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EsteLivro" defaultThemeVersion="124226"/>
  <mc:AlternateContent xmlns:mc="http://schemas.openxmlformats.org/markup-compatibility/2006">
    <mc:Choice Requires="x15">
      <x15ac:absPath xmlns:x15ac="http://schemas.microsoft.com/office/spreadsheetml/2010/11/ac" url="\\fileserver01\gee\Partilha_GEE\DOCUMENTOS TÉCNICOS\ESTATÍSTICA\Indicadores de Actividade Económica\Nova BD Conjuntura\Publicação\Publicação sítio\"/>
    </mc:Choice>
  </mc:AlternateContent>
  <xr:revisionPtr revIDLastSave="0" documentId="13_ncr:1_{0ABF427E-89EC-42AD-B154-801D64E495DA}" xr6:coauthVersionLast="47" xr6:coauthVersionMax="47" xr10:uidLastSave="{00000000-0000-0000-0000-000000000000}"/>
  <workbookProtection workbookAlgorithmName="SHA-512" workbookHashValue="m9wOi7eCm2xPdWIYMb+2hxU1cwj1P1EcOA/6Q3MyA/C/LUCAsrv+rlZt699jON2tx4ugiPiqTClqSEHRh0CUbA==" workbookSaltValue="p7tR+1SeUWheDrus86J36g==" workbookSpinCount="100000" lockStructure="1"/>
  <bookViews>
    <workbookView showVerticalScroll="0" xWindow="-120" yWindow="-120" windowWidth="20730" windowHeight="11310" tabRatio="752" activeTab="1" xr2:uid="{00000000-000D-0000-FFFF-FFFF00000000}"/>
  </bookViews>
  <sheets>
    <sheet name="ANEXO" sheetId="157" r:id="rId1"/>
    <sheet name="INDICE" sheetId="283" r:id="rId2"/>
    <sheet name="1" sheetId="293" r:id="rId3"/>
    <sheet name="2" sheetId="285" r:id="rId4"/>
    <sheet name="3" sheetId="286" r:id="rId5"/>
    <sheet name="4" sheetId="200" r:id="rId6"/>
    <sheet name="5" sheetId="176" r:id="rId7"/>
    <sheet name="6" sheetId="248" r:id="rId8"/>
    <sheet name="7" sheetId="262" r:id="rId9"/>
    <sheet name="8" sheetId="273" r:id="rId10"/>
    <sheet name="9" sheetId="225" r:id="rId11"/>
    <sheet name="10" sheetId="287" r:id="rId12"/>
    <sheet name="11" sheetId="263" r:id="rId13"/>
    <sheet name="12" sheetId="274" r:id="rId14"/>
    <sheet name="13" sheetId="288" r:id="rId15"/>
    <sheet name="14" sheetId="275" r:id="rId16"/>
    <sheet name="15" sheetId="276" r:id="rId17"/>
    <sheet name="16" sheetId="277" r:id="rId18"/>
    <sheet name="17" sheetId="279" r:id="rId19"/>
    <sheet name="18" sheetId="289" r:id="rId20"/>
    <sheet name="19" sheetId="280" r:id="rId21"/>
    <sheet name="20" sheetId="290" r:id="rId22"/>
    <sheet name="21" sheetId="281" r:id="rId23"/>
    <sheet name="22" sheetId="282" r:id="rId24"/>
    <sheet name="23" sheetId="294" r:id="rId25"/>
    <sheet name="24" sheetId="295" r:id="rId26"/>
    <sheet name="siglas_fontes" sheetId="85" r:id="rId27"/>
  </sheets>
  <externalReferences>
    <externalReference r:id="rId28"/>
    <externalReference r:id="rId29"/>
    <externalReference r:id="rId30"/>
    <externalReference r:id="rId31"/>
  </externalReferences>
  <definedNames>
    <definedName name="_PIB93">#REF!</definedName>
    <definedName name="_xlnm.Print_Area" localSheetId="2">'1'!$A$1:$BM$94</definedName>
    <definedName name="_xlnm.Print_Area" localSheetId="11">'10'!$A$1:$O$93</definedName>
    <definedName name="_xlnm.Print_Area" localSheetId="12">'11'!$A$1:$O$93</definedName>
    <definedName name="_xlnm.Print_Area" localSheetId="13">'12'!$A$1:$O$101</definedName>
    <definedName name="_xlnm.Print_Area" localSheetId="14">'13'!$A$1:$H$91</definedName>
    <definedName name="_xlnm.Print_Area" localSheetId="15">'14'!$A$1:$K$66</definedName>
    <definedName name="_xlnm.Print_Area" localSheetId="16">'15'!$A$1:$G$91</definedName>
    <definedName name="_xlnm.Print_Area" localSheetId="17">'16'!$A$1:$W$98</definedName>
    <definedName name="_xlnm.Print_Area" localSheetId="18">'17'!$A$1:$O$92</definedName>
    <definedName name="_xlnm.Print_Area" localSheetId="19">'18'!$A$1:$Q$83</definedName>
    <definedName name="_xlnm.Print_Area" localSheetId="20">'19'!$A$1:$U$93</definedName>
    <definedName name="_xlnm.Print_Area" localSheetId="3">'2'!$A$1:$Y$142</definedName>
    <definedName name="_xlnm.Print_Area" localSheetId="21">'20'!$A$1:$K$93</definedName>
    <definedName name="_xlnm.Print_Area" localSheetId="22">'21'!$A$1:$T$92</definedName>
    <definedName name="_xlnm.Print_Area" localSheetId="23">'22'!$A$1:$M$92</definedName>
    <definedName name="_xlnm.Print_Area" localSheetId="24">'23'!$A$1:$K$92</definedName>
    <definedName name="_xlnm.Print_Area" localSheetId="25">'24'!$A$1:$U$51</definedName>
    <definedName name="_xlnm.Print_Area" localSheetId="4">'3'!$A$1:$Y$144</definedName>
    <definedName name="_xlnm.Print_Area" localSheetId="5">'4'!$A$1:$Z$65</definedName>
    <definedName name="_xlnm.Print_Area" localSheetId="6">'5'!$A$1:$W$65</definedName>
    <definedName name="_xlnm.Print_Area" localSheetId="7">'6'!$A$1:$K$58</definedName>
    <definedName name="_xlnm.Print_Area" localSheetId="8">'7'!$A$1:$S$105</definedName>
    <definedName name="_xlnm.Print_Area" localSheetId="9">'8'!$A$1:$V$113</definedName>
    <definedName name="_xlnm.Print_Area" localSheetId="10">'9'!$A$1:$I$93</definedName>
    <definedName name="_xlnm.Print_Area" localSheetId="0">ANEXO!$A$1:$K$32</definedName>
    <definedName name="_xlnm.Print_Area" localSheetId="1">INDICE!$B$2:$H$45</definedName>
    <definedName name="_xlnm.Print_Area" localSheetId="26">siglas_fontes!$A$1:$K$38</definedName>
    <definedName name="_xlnm.Print_Area">#REF!</definedName>
    <definedName name="bal_tecn" localSheetId="25">#REF!</definedName>
    <definedName name="bal_tecn" localSheetId="9">#REF!</definedName>
    <definedName name="bal_tecn" localSheetId="1">#REF!</definedName>
    <definedName name="bal_tecn">#REF!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PRINT_AREA_MI">#REF!</definedName>
    <definedName name="Query1" localSheetId="13">#REF!</definedName>
    <definedName name="Query1" localSheetId="14">#REF!</definedName>
    <definedName name="Query1" localSheetId="15">#REF!</definedName>
    <definedName name="Query1" localSheetId="17">#REF!</definedName>
    <definedName name="Query1" localSheetId="18">#REF!</definedName>
    <definedName name="Query1" localSheetId="19">#REF!</definedName>
    <definedName name="Query1" localSheetId="20">#REF!</definedName>
    <definedName name="Query1" localSheetId="3">#REF!</definedName>
    <definedName name="Query1" localSheetId="21">#REF!</definedName>
    <definedName name="Query1" localSheetId="22">#REF!</definedName>
    <definedName name="Query1" localSheetId="23">#REF!</definedName>
    <definedName name="Query1" localSheetId="24">#REF!</definedName>
    <definedName name="Query1" localSheetId="25">#REF!</definedName>
    <definedName name="Query1" localSheetId="4">#REF!</definedName>
    <definedName name="Query1" localSheetId="9">#REF!</definedName>
    <definedName name="Query1" localSheetId="1">#REF!</definedName>
    <definedName name="Query1">#REF!</definedName>
    <definedName name="_xlnm.Print_Titles" localSheetId="2">'1'!$1:$6</definedName>
    <definedName name="_xlnm.Print_Titles" localSheetId="11">'10'!$1:$12</definedName>
    <definedName name="_xlnm.Print_Titles" localSheetId="12">'11'!$1:$12</definedName>
    <definedName name="_xlnm.Print_Titles" localSheetId="13">'12'!$1:$11</definedName>
    <definedName name="_xlnm.Print_Titles" localSheetId="14">'13'!$1:$10</definedName>
    <definedName name="_xlnm.Print_Titles" localSheetId="15">'14'!$1:$10</definedName>
    <definedName name="_xlnm.Print_Titles" localSheetId="16">'15'!$1:$10</definedName>
    <definedName name="_xlnm.Print_Titles" localSheetId="17">'16'!$1:$11</definedName>
    <definedName name="_xlnm.Print_Titles" localSheetId="18">'17'!$1:$11</definedName>
    <definedName name="_xlnm.Print_Titles" localSheetId="19">'18'!$1:$10</definedName>
    <definedName name="_xlnm.Print_Titles" localSheetId="20">'19'!$1:$12</definedName>
    <definedName name="_xlnm.Print_Titles" localSheetId="3">'2'!$1:$12</definedName>
    <definedName name="_xlnm.Print_Titles" localSheetId="21">'20'!$1:$12</definedName>
    <definedName name="_xlnm.Print_Titles" localSheetId="22">'21'!$1:$12</definedName>
    <definedName name="_xlnm.Print_Titles" localSheetId="23">'22'!$1:$11</definedName>
    <definedName name="_xlnm.Print_Titles" localSheetId="24">'23'!$1:$11</definedName>
    <definedName name="_xlnm.Print_Titles" localSheetId="25">'24'!$1:$13</definedName>
    <definedName name="_xlnm.Print_Titles" localSheetId="4">'3'!$1:$12</definedName>
    <definedName name="_xlnm.Print_Titles" localSheetId="5">'4'!$1:$11</definedName>
    <definedName name="_xlnm.Print_Titles" localSheetId="6">'5'!$1:$11</definedName>
    <definedName name="_xlnm.Print_Titles" localSheetId="7">'6'!$1:$12</definedName>
    <definedName name="_xlnm.Print_Titles" localSheetId="8">'7'!$1:$11</definedName>
    <definedName name="_xlnm.Print_Titles" localSheetId="9">'8'!$1:$11</definedName>
    <definedName name="_xlnm.Print_Titles" localSheetId="10">'9'!$1:$12</definedName>
    <definedName name="xpto" localSheetId="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280" l="1"/>
  <c r="U5" i="295" l="1"/>
  <c r="AF93" i="293" l="1"/>
  <c r="G90" i="279" l="1"/>
  <c r="F90" i="279"/>
  <c r="G89" i="279"/>
  <c r="F89" i="279"/>
  <c r="G88" i="279"/>
  <c r="F88" i="279"/>
  <c r="G87" i="279"/>
  <c r="F87" i="279"/>
  <c r="G86" i="279"/>
  <c r="F86" i="279"/>
  <c r="G85" i="279"/>
  <c r="F85" i="279"/>
  <c r="G84" i="279"/>
  <c r="F84" i="279"/>
  <c r="G83" i="279"/>
  <c r="F83" i="279"/>
  <c r="G82" i="279"/>
  <c r="F82" i="279"/>
  <c r="G81" i="279"/>
  <c r="F81" i="279"/>
  <c r="G80" i="279"/>
  <c r="F80" i="279"/>
  <c r="G79" i="279"/>
  <c r="F79" i="279"/>
  <c r="G78" i="279"/>
  <c r="F78" i="279"/>
  <c r="G77" i="279"/>
  <c r="F77" i="279"/>
  <c r="G76" i="279"/>
  <c r="F76" i="279"/>
  <c r="G75" i="279"/>
  <c r="F75" i="279"/>
  <c r="G74" i="279"/>
  <c r="F74" i="279"/>
  <c r="G73" i="279"/>
  <c r="F73" i="279"/>
  <c r="G72" i="279"/>
  <c r="F72" i="279"/>
  <c r="G71" i="279"/>
  <c r="F71" i="279"/>
  <c r="G70" i="279"/>
  <c r="F70" i="279"/>
  <c r="G69" i="279"/>
  <c r="F69" i="279"/>
  <c r="G68" i="279"/>
  <c r="F68" i="279"/>
  <c r="G67" i="279"/>
  <c r="F67" i="279"/>
  <c r="G66" i="279"/>
  <c r="F66" i="279"/>
  <c r="G65" i="279"/>
  <c r="F65" i="279"/>
  <c r="G64" i="279"/>
  <c r="F64" i="279"/>
  <c r="G63" i="279"/>
  <c r="F63" i="279"/>
  <c r="G62" i="279"/>
  <c r="F62" i="279"/>
  <c r="G61" i="279"/>
  <c r="F61" i="279"/>
  <c r="G60" i="279"/>
  <c r="F60" i="279"/>
  <c r="G59" i="279"/>
  <c r="F59" i="279"/>
  <c r="G58" i="279"/>
  <c r="F58" i="279"/>
  <c r="G57" i="279"/>
  <c r="F57" i="279"/>
  <c r="G56" i="279"/>
  <c r="F56" i="279"/>
  <c r="G55" i="279"/>
  <c r="F55" i="279"/>
  <c r="G54" i="279"/>
  <c r="F54" i="279"/>
  <c r="J30" i="275"/>
  <c r="I30" i="275"/>
  <c r="H30" i="275"/>
  <c r="G30" i="275"/>
  <c r="F30" i="275"/>
  <c r="E30" i="275"/>
  <c r="D30" i="275"/>
  <c r="C30" i="275"/>
  <c r="B30" i="275"/>
  <c r="A30" i="275"/>
  <c r="A26" i="157"/>
  <c r="P10" i="283" s="1"/>
  <c r="J34" i="283" l="1"/>
  <c r="F23" i="288" l="1"/>
  <c r="D72" i="288" l="1"/>
  <c r="D55" i="288"/>
  <c r="A74" i="288"/>
  <c r="D74" i="288"/>
  <c r="E82" i="288"/>
  <c r="D76" i="288"/>
  <c r="E59" i="288"/>
  <c r="A54" i="288"/>
  <c r="E84" i="288"/>
  <c r="A69" i="288"/>
  <c r="D64" i="288"/>
  <c r="A80" i="288"/>
  <c r="A72" i="288"/>
  <c r="D73" i="288"/>
  <c r="D85" i="288"/>
  <c r="A81" i="288"/>
  <c r="E75" i="288"/>
  <c r="D68" i="288"/>
  <c r="A63" i="288"/>
  <c r="E77" i="288"/>
  <c r="D87" i="288"/>
  <c r="A84" i="288"/>
  <c r="E80" i="288"/>
  <c r="A86" i="288"/>
  <c r="D57" i="288"/>
  <c r="E76" i="288"/>
  <c r="A79" i="288"/>
  <c r="D84" i="288"/>
  <c r="D61" i="288"/>
  <c r="D71" i="288"/>
  <c r="E71" i="288"/>
  <c r="A71" i="288"/>
  <c r="A89" i="288"/>
  <c r="D65" i="288"/>
  <c r="A55" i="288"/>
  <c r="E79" i="288"/>
  <c r="D75" i="288"/>
  <c r="A64" i="288"/>
  <c r="E58" i="288"/>
  <c r="A66" i="288"/>
  <c r="E67" i="288"/>
  <c r="E88" i="288"/>
  <c r="D83" i="288"/>
  <c r="E63" i="288"/>
  <c r="D88" i="288"/>
  <c r="D62" i="288"/>
  <c r="D81" i="288"/>
  <c r="E83" i="288"/>
  <c r="E73" i="288"/>
  <c r="A78" i="288"/>
  <c r="D53" i="288"/>
  <c r="E57" i="288"/>
  <c r="D77" i="288"/>
  <c r="D63" i="288"/>
  <c r="D78" i="288"/>
  <c r="D80" i="288"/>
  <c r="D69" i="288"/>
  <c r="D79" i="288"/>
  <c r="E85" i="288"/>
  <c r="A88" i="288"/>
  <c r="A77" i="288"/>
  <c r="E56" i="288"/>
  <c r="A75" i="288"/>
  <c r="E62" i="288"/>
  <c r="A62" i="288"/>
  <c r="A57" i="288"/>
  <c r="D56" i="288"/>
  <c r="A70" i="288"/>
  <c r="E64" i="288"/>
  <c r="E68" i="288"/>
  <c r="E53" i="288"/>
  <c r="D82" i="288"/>
  <c r="E60" i="288"/>
  <c r="D58" i="288"/>
  <c r="D67" i="288"/>
  <c r="A87" i="288"/>
  <c r="D54" i="288"/>
  <c r="D66" i="288"/>
  <c r="E72" i="288"/>
  <c r="A82" i="288"/>
  <c r="E66" i="288"/>
  <c r="D89" i="288"/>
  <c r="A68" i="288"/>
  <c r="E74" i="288"/>
  <c r="A73" i="288"/>
  <c r="A53" i="288"/>
  <c r="A67" i="288"/>
  <c r="A58" i="288"/>
  <c r="A61" i="288"/>
  <c r="A76" i="288"/>
  <c r="E61" i="288"/>
  <c r="E55" i="288"/>
  <c r="D59" i="288"/>
  <c r="A83" i="288"/>
  <c r="E54" i="288"/>
  <c r="A59" i="288"/>
  <c r="A60" i="288"/>
  <c r="D86" i="288"/>
  <c r="D70" i="288"/>
  <c r="A85" i="288"/>
  <c r="E69" i="288"/>
  <c r="A56" i="288"/>
  <c r="D60" i="288"/>
  <c r="E81" i="288"/>
  <c r="E86" i="288"/>
  <c r="E89" i="288"/>
  <c r="A65" i="288"/>
  <c r="E78" i="288"/>
  <c r="E65" i="288"/>
  <c r="E70" i="288"/>
  <c r="E87" i="288"/>
  <c r="C74" i="288"/>
  <c r="C81" i="288"/>
  <c r="C71" i="288"/>
  <c r="B89" i="288"/>
  <c r="C78" i="288"/>
  <c r="C88" i="288"/>
  <c r="C80" i="288"/>
  <c r="C86" i="288"/>
  <c r="C77" i="288"/>
  <c r="C83" i="288"/>
  <c r="C79" i="288"/>
  <c r="C84" i="288"/>
  <c r="C85" i="288"/>
  <c r="C82" i="288"/>
  <c r="C89" i="288"/>
  <c r="C73" i="288"/>
  <c r="C75" i="288"/>
  <c r="C76" i="288"/>
  <c r="C87" i="288"/>
  <c r="C72" i="288"/>
  <c r="B67" i="288"/>
  <c r="B59" i="288"/>
  <c r="B82" i="288"/>
  <c r="B66" i="288"/>
  <c r="B61" i="288"/>
  <c r="B73" i="288"/>
  <c r="B74" i="288"/>
  <c r="B81" i="288"/>
  <c r="B70" i="288"/>
  <c r="B65" i="288"/>
  <c r="B87" i="288"/>
  <c r="B72" i="288"/>
  <c r="B76" i="288"/>
  <c r="B80" i="288"/>
  <c r="B63" i="288"/>
  <c r="B86" i="288"/>
  <c r="B79" i="288"/>
  <c r="B71" i="288"/>
  <c r="B78" i="288"/>
  <c r="B64" i="288"/>
  <c r="B62" i="288"/>
  <c r="B84" i="288"/>
  <c r="B69" i="288"/>
  <c r="B88" i="288"/>
  <c r="B77" i="288"/>
  <c r="B60" i="288"/>
  <c r="B83" i="288"/>
  <c r="B85" i="288"/>
  <c r="B68" i="288"/>
  <c r="B75" i="288"/>
  <c r="B53" i="288"/>
  <c r="B56" i="288"/>
  <c r="B57" i="288"/>
  <c r="B54" i="288"/>
  <c r="F24" i="288"/>
  <c r="B26" i="288"/>
  <c r="B58" i="288"/>
  <c r="F18" i="288"/>
  <c r="B24" i="288"/>
  <c r="F19" i="288"/>
  <c r="B20" i="288"/>
  <c r="F22" i="288"/>
  <c r="B23" i="288"/>
  <c r="F25" i="288"/>
  <c r="F20" i="288"/>
  <c r="F26" i="288"/>
  <c r="B55" i="288"/>
  <c r="G11" i="288"/>
  <c r="A26" i="288"/>
  <c r="C12" i="288"/>
  <c r="H17" i="288"/>
  <c r="B11" i="288"/>
  <c r="A28" i="288"/>
  <c r="G28" i="288"/>
  <c r="C11" i="288"/>
  <c r="E25" i="288"/>
  <c r="G25" i="288"/>
  <c r="G20" i="288"/>
  <c r="D29" i="288"/>
  <c r="B18" i="288"/>
  <c r="C19" i="288"/>
  <c r="H14" i="288"/>
  <c r="D15" i="288"/>
  <c r="E24" i="288"/>
  <c r="E28" i="288"/>
  <c r="A24" i="288"/>
  <c r="C13" i="288"/>
  <c r="D28" i="288"/>
  <c r="H29" i="288"/>
  <c r="A14" i="288"/>
  <c r="B17" i="288"/>
  <c r="H11" i="288"/>
  <c r="A17" i="288"/>
  <c r="C15" i="288"/>
  <c r="D16" i="288"/>
  <c r="A11" i="288"/>
  <c r="H27" i="288"/>
  <c r="H24" i="288"/>
  <c r="D24" i="288"/>
  <c r="E21" i="288"/>
  <c r="H22" i="288"/>
  <c r="E23" i="288"/>
  <c r="A20" i="288"/>
  <c r="A16" i="288"/>
  <c r="D21" i="288"/>
  <c r="G17" i="288"/>
  <c r="D18" i="288"/>
  <c r="E12" i="288"/>
  <c r="H23" i="288"/>
  <c r="D27" i="288"/>
  <c r="D25" i="288"/>
  <c r="B15" i="288"/>
  <c r="G15" i="288"/>
  <c r="G26" i="288"/>
  <c r="D11" i="288"/>
  <c r="A15" i="288"/>
  <c r="E17" i="288"/>
  <c r="D26" i="288"/>
  <c r="G16" i="288"/>
  <c r="H28" i="288"/>
  <c r="A22" i="288"/>
  <c r="H19" i="288"/>
  <c r="A13" i="288"/>
  <c r="E27" i="288"/>
  <c r="E29" i="288"/>
  <c r="H18" i="288"/>
  <c r="B19" i="288"/>
  <c r="D13" i="288"/>
  <c r="G21" i="288"/>
  <c r="H13" i="288"/>
  <c r="H15" i="288"/>
  <c r="E15" i="288"/>
  <c r="H26" i="288"/>
  <c r="H20" i="288"/>
  <c r="H25" i="288"/>
  <c r="A27" i="288"/>
  <c r="E19" i="288"/>
  <c r="G29" i="288"/>
  <c r="H21" i="288"/>
  <c r="C14" i="288"/>
  <c r="H12" i="288"/>
  <c r="G18" i="288"/>
  <c r="A12" i="288"/>
  <c r="B16" i="288"/>
  <c r="G12" i="288"/>
  <c r="A29" i="288"/>
  <c r="B14" i="288"/>
  <c r="F17" i="288"/>
  <c r="E14" i="288"/>
  <c r="G14" i="288"/>
  <c r="G27" i="288"/>
  <c r="H16" i="288"/>
  <c r="B13" i="288"/>
  <c r="C16" i="288"/>
  <c r="A19" i="288"/>
  <c r="D23" i="288"/>
  <c r="E20" i="288"/>
  <c r="C17" i="288"/>
  <c r="G23" i="288"/>
  <c r="E16" i="288"/>
  <c r="G19" i="288"/>
  <c r="D12" i="288"/>
  <c r="C18" i="288"/>
  <c r="G22" i="288"/>
  <c r="G24" i="288"/>
  <c r="A18" i="288"/>
  <c r="D14" i="288"/>
  <c r="E26" i="288"/>
  <c r="D17" i="288"/>
  <c r="A23" i="288"/>
  <c r="B12" i="288"/>
  <c r="D22" i="288"/>
  <c r="E18" i="288"/>
  <c r="G13" i="288"/>
  <c r="E13" i="288"/>
  <c r="D20" i="288"/>
  <c r="E22" i="288"/>
  <c r="A25" i="288"/>
  <c r="A21" i="288"/>
  <c r="D19" i="288"/>
  <c r="E11" i="288"/>
  <c r="C29" i="288"/>
  <c r="B28" i="288"/>
  <c r="B29" i="288"/>
  <c r="F28" i="288"/>
  <c r="F29" i="288"/>
  <c r="F11" i="288"/>
  <c r="F15" i="288"/>
  <c r="F13" i="288"/>
  <c r="F12" i="288"/>
  <c r="F14" i="288"/>
  <c r="F27" i="288"/>
  <c r="B27" i="288"/>
  <c r="F16" i="288"/>
  <c r="F21" i="288"/>
  <c r="B25" i="288"/>
  <c r="B21" i="288"/>
  <c r="B22" i="288"/>
  <c r="H17" i="289"/>
  <c r="I14" i="289"/>
  <c r="C18" i="289"/>
  <c r="A19" i="289"/>
  <c r="P16" i="289"/>
  <c r="H13" i="289"/>
  <c r="D17" i="289"/>
  <c r="I13" i="289"/>
  <c r="K20" i="289"/>
  <c r="G21" i="289"/>
  <c r="P14" i="289"/>
  <c r="N16" i="289"/>
  <c r="F15" i="289"/>
  <c r="J13" i="289"/>
  <c r="A15" i="289"/>
  <c r="Q20" i="289"/>
  <c r="D21" i="289"/>
  <c r="H15" i="289"/>
  <c r="A20" i="289"/>
  <c r="O17" i="289"/>
  <c r="D20" i="289"/>
  <c r="M17" i="289"/>
  <c r="D19" i="289"/>
  <c r="C21" i="289"/>
  <c r="H19" i="289"/>
  <c r="A17" i="289"/>
  <c r="F19" i="289"/>
  <c r="M21" i="289"/>
  <c r="E14" i="289"/>
  <c r="I20" i="289"/>
  <c r="M15" i="289"/>
  <c r="N13" i="289"/>
  <c r="G16" i="289"/>
  <c r="F21" i="289"/>
  <c r="C16" i="289"/>
  <c r="G18" i="289"/>
  <c r="P21" i="289"/>
  <c r="K19" i="289"/>
  <c r="B19" i="289"/>
  <c r="O16" i="289"/>
  <c r="H16" i="289"/>
  <c r="P20" i="289"/>
  <c r="L17" i="289"/>
  <c r="K17" i="289"/>
  <c r="N17" i="289"/>
  <c r="B21" i="289"/>
  <c r="A16" i="289"/>
  <c r="Q14" i="289"/>
  <c r="L16" i="289"/>
  <c r="O20" i="289"/>
  <c r="D18" i="289"/>
  <c r="H18" i="289"/>
  <c r="K21" i="289"/>
  <c r="L14" i="289"/>
  <c r="P13" i="289"/>
  <c r="Q17" i="289"/>
  <c r="E13" i="289"/>
  <c r="H21" i="289"/>
  <c r="E21" i="289"/>
  <c r="L20" i="289"/>
  <c r="N20" i="289"/>
  <c r="E15" i="289"/>
  <c r="O13" i="289"/>
  <c r="C13" i="289"/>
  <c r="E17" i="289"/>
  <c r="G13" i="289"/>
  <c r="I19" i="289"/>
  <c r="G14" i="289"/>
  <c r="Q18" i="289"/>
  <c r="F16" i="289"/>
  <c r="O19" i="289"/>
  <c r="N19" i="289"/>
  <c r="G20" i="289"/>
  <c r="F13" i="289"/>
  <c r="G19" i="289"/>
  <c r="F17" i="289"/>
  <c r="B20" i="289"/>
  <c r="O15" i="289"/>
  <c r="B14" i="289"/>
  <c r="A18" i="289"/>
  <c r="P19" i="289"/>
  <c r="M19" i="289"/>
  <c r="F14" i="289"/>
  <c r="L21" i="289"/>
  <c r="B16" i="289"/>
  <c r="M20" i="289"/>
  <c r="C20" i="289"/>
  <c r="D13" i="289"/>
  <c r="Q16" i="289"/>
  <c r="J16" i="289"/>
  <c r="L19" i="289"/>
  <c r="I15" i="289"/>
  <c r="B18" i="289"/>
  <c r="M13" i="289"/>
  <c r="G17" i="289"/>
  <c r="O21" i="289"/>
  <c r="N21" i="289"/>
  <c r="P17" i="289"/>
  <c r="C19" i="289"/>
  <c r="L13" i="289"/>
  <c r="B17" i="289"/>
  <c r="J18" i="289"/>
  <c r="B15" i="289"/>
  <c r="Q15" i="289"/>
  <c r="P15" i="289"/>
  <c r="A14" i="289"/>
  <c r="N14" i="289"/>
  <c r="B13" i="289"/>
  <c r="K18" i="289"/>
  <c r="M18" i="289"/>
  <c r="Q13" i="289"/>
  <c r="J14" i="289"/>
  <c r="Q19" i="289"/>
  <c r="A13" i="289"/>
  <c r="D14" i="289"/>
  <c r="H20" i="289"/>
  <c r="L15" i="289"/>
  <c r="I17" i="289"/>
  <c r="C14" i="289"/>
  <c r="E18" i="289"/>
  <c r="D16" i="289"/>
  <c r="M14" i="289"/>
  <c r="C15" i="289"/>
  <c r="H14" i="289"/>
  <c r="C17" i="289"/>
  <c r="L18" i="289"/>
  <c r="F18" i="289"/>
  <c r="I16" i="289"/>
  <c r="K15" i="289"/>
  <c r="G15" i="289"/>
  <c r="I21" i="289"/>
  <c r="E20" i="289"/>
  <c r="F20" i="289"/>
  <c r="N18" i="289"/>
  <c r="J21" i="289"/>
  <c r="I18" i="289"/>
  <c r="D15" i="289"/>
  <c r="O14" i="289"/>
  <c r="J19" i="289"/>
  <c r="J15" i="289"/>
  <c r="P18" i="289"/>
  <c r="K13" i="289"/>
  <c r="N15" i="289"/>
  <c r="O18" i="289"/>
  <c r="J20" i="289"/>
  <c r="E19" i="289"/>
  <c r="M16" i="289"/>
  <c r="A21" i="289"/>
  <c r="K14" i="289"/>
  <c r="K16" i="289"/>
  <c r="J17" i="289"/>
  <c r="E16" i="289"/>
  <c r="Q21" i="289"/>
  <c r="P34" i="289"/>
  <c r="E34" i="289"/>
  <c r="Q43" i="289"/>
  <c r="F28" i="289"/>
  <c r="H39" i="289"/>
  <c r="K27" i="289"/>
  <c r="J23" i="289"/>
  <c r="Q32" i="289"/>
  <c r="O27" i="289"/>
  <c r="K36" i="289"/>
  <c r="E41" i="289"/>
  <c r="P42" i="289"/>
  <c r="I37" i="289"/>
  <c r="M43" i="289"/>
  <c r="P23" i="289"/>
  <c r="J27" i="289"/>
  <c r="L29" i="289"/>
  <c r="F36" i="289"/>
  <c r="O30" i="289"/>
  <c r="N32" i="289"/>
  <c r="G30" i="289"/>
  <c r="L41" i="289"/>
  <c r="F37" i="289"/>
  <c r="H43" i="289"/>
  <c r="I40" i="289"/>
  <c r="J29" i="289"/>
  <c r="H34" i="289"/>
  <c r="P41" i="289"/>
  <c r="C32" i="289"/>
  <c r="N42" i="289"/>
  <c r="A31" i="289"/>
  <c r="M35" i="289"/>
  <c r="P37" i="289"/>
  <c r="F39" i="289"/>
  <c r="H31" i="289"/>
  <c r="O34" i="289"/>
  <c r="C25" i="289"/>
  <c r="D28" i="289"/>
  <c r="G29" i="289"/>
  <c r="A30" i="289"/>
  <c r="C26" i="289"/>
  <c r="M27" i="289"/>
  <c r="M32" i="289"/>
  <c r="A29" i="289"/>
  <c r="C42" i="289"/>
  <c r="B29" i="289"/>
  <c r="P43" i="289"/>
  <c r="B37" i="289"/>
  <c r="I43" i="289"/>
  <c r="J39" i="289"/>
  <c r="O32" i="289"/>
  <c r="J33" i="289"/>
  <c r="Q40" i="289"/>
  <c r="P25" i="289"/>
  <c r="A39" i="289"/>
  <c r="I24" i="289"/>
  <c r="M42" i="289"/>
  <c r="C28" i="289"/>
  <c r="N34" i="289"/>
  <c r="P28" i="289"/>
  <c r="O23" i="289"/>
  <c r="I33" i="289"/>
  <c r="B31" i="289"/>
  <c r="M25" i="289"/>
  <c r="O29" i="289"/>
  <c r="L35" i="289"/>
  <c r="J30" i="289"/>
  <c r="D27" i="289"/>
  <c r="I35" i="289"/>
  <c r="D36" i="289"/>
  <c r="B27" i="289"/>
  <c r="C24" i="289"/>
  <c r="K39" i="289"/>
  <c r="K33" i="289"/>
  <c r="N33" i="289"/>
  <c r="F34" i="289"/>
  <c r="F26" i="289"/>
  <c r="E31" i="289"/>
  <c r="E32" i="289"/>
  <c r="G43" i="289"/>
  <c r="F23" i="289"/>
  <c r="M24" i="289"/>
  <c r="J31" i="289"/>
  <c r="E27" i="289"/>
  <c r="L32" i="289"/>
  <c r="D26" i="289"/>
  <c r="L23" i="289"/>
  <c r="D30" i="289"/>
  <c r="A37" i="289"/>
  <c r="G38" i="289"/>
  <c r="C33" i="289"/>
  <c r="F31" i="289"/>
  <c r="G39" i="289"/>
  <c r="O37" i="289"/>
  <c r="P26" i="289"/>
  <c r="B43" i="289"/>
  <c r="C36" i="289"/>
  <c r="C39" i="289"/>
  <c r="O43" i="289"/>
  <c r="C27" i="289"/>
  <c r="B34" i="289"/>
  <c r="H38" i="289"/>
  <c r="P40" i="289"/>
  <c r="A38" i="289"/>
  <c r="E23" i="289"/>
  <c r="H42" i="289"/>
  <c r="J28" i="289"/>
  <c r="J38" i="289"/>
  <c r="O40" i="289"/>
  <c r="Q27" i="289"/>
  <c r="G37" i="289"/>
  <c r="M34" i="289"/>
  <c r="D25" i="289"/>
  <c r="O28" i="289"/>
  <c r="D39" i="289"/>
  <c r="C37" i="289"/>
  <c r="N43" i="289"/>
  <c r="A34" i="289"/>
  <c r="Q30" i="289"/>
  <c r="C35" i="289"/>
  <c r="B28" i="289"/>
  <c r="P29" i="289"/>
  <c r="M36" i="289"/>
  <c r="O42" i="289"/>
  <c r="G40" i="289"/>
  <c r="J35" i="289"/>
  <c r="A33" i="289"/>
  <c r="I39" i="289"/>
  <c r="G25" i="289"/>
  <c r="I34" i="289"/>
  <c r="C30" i="289"/>
  <c r="P27" i="289"/>
  <c r="Q31" i="289"/>
  <c r="B38" i="289"/>
  <c r="H33" i="289"/>
  <c r="K37" i="289"/>
  <c r="E42" i="289"/>
  <c r="P32" i="289"/>
  <c r="Q35" i="289"/>
  <c r="D43" i="289"/>
  <c r="I36" i="289"/>
  <c r="B39" i="289"/>
  <c r="E33" i="289"/>
  <c r="L26" i="289"/>
  <c r="A27" i="289"/>
  <c r="I25" i="289"/>
  <c r="F41" i="289"/>
  <c r="A26" i="289"/>
  <c r="I23" i="289"/>
  <c r="D23" i="289"/>
  <c r="G26" i="289"/>
  <c r="M41" i="289"/>
  <c r="L38" i="289"/>
  <c r="J32" i="289"/>
  <c r="G23" i="289"/>
  <c r="Q29" i="289"/>
  <c r="M39" i="289"/>
  <c r="H35" i="289"/>
  <c r="H24" i="289"/>
  <c r="J41" i="289"/>
  <c r="H27" i="289"/>
  <c r="N27" i="289"/>
  <c r="A40" i="289"/>
  <c r="K38" i="289"/>
  <c r="G42" i="289"/>
  <c r="F24" i="289"/>
  <c r="O36" i="289"/>
  <c r="N25" i="289"/>
  <c r="C38" i="289"/>
  <c r="H30" i="289"/>
  <c r="E26" i="289"/>
  <c r="G35" i="289"/>
  <c r="D41" i="289"/>
  <c r="E38" i="289"/>
  <c r="F25" i="289"/>
  <c r="Q25" i="289"/>
  <c r="C40" i="289"/>
  <c r="C43" i="289"/>
  <c r="M33" i="289"/>
  <c r="H26" i="289"/>
  <c r="J24" i="289"/>
  <c r="K26" i="289"/>
  <c r="N24" i="289"/>
  <c r="N23" i="289"/>
  <c r="M40" i="289"/>
  <c r="Q41" i="289"/>
  <c r="M28" i="289"/>
  <c r="G34" i="289"/>
  <c r="A24" i="289"/>
  <c r="D29" i="289"/>
  <c r="N26" i="289"/>
  <c r="Q37" i="289"/>
  <c r="K25" i="289"/>
  <c r="Q26" i="289"/>
  <c r="N37" i="289"/>
  <c r="D24" i="289"/>
  <c r="K40" i="289"/>
  <c r="B23" i="289"/>
  <c r="K30" i="289"/>
  <c r="D38" i="289"/>
  <c r="I27" i="289"/>
  <c r="J40" i="289"/>
  <c r="H40" i="289"/>
  <c r="N40" i="289"/>
  <c r="J37" i="289"/>
  <c r="A23" i="289"/>
  <c r="C29" i="289"/>
  <c r="P33" i="289"/>
  <c r="A28" i="289"/>
  <c r="G36" i="289"/>
  <c r="A36" i="289"/>
  <c r="I38" i="289"/>
  <c r="H25" i="289"/>
  <c r="M30" i="289"/>
  <c r="N41" i="289"/>
  <c r="F43" i="289"/>
  <c r="A41" i="289"/>
  <c r="Q38" i="289"/>
  <c r="L33" i="289"/>
  <c r="K24" i="289"/>
  <c r="N28" i="289"/>
  <c r="E39" i="289"/>
  <c r="K31" i="289"/>
  <c r="L37" i="289"/>
  <c r="E28" i="289"/>
  <c r="C31" i="289"/>
  <c r="L30" i="289"/>
  <c r="L36" i="289"/>
  <c r="N29" i="289"/>
  <c r="O41" i="289"/>
  <c r="F32" i="289"/>
  <c r="Q23" i="289"/>
  <c r="N36" i="289"/>
  <c r="G28" i="289"/>
  <c r="N30" i="289"/>
  <c r="F29" i="289"/>
  <c r="G27" i="289"/>
  <c r="L28" i="289"/>
  <c r="P35" i="289"/>
  <c r="K23" i="289"/>
  <c r="L43" i="289"/>
  <c r="D37" i="289"/>
  <c r="E36" i="289"/>
  <c r="O39" i="289"/>
  <c r="O38" i="289"/>
  <c r="K42" i="289"/>
  <c r="B24" i="289"/>
  <c r="F38" i="289"/>
  <c r="J36" i="289"/>
  <c r="H29" i="289"/>
  <c r="Q33" i="289"/>
  <c r="L27" i="289"/>
  <c r="G32" i="289"/>
  <c r="L34" i="289"/>
  <c r="D31" i="289"/>
  <c r="M37" i="289"/>
  <c r="F27" i="289"/>
  <c r="O33" i="289"/>
  <c r="O31" i="289"/>
  <c r="N31" i="289"/>
  <c r="E35" i="289"/>
  <c r="H28" i="289"/>
  <c r="G41" i="289"/>
  <c r="I29" i="289"/>
  <c r="I26" i="289"/>
  <c r="J25" i="289"/>
  <c r="H41" i="289"/>
  <c r="N35" i="289"/>
  <c r="B25" i="289"/>
  <c r="Q42" i="289"/>
  <c r="L42" i="289"/>
  <c r="A32" i="289"/>
  <c r="D35" i="289"/>
  <c r="K32" i="289"/>
  <c r="L40" i="289"/>
  <c r="F30" i="289"/>
  <c r="C34" i="289"/>
  <c r="E29" i="289"/>
  <c r="Q36" i="289"/>
  <c r="B26" i="289"/>
  <c r="O35" i="289"/>
  <c r="M23" i="289"/>
  <c r="Q39" i="289"/>
  <c r="D34" i="289"/>
  <c r="H23" i="289"/>
  <c r="I41" i="289"/>
  <c r="I28" i="289"/>
  <c r="B41" i="289"/>
  <c r="P39" i="289"/>
  <c r="J42" i="289"/>
  <c r="B40" i="289"/>
  <c r="P38" i="289"/>
  <c r="J43" i="289"/>
  <c r="I31" i="289"/>
  <c r="A25" i="289"/>
  <c r="E43" i="289"/>
  <c r="G33" i="289"/>
  <c r="N38" i="289"/>
  <c r="G24" i="289"/>
  <c r="K41" i="289"/>
  <c r="O26" i="289"/>
  <c r="D33" i="289"/>
  <c r="D32" i="289"/>
  <c r="H36" i="289"/>
  <c r="I30" i="289"/>
  <c r="K29" i="289"/>
  <c r="F40" i="289"/>
  <c r="F42" i="289"/>
  <c r="L31" i="289"/>
  <c r="F33" i="289"/>
  <c r="O25" i="289"/>
  <c r="Q28" i="289"/>
  <c r="J26" i="289"/>
  <c r="M31" i="289"/>
  <c r="H32" i="289"/>
  <c r="O24" i="289"/>
  <c r="B33" i="289"/>
  <c r="K28" i="289"/>
  <c r="E25" i="289"/>
  <c r="D42" i="289"/>
  <c r="C23" i="289"/>
  <c r="P30" i="289"/>
  <c r="E37" i="289"/>
  <c r="B35" i="289"/>
  <c r="K34" i="289"/>
  <c r="P24" i="289"/>
  <c r="L24" i="289"/>
  <c r="J34" i="289"/>
  <c r="E30" i="289"/>
  <c r="L25" i="289"/>
  <c r="I32" i="289"/>
  <c r="M29" i="289"/>
  <c r="E24" i="289"/>
  <c r="N39" i="289"/>
  <c r="A35" i="289"/>
  <c r="B30" i="289"/>
  <c r="K35" i="289"/>
  <c r="A42" i="289"/>
  <c r="P36" i="289"/>
  <c r="D40" i="289"/>
  <c r="C41" i="289"/>
  <c r="B42" i="289"/>
  <c r="G31" i="289"/>
  <c r="K43" i="289"/>
  <c r="E40" i="289"/>
  <c r="B36" i="289"/>
  <c r="A43" i="289"/>
  <c r="M26" i="289"/>
  <c r="H37" i="289"/>
  <c r="Q24" i="289"/>
  <c r="I42" i="289"/>
  <c r="L39" i="289"/>
  <c r="F35" i="289"/>
  <c r="B32" i="289"/>
  <c r="Q34" i="289"/>
  <c r="P31" i="289"/>
  <c r="M38" i="289"/>
  <c r="B65" i="289"/>
  <c r="J47" i="289"/>
  <c r="I49" i="289"/>
  <c r="I66" i="289"/>
  <c r="P52" i="289"/>
  <c r="B63" i="289"/>
  <c r="C50" i="289"/>
  <c r="M49" i="289"/>
  <c r="J80" i="289"/>
  <c r="J67" i="289"/>
  <c r="G71" i="289"/>
  <c r="J79" i="289"/>
  <c r="K48" i="289"/>
  <c r="P77" i="289"/>
  <c r="K49" i="289"/>
  <c r="H64" i="289"/>
  <c r="P55" i="289"/>
  <c r="Q71" i="289"/>
  <c r="E45" i="289"/>
  <c r="M59" i="289"/>
  <c r="N60" i="289"/>
  <c r="B78" i="289"/>
  <c r="A66" i="289"/>
  <c r="J65" i="289"/>
  <c r="D59" i="289"/>
  <c r="G77" i="289"/>
  <c r="F56" i="289"/>
  <c r="I52" i="289"/>
  <c r="H71" i="289"/>
  <c r="K78" i="289"/>
  <c r="A79" i="289"/>
  <c r="Q50" i="289"/>
  <c r="I67" i="289"/>
  <c r="B79" i="289"/>
  <c r="G79" i="289"/>
  <c r="I61" i="289"/>
  <c r="B54" i="289"/>
  <c r="O60" i="289"/>
  <c r="B60" i="289"/>
  <c r="N77" i="289"/>
  <c r="O62" i="289"/>
  <c r="G67" i="289"/>
  <c r="P46" i="289"/>
  <c r="L70" i="289"/>
  <c r="K55" i="289"/>
  <c r="F74" i="289"/>
  <c r="G60" i="289"/>
  <c r="M70" i="289"/>
  <c r="G51" i="289"/>
  <c r="M48" i="289"/>
  <c r="C58" i="289"/>
  <c r="C72" i="289"/>
  <c r="O59" i="289"/>
  <c r="P48" i="289"/>
  <c r="D55" i="289"/>
  <c r="D58" i="289"/>
  <c r="K57" i="289"/>
  <c r="I62" i="289"/>
  <c r="J75" i="289"/>
  <c r="D80" i="289"/>
  <c r="J63" i="289"/>
  <c r="L80" i="289"/>
  <c r="E51" i="289"/>
  <c r="C53" i="289"/>
  <c r="Q75" i="289"/>
  <c r="L52" i="289"/>
  <c r="Q78" i="289"/>
  <c r="D67" i="289"/>
  <c r="A74" i="289"/>
  <c r="J64" i="289"/>
  <c r="K67" i="289"/>
  <c r="K52" i="289"/>
  <c r="O76" i="289"/>
  <c r="M53" i="289"/>
  <c r="E66" i="289"/>
  <c r="M60" i="289"/>
  <c r="L78" i="289"/>
  <c r="B49" i="289"/>
  <c r="H65" i="289"/>
  <c r="J62" i="289"/>
  <c r="K61" i="289"/>
  <c r="I77" i="289"/>
  <c r="N69" i="289"/>
  <c r="A45" i="289"/>
  <c r="F58" i="289"/>
  <c r="E55" i="289"/>
  <c r="K54" i="289"/>
  <c r="A60" i="289"/>
  <c r="I79" i="289"/>
  <c r="L68" i="289"/>
  <c r="C48" i="289"/>
  <c r="O75" i="289"/>
  <c r="P67" i="289"/>
  <c r="C57" i="289"/>
  <c r="N59" i="289"/>
  <c r="A58" i="289"/>
  <c r="C73" i="289"/>
  <c r="L77" i="289"/>
  <c r="B62" i="289"/>
  <c r="H69" i="289"/>
  <c r="Q64" i="289"/>
  <c r="F61" i="289"/>
  <c r="O81" i="289"/>
  <c r="P79" i="289"/>
  <c r="F62" i="289"/>
  <c r="L81" i="289"/>
  <c r="F49" i="289"/>
  <c r="A49" i="289"/>
  <c r="J57" i="289"/>
  <c r="J69" i="289"/>
  <c r="I80" i="289"/>
  <c r="H60" i="289"/>
  <c r="P71" i="289"/>
  <c r="B58" i="289"/>
  <c r="K59" i="289"/>
  <c r="I68" i="289"/>
  <c r="H48" i="289"/>
  <c r="B68" i="289"/>
  <c r="H76" i="289"/>
  <c r="M78" i="289"/>
  <c r="B77" i="289"/>
  <c r="H61" i="289"/>
  <c r="M62" i="289"/>
  <c r="E62" i="289"/>
  <c r="Q73" i="289"/>
  <c r="G63" i="289"/>
  <c r="G52" i="289"/>
  <c r="K70" i="289"/>
  <c r="A50" i="289"/>
  <c r="A48" i="289"/>
  <c r="O65" i="289"/>
  <c r="G73" i="289"/>
  <c r="E70" i="289"/>
  <c r="K69" i="289"/>
  <c r="I53" i="289"/>
  <c r="D56" i="289"/>
  <c r="N78" i="289"/>
  <c r="P62" i="289"/>
  <c r="E76" i="289"/>
  <c r="P76" i="289"/>
  <c r="Q60" i="289"/>
  <c r="H72" i="289"/>
  <c r="D45" i="289"/>
  <c r="L69" i="289"/>
  <c r="J61" i="289"/>
  <c r="J71" i="289"/>
  <c r="H53" i="289"/>
  <c r="K62" i="289"/>
  <c r="G62" i="289"/>
  <c r="K63" i="289"/>
  <c r="L51" i="289"/>
  <c r="C69" i="289"/>
  <c r="K79" i="289"/>
  <c r="C75" i="289"/>
  <c r="H77" i="289"/>
  <c r="Q65" i="289"/>
  <c r="M46" i="289"/>
  <c r="I45" i="289"/>
  <c r="B67" i="289"/>
  <c r="C66" i="289"/>
  <c r="A47" i="289"/>
  <c r="D49" i="289"/>
  <c r="K58" i="289"/>
  <c r="L65" i="289"/>
  <c r="P60" i="289"/>
  <c r="O80" i="289"/>
  <c r="K77" i="289"/>
  <c r="O49" i="289"/>
  <c r="P59" i="289"/>
  <c r="C70" i="289"/>
  <c r="P50" i="289"/>
  <c r="N63" i="289"/>
  <c r="F81" i="289"/>
  <c r="K65" i="289"/>
  <c r="A69" i="289"/>
  <c r="C56" i="289"/>
  <c r="M64" i="289"/>
  <c r="C51" i="289"/>
  <c r="N70" i="289"/>
  <c r="F63" i="289"/>
  <c r="M58" i="289"/>
  <c r="J72" i="289"/>
  <c r="E47" i="289"/>
  <c r="G57" i="289"/>
  <c r="D68" i="289"/>
  <c r="Q69" i="289"/>
  <c r="F75" i="289"/>
  <c r="L74" i="289"/>
  <c r="O47" i="289"/>
  <c r="D70" i="289"/>
  <c r="J81" i="289"/>
  <c r="A68" i="289"/>
  <c r="M61" i="289"/>
  <c r="E68" i="289"/>
  <c r="O45" i="289"/>
  <c r="A52" i="289"/>
  <c r="L62" i="289"/>
  <c r="F48" i="289"/>
  <c r="Q61" i="289"/>
  <c r="O53" i="289"/>
  <c r="G48" i="289"/>
  <c r="H79" i="289"/>
  <c r="I57" i="289"/>
  <c r="D62" i="289"/>
  <c r="K64" i="289"/>
  <c r="F53" i="289"/>
  <c r="E63" i="289"/>
  <c r="D50" i="289"/>
  <c r="O57" i="289"/>
  <c r="F65" i="289"/>
  <c r="M65" i="289"/>
  <c r="N79" i="289"/>
  <c r="L50" i="289"/>
  <c r="F60" i="289"/>
  <c r="B52" i="289"/>
  <c r="B81" i="289"/>
  <c r="G69" i="289"/>
  <c r="F73" i="289"/>
  <c r="Q52" i="289"/>
  <c r="P56" i="289"/>
  <c r="E52" i="289"/>
  <c r="B46" i="289"/>
  <c r="B75" i="289"/>
  <c r="M73" i="289"/>
  <c r="P68" i="289"/>
  <c r="F79" i="289"/>
  <c r="C63" i="289"/>
  <c r="P64" i="289"/>
  <c r="N46" i="289"/>
  <c r="H56" i="289"/>
  <c r="N74" i="289"/>
  <c r="M45" i="289"/>
  <c r="L47" i="289"/>
  <c r="M74" i="289"/>
  <c r="C71" i="289"/>
  <c r="B61" i="289"/>
  <c r="N65" i="289"/>
  <c r="P75" i="289"/>
  <c r="C59" i="289"/>
  <c r="J56" i="289"/>
  <c r="G61" i="289"/>
  <c r="Q51" i="289"/>
  <c r="Q46" i="289"/>
  <c r="K56" i="289"/>
  <c r="F54" i="289"/>
  <c r="A77" i="289"/>
  <c r="A71" i="289"/>
  <c r="M47" i="289"/>
  <c r="F71" i="289"/>
  <c r="N56" i="289"/>
  <c r="J51" i="289"/>
  <c r="G76" i="289"/>
  <c r="L76" i="289"/>
  <c r="A62" i="289"/>
  <c r="M63" i="289"/>
  <c r="E74" i="289"/>
  <c r="O56" i="289"/>
  <c r="L63" i="289"/>
  <c r="D74" i="289"/>
  <c r="O61" i="289"/>
  <c r="H51" i="289"/>
  <c r="D61" i="289"/>
  <c r="I58" i="289"/>
  <c r="C67" i="289"/>
  <c r="M54" i="289"/>
  <c r="H74" i="289"/>
  <c r="D77" i="289"/>
  <c r="L61" i="289"/>
  <c r="J45" i="289"/>
  <c r="H80" i="289"/>
  <c r="I54" i="289"/>
  <c r="O58" i="289"/>
  <c r="P78" i="289"/>
  <c r="B48" i="289"/>
  <c r="E59" i="289"/>
  <c r="M51" i="289"/>
  <c r="O55" i="289"/>
  <c r="G46" i="289"/>
  <c r="N75" i="289"/>
  <c r="H81" i="289"/>
  <c r="P81" i="289"/>
  <c r="C68" i="289"/>
  <c r="D78" i="289"/>
  <c r="O54" i="289"/>
  <c r="G74" i="289"/>
  <c r="L55" i="289"/>
  <c r="J68" i="289"/>
  <c r="B45" i="289"/>
  <c r="M69" i="289"/>
  <c r="E73" i="289"/>
  <c r="P73" i="289"/>
  <c r="M79" i="289"/>
  <c r="J77" i="289"/>
  <c r="A70" i="289"/>
  <c r="J70" i="289"/>
  <c r="N51" i="289"/>
  <c r="L48" i="289"/>
  <c r="J54" i="289"/>
  <c r="Q62" i="289"/>
  <c r="G55" i="289"/>
  <c r="H66" i="289"/>
  <c r="O48" i="289"/>
  <c r="Q66" i="289"/>
  <c r="A46" i="289"/>
  <c r="H63" i="289"/>
  <c r="H45" i="289"/>
  <c r="P47" i="289"/>
  <c r="G64" i="289"/>
  <c r="A63" i="289"/>
  <c r="N81" i="289"/>
  <c r="L46" i="289"/>
  <c r="I70" i="289"/>
  <c r="J50" i="289"/>
  <c r="L54" i="289"/>
  <c r="N64" i="289"/>
  <c r="K60" i="289"/>
  <c r="H49" i="289"/>
  <c r="N71" i="289"/>
  <c r="N53" i="289"/>
  <c r="A64" i="289"/>
  <c r="C65" i="289"/>
  <c r="P70" i="289"/>
  <c r="N50" i="289"/>
  <c r="N76" i="289"/>
  <c r="F78" i="289"/>
  <c r="N68" i="289"/>
  <c r="A80" i="289"/>
  <c r="F80" i="289"/>
  <c r="F59" i="289"/>
  <c r="I59" i="289"/>
  <c r="M55" i="289"/>
  <c r="M81" i="289"/>
  <c r="K72" i="289"/>
  <c r="F47" i="289"/>
  <c r="A72" i="289"/>
  <c r="N73" i="289"/>
  <c r="G49" i="289"/>
  <c r="O67" i="289"/>
  <c r="B74" i="289"/>
  <c r="K66" i="289"/>
  <c r="E72" i="289"/>
  <c r="D72" i="289"/>
  <c r="L60" i="289"/>
  <c r="C60" i="289"/>
  <c r="O50" i="289"/>
  <c r="H70" i="289"/>
  <c r="P58" i="289"/>
  <c r="G72" i="289"/>
  <c r="Q63" i="289"/>
  <c r="H52" i="289"/>
  <c r="C64" i="289"/>
  <c r="Q48" i="289"/>
  <c r="Q70" i="289"/>
  <c r="L72" i="289"/>
  <c r="P57" i="289"/>
  <c r="F67" i="289"/>
  <c r="K76" i="289"/>
  <c r="M52" i="289"/>
  <c r="I64" i="289"/>
  <c r="I51" i="289"/>
  <c r="N54" i="289"/>
  <c r="C74" i="289"/>
  <c r="D52" i="289"/>
  <c r="B50" i="289"/>
  <c r="H50" i="289"/>
  <c r="I56" i="289"/>
  <c r="L59" i="289"/>
  <c r="B76" i="289"/>
  <c r="D73" i="289"/>
  <c r="E75" i="289"/>
  <c r="I78" i="289"/>
  <c r="L67" i="289"/>
  <c r="N52" i="289"/>
  <c r="J59" i="289"/>
  <c r="Q81" i="289"/>
  <c r="P80" i="289"/>
  <c r="B53" i="289"/>
  <c r="E64" i="289"/>
  <c r="O69" i="289"/>
  <c r="K75" i="289"/>
  <c r="F68" i="289"/>
  <c r="G70" i="289"/>
  <c r="E77" i="289"/>
  <c r="N66" i="289"/>
  <c r="C62" i="289"/>
  <c r="I72" i="289"/>
  <c r="Q47" i="289"/>
  <c r="D81" i="289"/>
  <c r="A73" i="289"/>
  <c r="M75" i="289"/>
  <c r="C52" i="289"/>
  <c r="N49" i="289"/>
  <c r="N61" i="289"/>
  <c r="D48" i="289"/>
  <c r="H58" i="289"/>
  <c r="I75" i="289"/>
  <c r="B72" i="289"/>
  <c r="P74" i="289"/>
  <c r="O68" i="289"/>
  <c r="D75" i="289"/>
  <c r="K80" i="289"/>
  <c r="D46" i="289"/>
  <c r="D47" i="289"/>
  <c r="N47" i="289"/>
  <c r="P65" i="289"/>
  <c r="C49" i="289"/>
  <c r="Q49" i="289"/>
  <c r="I60" i="289"/>
  <c r="G45" i="289"/>
  <c r="O74" i="289"/>
  <c r="J66" i="289"/>
  <c r="N72" i="289"/>
  <c r="D79" i="289"/>
  <c r="A65" i="289"/>
  <c r="C79" i="289"/>
  <c r="I50" i="289"/>
  <c r="Q72" i="289"/>
  <c r="B70" i="289"/>
  <c r="M68" i="289"/>
  <c r="J53" i="289"/>
  <c r="A78" i="289"/>
  <c r="I69" i="289"/>
  <c r="B55" i="289"/>
  <c r="G65" i="289"/>
  <c r="L79" i="289"/>
  <c r="E58" i="289"/>
  <c r="B69" i="289"/>
  <c r="I74" i="289"/>
  <c r="E81" i="289"/>
  <c r="P61" i="289"/>
  <c r="E61" i="289"/>
  <c r="C55" i="289"/>
  <c r="E57" i="289"/>
  <c r="H46" i="289"/>
  <c r="A81" i="289"/>
  <c r="L75" i="289"/>
  <c r="O66" i="289"/>
  <c r="O79" i="289"/>
  <c r="M80" i="289"/>
  <c r="H75" i="289"/>
  <c r="G54" i="289"/>
  <c r="O71" i="289"/>
  <c r="Q79" i="289"/>
  <c r="G59" i="289"/>
  <c r="H59" i="289"/>
  <c r="F70" i="289"/>
  <c r="A67" i="289"/>
  <c r="Q68" i="289"/>
  <c r="O64" i="289"/>
  <c r="G68" i="289"/>
  <c r="C61" i="289"/>
  <c r="I65" i="289"/>
  <c r="A57" i="289"/>
  <c r="E54" i="289"/>
  <c r="Q45" i="289"/>
  <c r="F69" i="289"/>
  <c r="Q55" i="289"/>
  <c r="Q80" i="289"/>
  <c r="F45" i="289"/>
  <c r="G58" i="289"/>
  <c r="B64" i="289"/>
  <c r="Q74" i="289"/>
  <c r="E78" i="289"/>
  <c r="G78" i="289"/>
  <c r="C77" i="289"/>
  <c r="L58" i="289"/>
  <c r="H62" i="289"/>
  <c r="A56" i="289"/>
  <c r="I55" i="289"/>
  <c r="O78" i="289"/>
  <c r="J58" i="289"/>
  <c r="Q54" i="289"/>
  <c r="H78" i="289"/>
  <c r="F72" i="289"/>
  <c r="K50" i="289"/>
  <c r="A51" i="289"/>
  <c r="J46" i="289"/>
  <c r="B66" i="289"/>
  <c r="L57" i="289"/>
  <c r="O73" i="289"/>
  <c r="C46" i="289"/>
  <c r="G81" i="289"/>
  <c r="F64" i="289"/>
  <c r="D54" i="289"/>
  <c r="C45" i="289"/>
  <c r="Q53" i="289"/>
  <c r="K46" i="289"/>
  <c r="J55" i="289"/>
  <c r="E71" i="289"/>
  <c r="I71" i="289"/>
  <c r="E49" i="289"/>
  <c r="M72" i="289"/>
  <c r="I47" i="289"/>
  <c r="G47" i="289"/>
  <c r="J49" i="289"/>
  <c r="C78" i="289"/>
  <c r="M67" i="289"/>
  <c r="K73" i="289"/>
  <c r="P69" i="289"/>
  <c r="G75" i="289"/>
  <c r="B47" i="289"/>
  <c r="A53" i="289"/>
  <c r="L64" i="289"/>
  <c r="B57" i="289"/>
  <c r="N58" i="289"/>
  <c r="D64" i="289"/>
  <c r="M71" i="289"/>
  <c r="M77" i="289"/>
  <c r="J48" i="289"/>
  <c r="A55" i="289"/>
  <c r="F52" i="289"/>
  <c r="K68" i="289"/>
  <c r="J78" i="289"/>
  <c r="D71" i="289"/>
  <c r="H54" i="289"/>
  <c r="K81" i="289"/>
  <c r="H57" i="289"/>
  <c r="L53" i="289"/>
  <c r="E46" i="289"/>
  <c r="C80" i="289"/>
  <c r="D65" i="289"/>
  <c r="A76" i="289"/>
  <c r="E65" i="289"/>
  <c r="E56" i="289"/>
  <c r="J76" i="289"/>
  <c r="L66" i="289"/>
  <c r="C47" i="289"/>
  <c r="G56" i="289"/>
  <c r="F51" i="289"/>
  <c r="D76" i="289"/>
  <c r="G80" i="289"/>
  <c r="J74" i="289"/>
  <c r="L49" i="289"/>
  <c r="Q56" i="289"/>
  <c r="O72" i="289"/>
  <c r="K47" i="289"/>
  <c r="E60" i="289"/>
  <c r="J52" i="289"/>
  <c r="E50" i="289"/>
  <c r="M50" i="289"/>
  <c r="P54" i="289"/>
  <c r="D69" i="289"/>
  <c r="N55" i="289"/>
  <c r="O51" i="289"/>
  <c r="B80" i="289"/>
  <c r="I63" i="289"/>
  <c r="K45" i="289"/>
  <c r="K53" i="289"/>
  <c r="I76" i="289"/>
  <c r="E69" i="289"/>
  <c r="P66" i="289"/>
  <c r="B51" i="289"/>
  <c r="Q77" i="289"/>
  <c r="O70" i="289"/>
  <c r="B71" i="289"/>
  <c r="Q76" i="289"/>
  <c r="M76" i="289"/>
  <c r="H67" i="289"/>
  <c r="B73" i="289"/>
  <c r="Q67" i="289"/>
  <c r="L71" i="289"/>
  <c r="P49" i="289"/>
  <c r="H47" i="289"/>
  <c r="N57" i="289"/>
  <c r="P53" i="289"/>
  <c r="J60" i="289"/>
  <c r="D66" i="289"/>
  <c r="D51" i="289"/>
  <c r="B59" i="289"/>
  <c r="O46" i="289"/>
  <c r="A61" i="289"/>
  <c r="D63" i="289"/>
  <c r="K71" i="289"/>
  <c r="Q57" i="289"/>
  <c r="A75" i="289"/>
  <c r="L56" i="289"/>
  <c r="E79" i="289"/>
  <c r="C76" i="289"/>
  <c r="N80" i="289"/>
  <c r="C81" i="289"/>
  <c r="I81" i="289"/>
  <c r="E67" i="289"/>
  <c r="O77" i="289"/>
  <c r="F66" i="289"/>
  <c r="K51" i="289"/>
  <c r="I46" i="289"/>
  <c r="H73" i="289"/>
  <c r="L73" i="289"/>
  <c r="N48" i="289"/>
  <c r="E80" i="289"/>
  <c r="I73" i="289"/>
  <c r="D57" i="289"/>
  <c r="E53" i="289"/>
  <c r="D60" i="289"/>
  <c r="B56" i="289"/>
  <c r="H55" i="289"/>
  <c r="F46" i="289"/>
  <c r="F50" i="289"/>
  <c r="G50" i="289"/>
  <c r="N45" i="289"/>
  <c r="Q58" i="289"/>
  <c r="E48" i="289"/>
  <c r="M66" i="289"/>
  <c r="D53" i="289"/>
  <c r="N62" i="289"/>
  <c r="C54" i="289"/>
  <c r="F55" i="289"/>
  <c r="G53" i="289"/>
  <c r="Q59" i="289"/>
  <c r="H68" i="289"/>
  <c r="F57" i="289"/>
  <c r="P63" i="289"/>
  <c r="O52" i="289"/>
  <c r="P45" i="289"/>
  <c r="O63" i="289"/>
  <c r="G66" i="289"/>
  <c r="F76" i="289"/>
  <c r="K74" i="289"/>
  <c r="L45" i="289"/>
  <c r="M57" i="289"/>
  <c r="M56" i="289"/>
  <c r="P72" i="289"/>
  <c r="A59" i="289"/>
  <c r="A54" i="289"/>
  <c r="J73" i="289"/>
  <c r="N67" i="289"/>
  <c r="P51" i="289"/>
  <c r="I48" i="289"/>
  <c r="F77" i="289"/>
  <c r="G15" i="280"/>
  <c r="L20" i="280"/>
  <c r="I19" i="280"/>
  <c r="T14" i="280"/>
  <c r="U29" i="280"/>
  <c r="N13" i="280"/>
  <c r="U27" i="280"/>
  <c r="I25" i="280"/>
  <c r="H16" i="280"/>
  <c r="L13" i="280"/>
  <c r="E28" i="280"/>
  <c r="K24" i="280"/>
  <c r="E29" i="280"/>
  <c r="R13" i="280"/>
  <c r="L21" i="280"/>
  <c r="K20" i="280"/>
  <c r="F22" i="280"/>
  <c r="A21" i="280"/>
  <c r="U25" i="280"/>
  <c r="D21" i="280"/>
  <c r="G23" i="280"/>
  <c r="H30" i="280"/>
  <c r="E14" i="280"/>
  <c r="R23" i="280"/>
  <c r="J14" i="280"/>
  <c r="G21" i="280"/>
  <c r="O24" i="280"/>
  <c r="D19" i="280"/>
  <c r="G16" i="280"/>
  <c r="R15" i="280"/>
  <c r="T24" i="280"/>
  <c r="A30" i="280"/>
  <c r="K17" i="280"/>
  <c r="T16" i="280"/>
  <c r="H23" i="280"/>
  <c r="F27" i="280"/>
  <c r="A14" i="280"/>
  <c r="C18" i="280"/>
  <c r="O28" i="280"/>
  <c r="Q16" i="280"/>
  <c r="G26" i="280"/>
  <c r="K18" i="280"/>
  <c r="E13" i="280"/>
  <c r="H31" i="280"/>
  <c r="L16" i="280"/>
  <c r="K29" i="280"/>
  <c r="D15" i="280"/>
  <c r="K27" i="280"/>
  <c r="G14" i="280"/>
  <c r="U16" i="280"/>
  <c r="R30" i="280"/>
  <c r="J29" i="280"/>
  <c r="I23" i="280"/>
  <c r="O20" i="280"/>
  <c r="Q19" i="280"/>
  <c r="R24" i="280"/>
  <c r="G27" i="280"/>
  <c r="C29" i="280"/>
  <c r="I18" i="280"/>
  <c r="F25" i="280"/>
  <c r="Q22" i="280"/>
  <c r="M31" i="280"/>
  <c r="O29" i="280"/>
  <c r="I16" i="280"/>
  <c r="N21" i="280"/>
  <c r="T22" i="280"/>
  <c r="P24" i="280"/>
  <c r="E31" i="280"/>
  <c r="F19" i="280"/>
  <c r="I14" i="280"/>
  <c r="Q17" i="280"/>
  <c r="M24" i="280"/>
  <c r="I24" i="280"/>
  <c r="Q27" i="280"/>
  <c r="F16" i="280"/>
  <c r="B27" i="280"/>
  <c r="M23" i="280"/>
  <c r="H14" i="280"/>
  <c r="E17" i="280"/>
  <c r="P18" i="280"/>
  <c r="S15" i="280"/>
  <c r="I15" i="280"/>
  <c r="Q13" i="280"/>
  <c r="R19" i="280"/>
  <c r="D31" i="280"/>
  <c r="H28" i="280"/>
  <c r="U19" i="280"/>
  <c r="B15" i="280"/>
  <c r="S24" i="280"/>
  <c r="L18" i="280"/>
  <c r="B30" i="280"/>
  <c r="K21" i="280"/>
  <c r="D17" i="280"/>
  <c r="M18" i="280"/>
  <c r="M21" i="280"/>
  <c r="S29" i="280"/>
  <c r="G31" i="280"/>
  <c r="C17" i="280"/>
  <c r="L29" i="280"/>
  <c r="S21" i="280"/>
  <c r="J15" i="280"/>
  <c r="L15" i="280"/>
  <c r="O22" i="280"/>
  <c r="B21" i="280"/>
  <c r="U30" i="280"/>
  <c r="T17" i="280"/>
  <c r="R16" i="280"/>
  <c r="H21" i="280"/>
  <c r="E25" i="280"/>
  <c r="Q18" i="280"/>
  <c r="M26" i="280"/>
  <c r="F18" i="280"/>
  <c r="P26" i="280"/>
  <c r="I31" i="280"/>
  <c r="J23" i="280"/>
  <c r="T26" i="280"/>
  <c r="A28" i="280"/>
  <c r="U13" i="280"/>
  <c r="M27" i="280"/>
  <c r="F17" i="280"/>
  <c r="N26" i="280"/>
  <c r="U21" i="280"/>
  <c r="N24" i="280"/>
  <c r="I21" i="280"/>
  <c r="P19" i="280"/>
  <c r="H19" i="280"/>
  <c r="T15" i="280"/>
  <c r="J25" i="280"/>
  <c r="B18" i="280"/>
  <c r="I22" i="280"/>
  <c r="F13" i="280"/>
  <c r="S14" i="280"/>
  <c r="T19" i="280"/>
  <c r="D18" i="280"/>
  <c r="C14" i="280"/>
  <c r="U22" i="280"/>
  <c r="R25" i="280"/>
  <c r="J28" i="280"/>
  <c r="I26" i="280"/>
  <c r="U18" i="280"/>
  <c r="P13" i="280"/>
  <c r="S28" i="280"/>
  <c r="D30" i="280"/>
  <c r="N15" i="280"/>
  <c r="B16" i="280"/>
  <c r="Q25" i="280"/>
  <c r="A29" i="280"/>
  <c r="K15" i="280"/>
  <c r="T21" i="280"/>
  <c r="H27" i="280"/>
  <c r="L27" i="280"/>
  <c r="K25" i="280"/>
  <c r="C16" i="280"/>
  <c r="Q28" i="280"/>
  <c r="K19" i="280"/>
  <c r="K26" i="280"/>
  <c r="C22" i="280"/>
  <c r="N29" i="280"/>
  <c r="D14" i="280"/>
  <c r="B17" i="280"/>
  <c r="I29" i="280"/>
  <c r="S22" i="280"/>
  <c r="F15" i="280"/>
  <c r="O15" i="280"/>
  <c r="F14" i="280"/>
  <c r="D16" i="280"/>
  <c r="L25" i="280"/>
  <c r="C31" i="280"/>
  <c r="M25" i="280"/>
  <c r="N16" i="280"/>
  <c r="P23" i="280"/>
  <c r="D22" i="280"/>
  <c r="D28" i="280"/>
  <c r="T31" i="280"/>
  <c r="J21" i="280"/>
  <c r="O30" i="280"/>
  <c r="S26" i="280"/>
  <c r="A24" i="280"/>
  <c r="M30" i="280"/>
  <c r="E24" i="280"/>
  <c r="G17" i="280"/>
  <c r="H20" i="280"/>
  <c r="C28" i="280"/>
  <c r="N31" i="280"/>
  <c r="H26" i="280"/>
  <c r="O19" i="280"/>
  <c r="N30" i="280"/>
  <c r="R29" i="280"/>
  <c r="F21" i="280"/>
  <c r="R21" i="280"/>
  <c r="D27" i="280"/>
  <c r="J16" i="280"/>
  <c r="P25" i="280"/>
  <c r="I13" i="280"/>
  <c r="R18" i="280"/>
  <c r="D20" i="280"/>
  <c r="L31" i="280"/>
  <c r="J17" i="280"/>
  <c r="U24" i="280"/>
  <c r="N17" i="280"/>
  <c r="O17" i="280"/>
  <c r="R27" i="280"/>
  <c r="A25" i="280"/>
  <c r="T28" i="280"/>
  <c r="M28" i="280"/>
  <c r="O26" i="280"/>
  <c r="G20" i="280"/>
  <c r="M15" i="280"/>
  <c r="J27" i="280"/>
  <c r="F31" i="280"/>
  <c r="L30" i="280"/>
  <c r="N28" i="280"/>
  <c r="O25" i="280"/>
  <c r="G30" i="280"/>
  <c r="L24" i="280"/>
  <c r="S18" i="280"/>
  <c r="T13" i="280"/>
  <c r="A18" i="280"/>
  <c r="A22" i="280"/>
  <c r="E15" i="280"/>
  <c r="R22" i="280"/>
  <c r="F23" i="280"/>
  <c r="G13" i="280"/>
  <c r="B31" i="280"/>
  <c r="N27" i="280"/>
  <c r="U23" i="280"/>
  <c r="M29" i="280"/>
  <c r="S23" i="280"/>
  <c r="B22" i="280"/>
  <c r="P22" i="280"/>
  <c r="A31" i="280"/>
  <c r="P29" i="280"/>
  <c r="R26" i="280"/>
  <c r="O27" i="280"/>
  <c r="E19" i="280"/>
  <c r="A19" i="280"/>
  <c r="C20" i="280"/>
  <c r="E30" i="280"/>
  <c r="I20" i="280"/>
  <c r="C24" i="280"/>
  <c r="Q26" i="280"/>
  <c r="S25" i="280"/>
  <c r="H22" i="280"/>
  <c r="U20" i="280"/>
  <c r="A13" i="280"/>
  <c r="K22" i="280"/>
  <c r="Q24" i="280"/>
  <c r="B23" i="280"/>
  <c r="L17" i="280"/>
  <c r="A27" i="280"/>
  <c r="J19" i="280"/>
  <c r="C15" i="280"/>
  <c r="H15" i="280"/>
  <c r="J18" i="280"/>
  <c r="R28" i="280"/>
  <c r="L23" i="280"/>
  <c r="D13" i="280"/>
  <c r="P15" i="280"/>
  <c r="I27" i="280"/>
  <c r="R17" i="280"/>
  <c r="L26" i="280"/>
  <c r="E26" i="280"/>
  <c r="F20" i="280"/>
  <c r="K23" i="280"/>
  <c r="D26" i="280"/>
  <c r="P17" i="280"/>
  <c r="F29" i="280"/>
  <c r="F26" i="280"/>
  <c r="L22" i="280"/>
  <c r="M14" i="280"/>
  <c r="G25" i="280"/>
  <c r="Q20" i="280"/>
  <c r="A23" i="280"/>
  <c r="R20" i="280"/>
  <c r="H29" i="280"/>
  <c r="U14" i="280"/>
  <c r="M19" i="280"/>
  <c r="E22" i="280"/>
  <c r="O14" i="280"/>
  <c r="C30" i="280"/>
  <c r="H25" i="280"/>
  <c r="H17" i="280"/>
  <c r="J30" i="280"/>
  <c r="S16" i="280"/>
  <c r="T23" i="280"/>
  <c r="Q15" i="280"/>
  <c r="I30" i="280"/>
  <c r="T27" i="280"/>
  <c r="E20" i="280"/>
  <c r="Q21" i="280"/>
  <c r="F24" i="280"/>
  <c r="G24" i="280"/>
  <c r="F30" i="280"/>
  <c r="E21" i="280"/>
  <c r="P31" i="280"/>
  <c r="L19" i="280"/>
  <c r="U31" i="280"/>
  <c r="E18" i="280"/>
  <c r="J26" i="280"/>
  <c r="D23" i="280"/>
  <c r="M20" i="280"/>
  <c r="M13" i="280"/>
  <c r="H13" i="280"/>
  <c r="B14" i="280"/>
  <c r="B24" i="280"/>
  <c r="L28" i="280"/>
  <c r="Q30" i="280"/>
  <c r="T29" i="280"/>
  <c r="U17" i="280"/>
  <c r="C13" i="280"/>
  <c r="G29" i="280"/>
  <c r="G19" i="280"/>
  <c r="Q14" i="280"/>
  <c r="P14" i="280"/>
  <c r="B13" i="280"/>
  <c r="K16" i="280"/>
  <c r="K13" i="280"/>
  <c r="N23" i="280"/>
  <c r="I28" i="280"/>
  <c r="B26" i="280"/>
  <c r="H24" i="280"/>
  <c r="M17" i="280"/>
  <c r="C25" i="280"/>
  <c r="D24" i="280"/>
  <c r="C27" i="280"/>
  <c r="K30" i="280"/>
  <c r="N25" i="280"/>
  <c r="S30" i="280"/>
  <c r="P27" i="280"/>
  <c r="Q23" i="280"/>
  <c r="G22" i="280"/>
  <c r="H18" i="280"/>
  <c r="N19" i="280"/>
  <c r="S20" i="280"/>
  <c r="P28" i="280"/>
  <c r="O21" i="280"/>
  <c r="E16" i="280"/>
  <c r="J31" i="280"/>
  <c r="J20" i="280"/>
  <c r="R14" i="280"/>
  <c r="T18" i="280"/>
  <c r="O18" i="280"/>
  <c r="S13" i="280"/>
  <c r="J24" i="280"/>
  <c r="S17" i="280"/>
  <c r="G28" i="280"/>
  <c r="P21" i="280"/>
  <c r="J22" i="280"/>
  <c r="S27" i="280"/>
  <c r="U28" i="280"/>
  <c r="R31" i="280"/>
  <c r="T25" i="280"/>
  <c r="D25" i="280"/>
  <c r="B29" i="280"/>
  <c r="K28" i="280"/>
  <c r="P30" i="280"/>
  <c r="S31" i="280"/>
  <c r="T30" i="280"/>
  <c r="G18" i="280"/>
  <c r="F28" i="280"/>
  <c r="Q31" i="280"/>
  <c r="L14" i="280"/>
  <c r="M16" i="280"/>
  <c r="B28" i="280"/>
  <c r="Q29" i="280"/>
  <c r="E23" i="280"/>
  <c r="O16" i="280"/>
  <c r="C23" i="280"/>
  <c r="O13" i="280"/>
  <c r="I17" i="280"/>
  <c r="K14" i="280"/>
  <c r="A20" i="280"/>
  <c r="T20" i="280"/>
  <c r="A26" i="280"/>
  <c r="B25" i="280"/>
  <c r="J13" i="280"/>
  <c r="N18" i="280"/>
  <c r="P16" i="280"/>
  <c r="K31" i="280"/>
  <c r="O31" i="280"/>
  <c r="N20" i="280"/>
  <c r="S19" i="280"/>
  <c r="P20" i="280"/>
  <c r="D29" i="280"/>
  <c r="E27" i="280"/>
  <c r="C26" i="280"/>
  <c r="N14" i="280"/>
  <c r="M22" i="280"/>
  <c r="O23" i="280"/>
  <c r="U15" i="280"/>
  <c r="U26" i="280"/>
  <c r="C21" i="280"/>
  <c r="A15" i="280"/>
  <c r="B19" i="280"/>
  <c r="N22" i="280"/>
  <c r="B20" i="280"/>
  <c r="C19" i="280"/>
  <c r="A17" i="280"/>
  <c r="T90" i="280"/>
  <c r="D70" i="280"/>
  <c r="A56" i="280"/>
  <c r="K82" i="280"/>
  <c r="O58" i="280"/>
  <c r="J71" i="280"/>
  <c r="H59" i="280"/>
  <c r="R66" i="280"/>
  <c r="J87" i="280"/>
  <c r="A73" i="280"/>
  <c r="H82" i="280"/>
  <c r="J64" i="280"/>
  <c r="D85" i="280"/>
  <c r="E60" i="280"/>
  <c r="T61" i="280"/>
  <c r="D61" i="280"/>
  <c r="A59" i="280"/>
  <c r="K56" i="280"/>
  <c r="N84" i="280"/>
  <c r="M62" i="280"/>
  <c r="I80" i="280"/>
  <c r="J61" i="280"/>
  <c r="A69" i="280"/>
  <c r="J76" i="280"/>
  <c r="L86" i="280"/>
  <c r="O90" i="280"/>
  <c r="R57" i="280"/>
  <c r="I73" i="280"/>
  <c r="R69" i="280"/>
  <c r="Q75" i="280"/>
  <c r="M73" i="280"/>
  <c r="M63" i="280"/>
  <c r="Q78" i="280"/>
  <c r="D58" i="280"/>
  <c r="I57" i="280"/>
  <c r="K76" i="280"/>
  <c r="N87" i="280"/>
  <c r="C71" i="280"/>
  <c r="M74" i="280"/>
  <c r="P72" i="280"/>
  <c r="G87" i="280"/>
  <c r="K79" i="280"/>
  <c r="I82" i="280"/>
  <c r="T63" i="280"/>
  <c r="Q80" i="280"/>
  <c r="T91" i="280"/>
  <c r="L87" i="280"/>
  <c r="I58" i="280"/>
  <c r="Q87" i="280"/>
  <c r="C91" i="280"/>
  <c r="F61" i="280"/>
  <c r="F62" i="280"/>
  <c r="U66" i="280"/>
  <c r="U56" i="280"/>
  <c r="C82" i="280"/>
  <c r="R80" i="280"/>
  <c r="Q60" i="280"/>
  <c r="D63" i="280"/>
  <c r="M60" i="280"/>
  <c r="Q65" i="280"/>
  <c r="C56" i="280"/>
  <c r="B72" i="280"/>
  <c r="D84" i="280"/>
  <c r="S82" i="280"/>
  <c r="K60" i="280"/>
  <c r="N61" i="280"/>
  <c r="B71" i="280"/>
  <c r="Q59" i="280"/>
  <c r="E78" i="280"/>
  <c r="T83" i="280"/>
  <c r="N57" i="280"/>
  <c r="C76" i="280"/>
  <c r="P79" i="280"/>
  <c r="T57" i="280"/>
  <c r="E68" i="280"/>
  <c r="P71" i="280"/>
  <c r="N66" i="280"/>
  <c r="G66" i="280"/>
  <c r="L74" i="280"/>
  <c r="J85" i="280"/>
  <c r="B61" i="280"/>
  <c r="A70" i="280"/>
  <c r="U55" i="280"/>
  <c r="U77" i="280"/>
  <c r="S60" i="280"/>
  <c r="B76" i="280"/>
  <c r="L83" i="280"/>
  <c r="K65" i="280"/>
  <c r="S87" i="280"/>
  <c r="I87" i="280"/>
  <c r="F57" i="280"/>
  <c r="N75" i="280"/>
  <c r="H85" i="280"/>
  <c r="M61" i="280"/>
  <c r="P89" i="280"/>
  <c r="O69" i="280"/>
  <c r="M55" i="280"/>
  <c r="G67" i="280"/>
  <c r="S76" i="280"/>
  <c r="E90" i="280"/>
  <c r="U85" i="280"/>
  <c r="K71" i="280"/>
  <c r="Q58" i="280"/>
  <c r="D66" i="280"/>
  <c r="U62" i="280"/>
  <c r="G64" i="280"/>
  <c r="H75" i="280"/>
  <c r="J79" i="280"/>
  <c r="B56" i="280"/>
  <c r="L63" i="280"/>
  <c r="B81" i="280"/>
  <c r="R59" i="280"/>
  <c r="K89" i="280"/>
  <c r="O56" i="280"/>
  <c r="G59" i="280"/>
  <c r="R81" i="280"/>
  <c r="H90" i="280"/>
  <c r="G90" i="280"/>
  <c r="I78" i="280"/>
  <c r="M72" i="280"/>
  <c r="I81" i="280"/>
  <c r="L70" i="280"/>
  <c r="R68" i="280"/>
  <c r="A80" i="280"/>
  <c r="C64" i="280"/>
  <c r="D69" i="280"/>
  <c r="S71" i="280"/>
  <c r="B84" i="280"/>
  <c r="Q70" i="280"/>
  <c r="P84" i="280"/>
  <c r="N68" i="280"/>
  <c r="D88" i="280"/>
  <c r="U83" i="280"/>
  <c r="H61" i="280"/>
  <c r="J68" i="280"/>
  <c r="A85" i="280"/>
  <c r="R79" i="280"/>
  <c r="O71" i="280"/>
  <c r="M91" i="280"/>
  <c r="O84" i="280"/>
  <c r="H67" i="280"/>
  <c r="I68" i="280"/>
  <c r="H69" i="280"/>
  <c r="I72" i="280"/>
  <c r="P64" i="280"/>
  <c r="B86" i="280"/>
  <c r="B82" i="280"/>
  <c r="Q84" i="280"/>
  <c r="T89" i="280"/>
  <c r="F66" i="280"/>
  <c r="B74" i="280"/>
  <c r="L78" i="280"/>
  <c r="O78" i="280"/>
  <c r="F58" i="280"/>
  <c r="P76" i="280"/>
  <c r="D73" i="280"/>
  <c r="E81" i="280"/>
  <c r="H64" i="280"/>
  <c r="F72" i="280"/>
  <c r="A81" i="280"/>
  <c r="H84" i="280"/>
  <c r="S77" i="280"/>
  <c r="R56" i="280"/>
  <c r="E75" i="280"/>
  <c r="T66" i="280"/>
  <c r="T65" i="280"/>
  <c r="N56" i="280"/>
  <c r="N85" i="280"/>
  <c r="F83" i="280"/>
  <c r="C87" i="280"/>
  <c r="B62" i="280"/>
  <c r="D78" i="280"/>
  <c r="U59" i="280"/>
  <c r="P66" i="280"/>
  <c r="M87" i="280"/>
  <c r="H77" i="280"/>
  <c r="J62" i="280"/>
  <c r="Q76" i="280"/>
  <c r="M86" i="280"/>
  <c r="N63" i="280"/>
  <c r="S81" i="280"/>
  <c r="B75" i="280"/>
  <c r="F60" i="280"/>
  <c r="U60" i="280"/>
  <c r="D81" i="280"/>
  <c r="U82" i="280"/>
  <c r="G69" i="280"/>
  <c r="S74" i="280"/>
  <c r="S64" i="280"/>
  <c r="P86" i="280"/>
  <c r="F65" i="280"/>
  <c r="T72" i="280"/>
  <c r="O68" i="280"/>
  <c r="P56" i="280"/>
  <c r="E88" i="280"/>
  <c r="T76" i="280"/>
  <c r="K68" i="280"/>
  <c r="E73" i="280"/>
  <c r="L57" i="280"/>
  <c r="E84" i="280"/>
  <c r="R72" i="280"/>
  <c r="P88" i="280"/>
  <c r="J73" i="280"/>
  <c r="J83" i="280"/>
  <c r="G70" i="280"/>
  <c r="J72" i="280"/>
  <c r="H86" i="280"/>
  <c r="D80" i="280"/>
  <c r="I55" i="280"/>
  <c r="R91" i="280"/>
  <c r="C84" i="280"/>
  <c r="H91" i="280"/>
  <c r="F87" i="280"/>
  <c r="D68" i="280"/>
  <c r="Q73" i="280"/>
  <c r="G68" i="280"/>
  <c r="T59" i="280"/>
  <c r="T64" i="280"/>
  <c r="P62" i="280"/>
  <c r="S80" i="280"/>
  <c r="N82" i="280"/>
  <c r="C77" i="280"/>
  <c r="N65" i="280"/>
  <c r="F77" i="280"/>
  <c r="A72" i="280"/>
  <c r="L90" i="280"/>
  <c r="S66" i="280"/>
  <c r="A62" i="280"/>
  <c r="I91" i="280"/>
  <c r="M59" i="280"/>
  <c r="J70" i="280"/>
  <c r="S85" i="280"/>
  <c r="H68" i="280"/>
  <c r="L66" i="280"/>
  <c r="R84" i="280"/>
  <c r="E77" i="280"/>
  <c r="M56" i="280"/>
  <c r="L85" i="280"/>
  <c r="P85" i="280"/>
  <c r="T70" i="280"/>
  <c r="P83" i="280"/>
  <c r="C60" i="280"/>
  <c r="U64" i="280"/>
  <c r="Q89" i="280"/>
  <c r="O87" i="280"/>
  <c r="I69" i="280"/>
  <c r="E61" i="280"/>
  <c r="I64" i="280"/>
  <c r="J74" i="280"/>
  <c r="G65" i="280"/>
  <c r="E62" i="280"/>
  <c r="D77" i="280"/>
  <c r="G75" i="280"/>
  <c r="L65" i="280"/>
  <c r="T82" i="280"/>
  <c r="I70" i="280"/>
  <c r="J65" i="280"/>
  <c r="G83" i="280"/>
  <c r="D55" i="280"/>
  <c r="A66" i="280"/>
  <c r="K83" i="280"/>
  <c r="J84" i="280"/>
  <c r="L73" i="280"/>
  <c r="G74" i="280"/>
  <c r="N55" i="280"/>
  <c r="K81" i="280"/>
  <c r="L79" i="280"/>
  <c r="O81" i="280"/>
  <c r="T69" i="280"/>
  <c r="H73" i="280"/>
  <c r="I88" i="280"/>
  <c r="G61" i="280"/>
  <c r="S68" i="280"/>
  <c r="C63" i="280"/>
  <c r="S86" i="280"/>
  <c r="R77" i="280"/>
  <c r="H66" i="280"/>
  <c r="M68" i="280"/>
  <c r="G77" i="280"/>
  <c r="P69" i="280"/>
  <c r="S62" i="280"/>
  <c r="D59" i="280"/>
  <c r="U67" i="280"/>
  <c r="B57" i="280"/>
  <c r="A58" i="280"/>
  <c r="A64" i="280"/>
  <c r="A86" i="280"/>
  <c r="N79" i="280"/>
  <c r="C85" i="280"/>
  <c r="G55" i="280"/>
  <c r="E70" i="280"/>
  <c r="O62" i="280"/>
  <c r="O88" i="280"/>
  <c r="Q62" i="280"/>
  <c r="N88" i="280"/>
  <c r="P70" i="280"/>
  <c r="B77" i="280"/>
  <c r="I67" i="280"/>
  <c r="K61" i="280"/>
  <c r="B65" i="280"/>
  <c r="U71" i="280"/>
  <c r="P81" i="280"/>
  <c r="S61" i="280"/>
  <c r="L67" i="280"/>
  <c r="B83" i="280"/>
  <c r="Q81" i="280"/>
  <c r="J89" i="280"/>
  <c r="K72" i="280"/>
  <c r="L76" i="280"/>
  <c r="E82" i="280"/>
  <c r="K85" i="280"/>
  <c r="I79" i="280"/>
  <c r="U70" i="280"/>
  <c r="E56" i="280"/>
  <c r="E64" i="280"/>
  <c r="P74" i="280"/>
  <c r="B88" i="280"/>
  <c r="S83" i="280"/>
  <c r="T78" i="280"/>
  <c r="L59" i="280"/>
  <c r="K87" i="280"/>
  <c r="A77" i="280"/>
  <c r="T81" i="280"/>
  <c r="J60" i="280"/>
  <c r="O64" i="280"/>
  <c r="T60" i="280"/>
  <c r="G73" i="280"/>
  <c r="R58" i="280"/>
  <c r="F76" i="280"/>
  <c r="D90" i="280"/>
  <c r="F74" i="280"/>
  <c r="O60" i="280"/>
  <c r="N78" i="280"/>
  <c r="O75" i="280"/>
  <c r="R76" i="280"/>
  <c r="F82" i="280"/>
  <c r="K78" i="280"/>
  <c r="Q79" i="280"/>
  <c r="D89" i="280"/>
  <c r="B66" i="280"/>
  <c r="R89" i="280"/>
  <c r="G60" i="280"/>
  <c r="S90" i="280"/>
  <c r="P59" i="280"/>
  <c r="S84" i="280"/>
  <c r="F75" i="280"/>
  <c r="K64" i="280"/>
  <c r="O82" i="280"/>
  <c r="O72" i="280"/>
  <c r="A87" i="280"/>
  <c r="K57" i="280"/>
  <c r="N64" i="280"/>
  <c r="P57" i="280"/>
  <c r="D65" i="280"/>
  <c r="K55" i="280"/>
  <c r="H55" i="280"/>
  <c r="L58" i="280"/>
  <c r="H70" i="280"/>
  <c r="J57" i="280"/>
  <c r="K63" i="280"/>
  <c r="H83" i="280"/>
  <c r="H56" i="280"/>
  <c r="M75" i="280"/>
  <c r="H79" i="280"/>
  <c r="I85" i="280"/>
  <c r="Q71" i="280"/>
  <c r="N86" i="280"/>
  <c r="Q83" i="280"/>
  <c r="A78" i="280"/>
  <c r="E71" i="280"/>
  <c r="T85" i="280"/>
  <c r="A71" i="280"/>
  <c r="G79" i="280"/>
  <c r="L68" i="280"/>
  <c r="C79" i="280"/>
  <c r="K67" i="280"/>
  <c r="A88" i="280"/>
  <c r="R90" i="280"/>
  <c r="N62" i="280"/>
  <c r="E91" i="280"/>
  <c r="G58" i="280"/>
  <c r="K74" i="280"/>
  <c r="J56" i="280"/>
  <c r="O83" i="280"/>
  <c r="J81" i="280"/>
  <c r="H60" i="280"/>
  <c r="K90" i="280"/>
  <c r="T73" i="280"/>
  <c r="A82" i="280"/>
  <c r="F68" i="280"/>
  <c r="D83" i="280"/>
  <c r="C89" i="280"/>
  <c r="R85" i="280"/>
  <c r="A57" i="280"/>
  <c r="E76" i="280"/>
  <c r="Q69" i="280"/>
  <c r="C59" i="280"/>
  <c r="R65" i="280"/>
  <c r="A65" i="280"/>
  <c r="Q91" i="280"/>
  <c r="I60" i="280"/>
  <c r="I66" i="280"/>
  <c r="T88" i="280"/>
  <c r="H78" i="280"/>
  <c r="E67" i="280"/>
  <c r="K80" i="280"/>
  <c r="B70" i="280"/>
  <c r="I74" i="280"/>
  <c r="P58" i="280"/>
  <c r="C58" i="280"/>
  <c r="T77" i="280"/>
  <c r="B67" i="280"/>
  <c r="P60" i="280"/>
  <c r="F85" i="280"/>
  <c r="N67" i="280"/>
  <c r="Q66" i="280"/>
  <c r="R75" i="280"/>
  <c r="L71" i="280"/>
  <c r="M76" i="280"/>
  <c r="I71" i="280"/>
  <c r="T67" i="280"/>
  <c r="U74" i="280"/>
  <c r="T80" i="280"/>
  <c r="M79" i="280"/>
  <c r="U86" i="280"/>
  <c r="M57" i="280"/>
  <c r="H63" i="280"/>
  <c r="E85" i="280"/>
  <c r="U87" i="280"/>
  <c r="O55" i="280"/>
  <c r="E66" i="280"/>
  <c r="C70" i="280"/>
  <c r="H74" i="280"/>
  <c r="Q55" i="280"/>
  <c r="R71" i="280"/>
  <c r="R67" i="280"/>
  <c r="M77" i="280"/>
  <c r="J63" i="280"/>
  <c r="N60" i="280"/>
  <c r="F81" i="280"/>
  <c r="T71" i="280"/>
  <c r="D72" i="280"/>
  <c r="D67" i="280"/>
  <c r="G76" i="280"/>
  <c r="K91" i="280"/>
  <c r="E80" i="280"/>
  <c r="I65" i="280"/>
  <c r="E83" i="280"/>
  <c r="A89" i="280"/>
  <c r="I90" i="280"/>
  <c r="B87" i="280"/>
  <c r="J90" i="280"/>
  <c r="K62" i="280"/>
  <c r="O73" i="280"/>
  <c r="U65" i="280"/>
  <c r="S73" i="280"/>
  <c r="R82" i="280"/>
  <c r="O91" i="280"/>
  <c r="P73" i="280"/>
  <c r="N70" i="280"/>
  <c r="G72" i="280"/>
  <c r="N74" i="280"/>
  <c r="F90" i="280"/>
  <c r="Q63" i="280"/>
  <c r="B63" i="280"/>
  <c r="N90" i="280"/>
  <c r="P87" i="280"/>
  <c r="P80" i="280"/>
  <c r="D75" i="280"/>
  <c r="D87" i="280"/>
  <c r="F64" i="280"/>
  <c r="L61" i="280"/>
  <c r="J77" i="280"/>
  <c r="R60" i="280"/>
  <c r="C68" i="280"/>
  <c r="E59" i="280"/>
  <c r="G85" i="280"/>
  <c r="C78" i="280"/>
  <c r="I86" i="280"/>
  <c r="D74" i="280"/>
  <c r="F89" i="280"/>
  <c r="N72" i="280"/>
  <c r="M84" i="280"/>
  <c r="O67" i="280"/>
  <c r="U76" i="280"/>
  <c r="I62" i="280"/>
  <c r="D76" i="280"/>
  <c r="I76" i="280"/>
  <c r="T56" i="280"/>
  <c r="L88" i="280"/>
  <c r="B80" i="280"/>
  <c r="G56" i="280"/>
  <c r="F78" i="280"/>
  <c r="F55" i="280"/>
  <c r="O86" i="280"/>
  <c r="J88" i="280"/>
  <c r="A83" i="280"/>
  <c r="E79" i="280"/>
  <c r="P55" i="280"/>
  <c r="M67" i="280"/>
  <c r="S58" i="280"/>
  <c r="B68" i="280"/>
  <c r="B59" i="280"/>
  <c r="J82" i="280"/>
  <c r="D57" i="280"/>
  <c r="D60" i="280"/>
  <c r="J67" i="280"/>
  <c r="L91" i="280"/>
  <c r="S79" i="280"/>
  <c r="F86" i="280"/>
  <c r="O79" i="280"/>
  <c r="U80" i="280"/>
  <c r="M70" i="280"/>
  <c r="M81" i="280"/>
  <c r="N80" i="280"/>
  <c r="F88" i="280"/>
  <c r="S91" i="280"/>
  <c r="I77" i="280"/>
  <c r="R73" i="280"/>
  <c r="L77" i="280"/>
  <c r="K73" i="280"/>
  <c r="N81" i="280"/>
  <c r="M82" i="280"/>
  <c r="M78" i="280"/>
  <c r="N71" i="280"/>
  <c r="O66" i="280"/>
  <c r="G82" i="280"/>
  <c r="L69" i="280"/>
  <c r="C74" i="280"/>
  <c r="D91" i="280"/>
  <c r="R62" i="280"/>
  <c r="E65" i="280"/>
  <c r="C75" i="280"/>
  <c r="P61" i="280"/>
  <c r="R63" i="280"/>
  <c r="L55" i="280"/>
  <c r="B64" i="280"/>
  <c r="L72" i="280"/>
  <c r="M66" i="280"/>
  <c r="S88" i="280"/>
  <c r="U68" i="280"/>
  <c r="F79" i="280"/>
  <c r="E69" i="280"/>
  <c r="I56" i="280"/>
  <c r="B89" i="280"/>
  <c r="G57" i="280"/>
  <c r="H81" i="280"/>
  <c r="G88" i="280"/>
  <c r="G78" i="280"/>
  <c r="I61" i="280"/>
  <c r="L81" i="280"/>
  <c r="A60" i="280"/>
  <c r="C73" i="280"/>
  <c r="K66" i="280"/>
  <c r="G71" i="280"/>
  <c r="M85" i="280"/>
  <c r="B55" i="280"/>
  <c r="A91" i="280"/>
  <c r="T62" i="280"/>
  <c r="H88" i="280"/>
  <c r="S72" i="280"/>
  <c r="K59" i="280"/>
  <c r="O89" i="280"/>
  <c r="C55" i="280"/>
  <c r="G86" i="280"/>
  <c r="P90" i="280"/>
  <c r="C83" i="280"/>
  <c r="L64" i="280"/>
  <c r="F63" i="280"/>
  <c r="P68" i="280"/>
  <c r="J66" i="280"/>
  <c r="R88" i="280"/>
  <c r="S57" i="280"/>
  <c r="O63" i="280"/>
  <c r="T75" i="280"/>
  <c r="N89" i="280"/>
  <c r="E57" i="280"/>
  <c r="S70" i="280"/>
  <c r="P91" i="280"/>
  <c r="F91" i="280"/>
  <c r="C81" i="280"/>
  <c r="R61" i="280"/>
  <c r="P65" i="280"/>
  <c r="C86" i="280"/>
  <c r="Q86" i="280"/>
  <c r="H65" i="280"/>
  <c r="H72" i="280"/>
  <c r="D79" i="280"/>
  <c r="G91" i="280"/>
  <c r="F69" i="280"/>
  <c r="Q72" i="280"/>
  <c r="H80" i="280"/>
  <c r="J69" i="280"/>
  <c r="R74" i="280"/>
  <c r="C66" i="280"/>
  <c r="T68" i="280"/>
  <c r="A79" i="280"/>
  <c r="M65" i="280"/>
  <c r="L62" i="280"/>
  <c r="U75" i="280"/>
  <c r="H76" i="280"/>
  <c r="L80" i="280"/>
  <c r="A76" i="280"/>
  <c r="L56" i="280"/>
  <c r="M80" i="280"/>
  <c r="I83" i="280"/>
  <c r="U89" i="280"/>
  <c r="U72" i="280"/>
  <c r="C80" i="280"/>
  <c r="T79" i="280"/>
  <c r="B90" i="280"/>
  <c r="Q57" i="280"/>
  <c r="M71" i="280"/>
  <c r="H57" i="280"/>
  <c r="S89" i="280"/>
  <c r="R55" i="280"/>
  <c r="M58" i="280"/>
  <c r="N69" i="280"/>
  <c r="U81" i="280"/>
  <c r="C88" i="280"/>
  <c r="G84" i="280"/>
  <c r="H62" i="280"/>
  <c r="E89" i="280"/>
  <c r="U88" i="280"/>
  <c r="P77" i="280"/>
  <c r="S56" i="280"/>
  <c r="P75" i="280"/>
  <c r="S63" i="280"/>
  <c r="Q85" i="280"/>
  <c r="O61" i="280"/>
  <c r="P63" i="280"/>
  <c r="G89" i="280"/>
  <c r="K86" i="280"/>
  <c r="K84" i="280"/>
  <c r="Q64" i="280"/>
  <c r="J59" i="280"/>
  <c r="B78" i="280"/>
  <c r="E58" i="280"/>
  <c r="C90" i="280"/>
  <c r="G81" i="280"/>
  <c r="G63" i="280"/>
  <c r="B58" i="280"/>
  <c r="C62" i="280"/>
  <c r="N91" i="280"/>
  <c r="Q61" i="280"/>
  <c r="T55" i="280"/>
  <c r="U84" i="280"/>
  <c r="R87" i="280"/>
  <c r="M89" i="280"/>
  <c r="A63" i="280"/>
  <c r="D71" i="280"/>
  <c r="M64" i="280"/>
  <c r="Q82" i="280"/>
  <c r="H71" i="280"/>
  <c r="C69" i="280"/>
  <c r="J78" i="280"/>
  <c r="E87" i="280"/>
  <c r="N83" i="280"/>
  <c r="Q68" i="280"/>
  <c r="F59" i="280"/>
  <c r="F80" i="280"/>
  <c r="O74" i="280"/>
  <c r="T58" i="280"/>
  <c r="G62" i="280"/>
  <c r="O70" i="280"/>
  <c r="H87" i="280"/>
  <c r="M83" i="280"/>
  <c r="I75" i="280"/>
  <c r="E55" i="280"/>
  <c r="B91" i="280"/>
  <c r="B60" i="280"/>
  <c r="R70" i="280"/>
  <c r="C57" i="280"/>
  <c r="O77" i="280"/>
  <c r="F73" i="280"/>
  <c r="B85" i="280"/>
  <c r="T86" i="280"/>
  <c r="G80" i="280"/>
  <c r="O80" i="280"/>
  <c r="R78" i="280"/>
  <c r="N76" i="280"/>
  <c r="T84" i="280"/>
  <c r="R64" i="280"/>
  <c r="J86" i="280"/>
  <c r="N77" i="280"/>
  <c r="T74" i="280"/>
  <c r="L60" i="280"/>
  <c r="Q56" i="280"/>
  <c r="S78" i="280"/>
  <c r="C61" i="280"/>
  <c r="U91" i="280"/>
  <c r="A75" i="280"/>
  <c r="A68" i="280"/>
  <c r="L82" i="280"/>
  <c r="S55" i="280"/>
  <c r="A67" i="280"/>
  <c r="H89" i="280"/>
  <c r="O85" i="280"/>
  <c r="B79" i="280"/>
  <c r="F70" i="280"/>
  <c r="N59" i="280"/>
  <c r="D86" i="280"/>
  <c r="O57" i="280"/>
  <c r="P78" i="280"/>
  <c r="B69" i="280"/>
  <c r="L89" i="280"/>
  <c r="A74" i="280"/>
  <c r="U79" i="280"/>
  <c r="I59" i="280"/>
  <c r="F67" i="280"/>
  <c r="U61" i="280"/>
  <c r="U69" i="280"/>
  <c r="E74" i="280"/>
  <c r="S59" i="280"/>
  <c r="A55" i="280"/>
  <c r="F84" i="280"/>
  <c r="U73" i="280"/>
  <c r="Q88" i="280"/>
  <c r="M88" i="280"/>
  <c r="L84" i="280"/>
  <c r="S75" i="280"/>
  <c r="A84" i="280"/>
  <c r="A61" i="280"/>
  <c r="D56" i="280"/>
  <c r="L75" i="280"/>
  <c r="I63" i="280"/>
  <c r="D64" i="280"/>
  <c r="J55" i="280"/>
  <c r="D82" i="280"/>
  <c r="Q67" i="280"/>
  <c r="K70" i="280"/>
  <c r="C72" i="280"/>
  <c r="U58" i="280"/>
  <c r="J58" i="280"/>
  <c r="E63" i="280"/>
  <c r="O59" i="280"/>
  <c r="C67" i="280"/>
  <c r="J91" i="280"/>
  <c r="N73" i="280"/>
  <c r="B73" i="280"/>
  <c r="H58" i="280"/>
  <c r="A90" i="280"/>
  <c r="I84" i="280"/>
  <c r="O76" i="280"/>
  <c r="U63" i="280"/>
  <c r="R86" i="280"/>
  <c r="R83" i="280"/>
  <c r="T87" i="280"/>
  <c r="K58" i="280"/>
  <c r="P67" i="280"/>
  <c r="O65" i="280"/>
  <c r="M69" i="280"/>
  <c r="Q74" i="280"/>
  <c r="Q90" i="280"/>
  <c r="E86" i="280"/>
  <c r="S69" i="280"/>
  <c r="S67" i="280"/>
  <c r="J80" i="280"/>
  <c r="U78" i="280"/>
  <c r="U57" i="280"/>
  <c r="C65" i="280"/>
  <c r="P82" i="280"/>
  <c r="D62" i="280"/>
  <c r="U90" i="280"/>
  <c r="M90" i="280"/>
  <c r="K88" i="280"/>
  <c r="K69" i="280"/>
  <c r="I89" i="280"/>
  <c r="E72" i="280"/>
  <c r="S65" i="280"/>
  <c r="F56" i="280"/>
  <c r="F71" i="280"/>
  <c r="K77" i="280"/>
  <c r="J75" i="280"/>
  <c r="N58" i="280"/>
  <c r="K75" i="280"/>
  <c r="Q77" i="280"/>
  <c r="H35" i="288" l="1"/>
  <c r="D31" i="288"/>
  <c r="H34" i="288"/>
  <c r="E44" i="288"/>
  <c r="G45" i="288"/>
  <c r="D32" i="288"/>
  <c r="H43" i="288"/>
  <c r="H39" i="288"/>
  <c r="D47" i="288"/>
  <c r="G34" i="288"/>
  <c r="E51" i="288"/>
  <c r="H36" i="288"/>
  <c r="G37" i="288"/>
  <c r="G33" i="288"/>
  <c r="D51" i="288"/>
  <c r="D38" i="288"/>
  <c r="E39" i="288"/>
  <c r="H40" i="288"/>
  <c r="D35" i="288"/>
  <c r="E47" i="288"/>
  <c r="H42" i="288"/>
  <c r="G47" i="288"/>
  <c r="D42" i="288"/>
  <c r="A44" i="288"/>
  <c r="G50" i="288"/>
  <c r="A48" i="288"/>
  <c r="A37" i="288"/>
  <c r="D49" i="288"/>
  <c r="D39" i="288"/>
  <c r="E43" i="288"/>
  <c r="G35" i="288"/>
  <c r="E35" i="288"/>
  <c r="A47" i="288"/>
  <c r="A33" i="288"/>
  <c r="G44" i="288"/>
  <c r="A36" i="288"/>
  <c r="E31" i="288"/>
  <c r="D36" i="288"/>
  <c r="G51" i="288"/>
  <c r="H51" i="288"/>
  <c r="D37" i="288"/>
  <c r="A50" i="288"/>
  <c r="D44" i="288"/>
  <c r="E42" i="288"/>
  <c r="D46" i="288"/>
  <c r="E50" i="288"/>
  <c r="G40" i="288"/>
  <c r="H37" i="288"/>
  <c r="A39" i="288"/>
  <c r="H33" i="288"/>
  <c r="G31" i="288"/>
  <c r="H46" i="288"/>
  <c r="H31" i="288"/>
  <c r="G41" i="288"/>
  <c r="E33" i="288"/>
  <c r="E38" i="288"/>
  <c r="A35" i="288"/>
  <c r="A32" i="288"/>
  <c r="G48" i="288"/>
  <c r="D45" i="288"/>
  <c r="G39" i="288"/>
  <c r="A40" i="288"/>
  <c r="D50" i="288"/>
  <c r="H49" i="288"/>
  <c r="E46" i="288"/>
  <c r="H50" i="288"/>
  <c r="G32" i="288"/>
  <c r="E36" i="288"/>
  <c r="E48" i="288"/>
  <c r="D41" i="288"/>
  <c r="H48" i="288"/>
  <c r="E32" i="288"/>
  <c r="D33" i="288"/>
  <c r="H41" i="288"/>
  <c r="D43" i="288"/>
  <c r="A46" i="288"/>
  <c r="H47" i="288"/>
  <c r="A34" i="288"/>
  <c r="H32" i="288"/>
  <c r="H44" i="288"/>
  <c r="E34" i="288"/>
  <c r="H45" i="288"/>
  <c r="G38" i="288"/>
  <c r="A51" i="288"/>
  <c r="E41" i="288"/>
  <c r="A43" i="288"/>
  <c r="A31" i="288"/>
  <c r="A49" i="288"/>
  <c r="A41" i="288"/>
  <c r="A38" i="288"/>
  <c r="E37" i="288"/>
  <c r="H38" i="288"/>
  <c r="E49" i="288"/>
  <c r="A45" i="288"/>
  <c r="D48" i="288"/>
  <c r="G49" i="288"/>
  <c r="A42" i="288"/>
  <c r="G42" i="288"/>
  <c r="D40" i="288"/>
  <c r="G36" i="288"/>
  <c r="E45" i="288"/>
  <c r="D34" i="288"/>
  <c r="G46" i="288"/>
  <c r="G43" i="288"/>
  <c r="E40" i="288"/>
  <c r="C51" i="288"/>
  <c r="C48" i="288"/>
  <c r="C50" i="288"/>
  <c r="C46" i="288"/>
  <c r="C47" i="288"/>
  <c r="C49" i="288"/>
  <c r="B45" i="288"/>
  <c r="B47" i="288"/>
  <c r="B48" i="288"/>
  <c r="B49" i="288"/>
  <c r="B43" i="288"/>
  <c r="B42" i="288"/>
  <c r="B51" i="288"/>
  <c r="B50" i="288"/>
  <c r="B44" i="288"/>
  <c r="B46" i="288"/>
  <c r="F42" i="288"/>
  <c r="F47" i="288"/>
  <c r="F48" i="288"/>
  <c r="F46" i="288"/>
  <c r="F51" i="288"/>
  <c r="F50" i="288"/>
  <c r="F45" i="288"/>
  <c r="F43" i="288"/>
  <c r="F44" i="288"/>
  <c r="F49" i="288"/>
  <c r="F41" i="288"/>
  <c r="F36" i="288"/>
  <c r="B33" i="288"/>
  <c r="F35" i="288"/>
  <c r="F37" i="288"/>
  <c r="B37" i="288"/>
  <c r="B41" i="288"/>
  <c r="B32" i="288"/>
  <c r="B40" i="288"/>
  <c r="F40" i="288"/>
  <c r="F39" i="288"/>
  <c r="F34" i="288"/>
  <c r="B34" i="288"/>
  <c r="B36" i="288"/>
  <c r="B35" i="288"/>
  <c r="B38" i="288"/>
  <c r="F32" i="288"/>
  <c r="F31" i="288"/>
  <c r="F33" i="288"/>
  <c r="F38" i="288"/>
  <c r="B39" i="288"/>
  <c r="B31" i="288"/>
  <c r="R34" i="280"/>
  <c r="C38" i="280"/>
  <c r="I40" i="280"/>
  <c r="T49" i="280"/>
  <c r="N53" i="280"/>
  <c r="O41" i="280"/>
  <c r="T46" i="280"/>
  <c r="S50" i="280"/>
  <c r="T39" i="280"/>
  <c r="Q36" i="280"/>
  <c r="K51" i="280"/>
  <c r="E42" i="280"/>
  <c r="T34" i="280"/>
  <c r="T38" i="280"/>
  <c r="E35" i="280"/>
  <c r="T36" i="280"/>
  <c r="B42" i="280"/>
  <c r="S36" i="280"/>
  <c r="S49" i="280"/>
  <c r="F37" i="280"/>
  <c r="H38" i="280"/>
  <c r="P39" i="280"/>
  <c r="M41" i="280"/>
  <c r="P37" i="280"/>
  <c r="G47" i="280"/>
  <c r="D53" i="280"/>
  <c r="P46" i="280"/>
  <c r="T48" i="280"/>
  <c r="A49" i="280"/>
  <c r="H46" i="280"/>
  <c r="H47" i="280"/>
  <c r="F40" i="280"/>
  <c r="C35" i="280"/>
  <c r="C39" i="280"/>
  <c r="Q50" i="280"/>
  <c r="R39" i="280"/>
  <c r="B33" i="280"/>
  <c r="B44" i="280"/>
  <c r="S43" i="280"/>
  <c r="B47" i="280"/>
  <c r="Q33" i="280"/>
  <c r="S51" i="280"/>
  <c r="Q40" i="280"/>
  <c r="T43" i="280"/>
  <c r="S53" i="280"/>
  <c r="Q45" i="280"/>
  <c r="G52" i="280"/>
  <c r="T47" i="280"/>
  <c r="T45" i="280"/>
  <c r="N33" i="280"/>
  <c r="N46" i="280"/>
  <c r="P52" i="280"/>
  <c r="M47" i="280"/>
  <c r="N34" i="280"/>
  <c r="O39" i="280"/>
  <c r="D47" i="280"/>
  <c r="E34" i="280"/>
  <c r="I34" i="280"/>
  <c r="R44" i="280"/>
  <c r="R45" i="280"/>
  <c r="F47" i="280"/>
  <c r="G50" i="280"/>
  <c r="R48" i="280"/>
  <c r="H43" i="280"/>
  <c r="U37" i="280"/>
  <c r="P47" i="280"/>
  <c r="N37" i="280"/>
  <c r="B53" i="280"/>
  <c r="A33" i="280"/>
  <c r="A46" i="280"/>
  <c r="C47" i="280"/>
  <c r="O36" i="280"/>
  <c r="K35" i="280"/>
  <c r="U51" i="280"/>
  <c r="I48" i="280"/>
  <c r="K36" i="280"/>
  <c r="E44" i="280"/>
  <c r="S38" i="280"/>
  <c r="Q41" i="280"/>
  <c r="C45" i="280"/>
  <c r="G42" i="280"/>
  <c r="I49" i="280"/>
  <c r="J48" i="280"/>
  <c r="M48" i="280"/>
  <c r="S45" i="280"/>
  <c r="B36" i="280"/>
  <c r="Q43" i="280"/>
  <c r="E33" i="280"/>
  <c r="E47" i="280"/>
  <c r="A53" i="280"/>
  <c r="O47" i="280"/>
  <c r="U33" i="280"/>
  <c r="L44" i="280"/>
  <c r="S47" i="280"/>
  <c r="G33" i="280"/>
  <c r="L51" i="280"/>
  <c r="A39" i="280"/>
  <c r="C52" i="280"/>
  <c r="J36" i="280"/>
  <c r="N38" i="280"/>
  <c r="H48" i="280"/>
  <c r="K39" i="280"/>
  <c r="H33" i="280"/>
  <c r="I41" i="280"/>
  <c r="D51" i="280"/>
  <c r="O34" i="280"/>
  <c r="E45" i="280"/>
  <c r="P45" i="280"/>
  <c r="Q38" i="280"/>
  <c r="G35" i="280"/>
  <c r="J41" i="280"/>
  <c r="A36" i="280"/>
  <c r="E52" i="280"/>
  <c r="M49" i="280"/>
  <c r="F48" i="280"/>
  <c r="A51" i="280"/>
  <c r="F52" i="280"/>
  <c r="T52" i="280"/>
  <c r="D41" i="280"/>
  <c r="F49" i="280"/>
  <c r="L36" i="280"/>
  <c r="H53" i="280"/>
  <c r="M44" i="280"/>
  <c r="J53" i="280"/>
  <c r="F46" i="280"/>
  <c r="M52" i="280"/>
  <c r="S39" i="280"/>
  <c r="I46" i="280"/>
  <c r="C48" i="280"/>
  <c r="F45" i="280"/>
  <c r="U45" i="280"/>
  <c r="T42" i="280"/>
  <c r="B50" i="280"/>
  <c r="P38" i="280"/>
  <c r="S41" i="280"/>
  <c r="T35" i="280"/>
  <c r="A52" i="280"/>
  <c r="F34" i="280"/>
  <c r="F39" i="280"/>
  <c r="I52" i="280"/>
  <c r="F53" i="280"/>
  <c r="A40" i="280"/>
  <c r="L37" i="280"/>
  <c r="O50" i="280"/>
  <c r="G38" i="280"/>
  <c r="R43" i="280"/>
  <c r="L38" i="280"/>
  <c r="B41" i="280"/>
  <c r="M50" i="280"/>
  <c r="G48" i="280"/>
  <c r="Q39" i="280"/>
  <c r="E50" i="280"/>
  <c r="I43" i="280"/>
  <c r="A47" i="280"/>
  <c r="J50" i="280"/>
  <c r="N40" i="280"/>
  <c r="P48" i="280"/>
  <c r="M33" i="280"/>
  <c r="A37" i="280"/>
  <c r="R50" i="280"/>
  <c r="Q37" i="280"/>
  <c r="K38" i="280"/>
  <c r="S35" i="280"/>
  <c r="E36" i="280"/>
  <c r="P35" i="280"/>
  <c r="G40" i="280"/>
  <c r="K44" i="280"/>
  <c r="I44" i="280"/>
  <c r="L52" i="280"/>
  <c r="U44" i="280"/>
  <c r="M45" i="280"/>
  <c r="T41" i="280"/>
  <c r="S40" i="280"/>
  <c r="J38" i="280"/>
  <c r="O37" i="280"/>
  <c r="P34" i="280"/>
  <c r="D45" i="280"/>
  <c r="R46" i="280"/>
  <c r="U40" i="280"/>
  <c r="K41" i="280"/>
  <c r="J39" i="280"/>
  <c r="P36" i="280"/>
  <c r="C50" i="280"/>
  <c r="H36" i="280"/>
  <c r="E37" i="280"/>
  <c r="B38" i="280"/>
  <c r="U46" i="280"/>
  <c r="R52" i="280"/>
  <c r="N44" i="280"/>
  <c r="R40" i="280"/>
  <c r="E40" i="280"/>
  <c r="O38" i="280"/>
  <c r="I51" i="280"/>
  <c r="K33" i="280"/>
  <c r="P41" i="280"/>
  <c r="L46" i="280"/>
  <c r="B51" i="280"/>
  <c r="N48" i="280"/>
  <c r="B34" i="280"/>
  <c r="G46" i="280"/>
  <c r="P53" i="280"/>
  <c r="J45" i="280"/>
  <c r="P44" i="280"/>
  <c r="D52" i="280"/>
  <c r="K50" i="280"/>
  <c r="U50" i="280"/>
  <c r="I37" i="280"/>
  <c r="K43" i="280"/>
  <c r="C36" i="280"/>
  <c r="D35" i="280"/>
  <c r="L42" i="280"/>
  <c r="K42" i="280"/>
  <c r="U36" i="280"/>
  <c r="R37" i="280"/>
  <c r="U52" i="280"/>
  <c r="O44" i="280"/>
  <c r="U39" i="280"/>
  <c r="C33" i="280"/>
  <c r="E51" i="280"/>
  <c r="D48" i="280"/>
  <c r="R35" i="280"/>
  <c r="O53" i="280"/>
  <c r="D37" i="280"/>
  <c r="I42" i="280"/>
  <c r="E48" i="280"/>
  <c r="D46" i="280"/>
  <c r="B35" i="280"/>
  <c r="P40" i="280"/>
  <c r="N50" i="280"/>
  <c r="P43" i="280"/>
  <c r="O35" i="280"/>
  <c r="A50" i="280"/>
  <c r="B45" i="280"/>
  <c r="L34" i="280"/>
  <c r="B43" i="280"/>
  <c r="S33" i="280"/>
  <c r="L45" i="280"/>
  <c r="Q46" i="280"/>
  <c r="Q44" i="280"/>
  <c r="N36" i="280"/>
  <c r="T37" i="280"/>
  <c r="D36" i="280"/>
  <c r="O52" i="280"/>
  <c r="G37" i="280"/>
  <c r="B39" i="280"/>
  <c r="M43" i="280"/>
  <c r="Q35" i="280"/>
  <c r="Q34" i="280"/>
  <c r="N43" i="280"/>
  <c r="N49" i="280"/>
  <c r="A41" i="280"/>
  <c r="U53" i="280"/>
  <c r="F38" i="280"/>
  <c r="U43" i="280"/>
  <c r="R53" i="280"/>
  <c r="O42" i="280"/>
  <c r="B52" i="280"/>
  <c r="S52" i="280"/>
  <c r="P50" i="280"/>
  <c r="T40" i="280"/>
  <c r="H35" i="280"/>
  <c r="G43" i="280"/>
  <c r="K53" i="280"/>
  <c r="E43" i="280"/>
  <c r="G36" i="280"/>
  <c r="M53" i="280"/>
  <c r="H44" i="280"/>
  <c r="A45" i="280"/>
  <c r="Q48" i="280"/>
  <c r="U48" i="280"/>
  <c r="A38" i="280"/>
  <c r="Q51" i="280"/>
  <c r="M40" i="280"/>
  <c r="D43" i="280"/>
  <c r="D50" i="280"/>
  <c r="B49" i="280"/>
  <c r="H40" i="280"/>
  <c r="P49" i="280"/>
  <c r="Q53" i="280"/>
  <c r="T44" i="280"/>
  <c r="A44" i="280"/>
  <c r="C44" i="280"/>
  <c r="M36" i="280"/>
  <c r="O43" i="280"/>
  <c r="O33" i="280"/>
  <c r="M46" i="280"/>
  <c r="U35" i="280"/>
  <c r="E46" i="280"/>
  <c r="N41" i="280"/>
  <c r="S42" i="280"/>
  <c r="L41" i="280"/>
  <c r="E38" i="280"/>
  <c r="M38" i="280"/>
  <c r="J49" i="280"/>
  <c r="G44" i="280"/>
  <c r="N51" i="280"/>
  <c r="E49" i="280"/>
  <c r="L39" i="280"/>
  <c r="I36" i="280"/>
  <c r="I35" i="280"/>
  <c r="K34" i="280"/>
  <c r="Q47" i="280"/>
  <c r="F35" i="280"/>
  <c r="Q49" i="280"/>
  <c r="U47" i="280"/>
  <c r="I53" i="280"/>
  <c r="D33" i="280"/>
  <c r="I33" i="280"/>
  <c r="H39" i="280"/>
  <c r="S46" i="280"/>
  <c r="J44" i="280"/>
  <c r="I50" i="280"/>
  <c r="L33" i="280"/>
  <c r="L40" i="280"/>
  <c r="A48" i="280"/>
  <c r="R41" i="280"/>
  <c r="L35" i="280"/>
  <c r="U38" i="280"/>
  <c r="R38" i="280"/>
  <c r="B37" i="280"/>
  <c r="K48" i="280"/>
  <c r="J33" i="280"/>
  <c r="L47" i="280"/>
  <c r="O51" i="280"/>
  <c r="C49" i="280"/>
  <c r="N42" i="280"/>
  <c r="H37" i="280"/>
  <c r="P51" i="280"/>
  <c r="F43" i="280"/>
  <c r="L53" i="280"/>
  <c r="E39" i="280"/>
  <c r="B46" i="280"/>
  <c r="C43" i="280"/>
  <c r="G53" i="280"/>
  <c r="K47" i="280"/>
  <c r="F36" i="280"/>
  <c r="R51" i="280"/>
  <c r="P33" i="280"/>
  <c r="F50" i="280"/>
  <c r="B40" i="280"/>
  <c r="D44" i="280"/>
  <c r="U49" i="280"/>
  <c r="G51" i="280"/>
  <c r="C37" i="280"/>
  <c r="S48" i="280"/>
  <c r="T53" i="280"/>
  <c r="L48" i="280"/>
  <c r="C46" i="280"/>
  <c r="E53" i="280"/>
  <c r="R49" i="280"/>
  <c r="K40" i="280"/>
  <c r="N35" i="280"/>
  <c r="J35" i="280"/>
  <c r="H34" i="280"/>
  <c r="F42" i="280"/>
  <c r="M51" i="280"/>
  <c r="I47" i="280"/>
  <c r="K52" i="280"/>
  <c r="J46" i="280"/>
  <c r="D42" i="280"/>
  <c r="P42" i="280"/>
  <c r="K37" i="280"/>
  <c r="R47" i="280"/>
  <c r="D34" i="280"/>
  <c r="E41" i="280"/>
  <c r="L49" i="280"/>
  <c r="F33" i="280"/>
  <c r="U34" i="280"/>
  <c r="O49" i="280"/>
  <c r="L43" i="280"/>
  <c r="D40" i="280"/>
  <c r="D38" i="280"/>
  <c r="Q42" i="280"/>
  <c r="G45" i="280"/>
  <c r="O45" i="280"/>
  <c r="G41" i="280"/>
  <c r="J43" i="280"/>
  <c r="F44" i="280"/>
  <c r="Q52" i="280"/>
  <c r="M39" i="280"/>
  <c r="H42" i="280"/>
  <c r="G34" i="280"/>
  <c r="I38" i="280"/>
  <c r="J52" i="280"/>
  <c r="R36" i="280"/>
  <c r="K45" i="280"/>
  <c r="A34" i="280"/>
  <c r="A43" i="280"/>
  <c r="C40" i="280"/>
  <c r="D39" i="280"/>
  <c r="O46" i="280"/>
  <c r="I45" i="280"/>
  <c r="G49" i="280"/>
  <c r="C53" i="280"/>
  <c r="S44" i="280"/>
  <c r="S34" i="280"/>
  <c r="O40" i="280"/>
  <c r="J51" i="280"/>
  <c r="M35" i="280"/>
  <c r="H50" i="280"/>
  <c r="C34" i="280"/>
  <c r="M34" i="280"/>
  <c r="U41" i="280"/>
  <c r="N52" i="280"/>
  <c r="H45" i="280"/>
  <c r="N45" i="280"/>
  <c r="J40" i="280"/>
  <c r="A35" i="280"/>
  <c r="O48" i="280"/>
  <c r="M37" i="280"/>
  <c r="C42" i="280"/>
  <c r="I39" i="280"/>
  <c r="J37" i="280"/>
  <c r="K46" i="280"/>
  <c r="L50" i="280"/>
  <c r="J42" i="280"/>
  <c r="F51" i="280"/>
  <c r="N47" i="280"/>
  <c r="C41" i="280"/>
  <c r="S37" i="280"/>
  <c r="F41" i="280"/>
  <c r="H51" i="280"/>
  <c r="N39" i="280"/>
  <c r="R33" i="280"/>
  <c r="R42" i="280"/>
  <c r="M42" i="280"/>
  <c r="G39" i="280"/>
  <c r="H52" i="280"/>
  <c r="H49" i="280"/>
  <c r="B48" i="280"/>
  <c r="T50" i="280"/>
  <c r="U42" i="280"/>
  <c r="T33" i="280"/>
  <c r="J34" i="280"/>
  <c r="H41" i="280"/>
  <c r="A42" i="280"/>
  <c r="C51" i="280"/>
  <c r="D49" i="280"/>
  <c r="T51" i="280"/>
  <c r="J47" i="280"/>
  <c r="K49" i="280"/>
  <c r="M90" i="263"/>
  <c r="L88" i="263"/>
  <c r="K91" i="263"/>
  <c r="N62" i="263"/>
  <c r="J81" i="263"/>
  <c r="J55" i="263"/>
  <c r="N64" i="263"/>
  <c r="L58" i="263"/>
  <c r="J71" i="263"/>
  <c r="L63" i="263"/>
  <c r="L76" i="263"/>
  <c r="N82" i="263"/>
  <c r="L68" i="263"/>
  <c r="M87" i="263"/>
  <c r="M75" i="263"/>
  <c r="N70" i="263"/>
  <c r="L89" i="263"/>
  <c r="K81" i="263"/>
  <c r="N68" i="263"/>
  <c r="L56" i="263"/>
  <c r="J85" i="263"/>
  <c r="N76" i="263"/>
  <c r="L78" i="263"/>
  <c r="L87" i="263"/>
  <c r="J77" i="263"/>
  <c r="M77" i="263"/>
  <c r="L73" i="263"/>
  <c r="J86" i="263"/>
  <c r="N75" i="263"/>
  <c r="M73" i="263"/>
  <c r="L82" i="263"/>
  <c r="L72" i="263"/>
  <c r="N56" i="263"/>
  <c r="J84" i="263"/>
  <c r="N66" i="263"/>
  <c r="M59" i="263"/>
  <c r="M76" i="263"/>
  <c r="J66" i="263"/>
  <c r="N81" i="263"/>
  <c r="J74" i="263"/>
  <c r="K63" i="263"/>
  <c r="M80" i="263"/>
  <c r="K62" i="263"/>
  <c r="M61" i="263"/>
  <c r="L60" i="263"/>
  <c r="J69" i="263"/>
  <c r="L83" i="263"/>
  <c r="L90" i="263"/>
  <c r="J67" i="263"/>
  <c r="J83" i="263"/>
  <c r="K66" i="263"/>
  <c r="L59" i="263"/>
  <c r="N69" i="263"/>
  <c r="N74" i="263"/>
  <c r="N83" i="263"/>
  <c r="J70" i="263"/>
  <c r="J87" i="263"/>
  <c r="J89" i="263"/>
  <c r="N67" i="263"/>
  <c r="N55" i="263"/>
  <c r="L57" i="263"/>
  <c r="L86" i="263"/>
  <c r="J59" i="263"/>
  <c r="K56" i="263"/>
  <c r="L81" i="263"/>
  <c r="K77" i="263"/>
  <c r="M67" i="263"/>
  <c r="K87" i="263"/>
  <c r="J58" i="263"/>
  <c r="J88" i="263"/>
  <c r="K64" i="263"/>
  <c r="K59" i="263"/>
  <c r="J60" i="263"/>
  <c r="M58" i="263"/>
  <c r="M71" i="263"/>
  <c r="J76" i="263"/>
  <c r="L77" i="263"/>
  <c r="M65" i="263"/>
  <c r="K65" i="263"/>
  <c r="K75" i="263"/>
  <c r="J79" i="263"/>
  <c r="J56" i="263"/>
  <c r="K82" i="263"/>
  <c r="N79" i="263"/>
  <c r="N65" i="263"/>
  <c r="K84" i="263"/>
  <c r="L61" i="263"/>
  <c r="M70" i="263"/>
  <c r="M56" i="263"/>
  <c r="K90" i="263"/>
  <c r="N87" i="263"/>
  <c r="K79" i="263"/>
  <c r="J62" i="263"/>
  <c r="K61" i="263"/>
  <c r="K83" i="263"/>
  <c r="L69" i="263"/>
  <c r="L71" i="263"/>
  <c r="M88" i="263"/>
  <c r="K58" i="263"/>
  <c r="L62" i="263"/>
  <c r="L65" i="263"/>
  <c r="K72" i="263"/>
  <c r="K60" i="263"/>
  <c r="L67" i="263"/>
  <c r="L84" i="263"/>
  <c r="J80" i="263"/>
  <c r="N63" i="263"/>
  <c r="M85" i="263"/>
  <c r="L91" i="263"/>
  <c r="N86" i="263"/>
  <c r="L80" i="263"/>
  <c r="M81" i="263"/>
  <c r="M91" i="263"/>
  <c r="K55" i="263"/>
  <c r="J68" i="263"/>
  <c r="N84" i="263"/>
  <c r="K74" i="263"/>
  <c r="K69" i="263"/>
  <c r="L74" i="263"/>
  <c r="M68" i="263"/>
  <c r="N60" i="263"/>
  <c r="J82" i="263"/>
  <c r="N71" i="263"/>
  <c r="L85" i="263"/>
  <c r="J91" i="263"/>
  <c r="N58" i="263"/>
  <c r="M83" i="263"/>
  <c r="M62" i="263"/>
  <c r="N85" i="263"/>
  <c r="M64" i="263"/>
  <c r="M82" i="263"/>
  <c r="N80" i="263"/>
  <c r="K71" i="263"/>
  <c r="L66" i="263"/>
  <c r="J78" i="263"/>
  <c r="N59" i="263"/>
  <c r="J90" i="263"/>
  <c r="N72" i="263"/>
  <c r="M63" i="263"/>
  <c r="M89" i="263"/>
  <c r="N57" i="263"/>
  <c r="J63" i="263"/>
  <c r="N73" i="263"/>
  <c r="M86" i="263"/>
  <c r="L79" i="263"/>
  <c r="J65" i="263"/>
  <c r="J64" i="263"/>
  <c r="M69" i="263"/>
  <c r="K85" i="263"/>
  <c r="K76" i="263"/>
  <c r="M74" i="263"/>
  <c r="N88" i="263"/>
  <c r="K68" i="263"/>
  <c r="J57" i="263"/>
  <c r="L70" i="263"/>
  <c r="M55" i="263"/>
  <c r="N78" i="263"/>
  <c r="L75" i="263"/>
  <c r="N91" i="263"/>
  <c r="K67" i="263"/>
  <c r="N61" i="263"/>
  <c r="J61" i="263"/>
  <c r="K73" i="263"/>
  <c r="M60" i="263"/>
  <c r="N90" i="263"/>
  <c r="M72" i="263"/>
  <c r="K88" i="263"/>
  <c r="K70" i="263"/>
  <c r="M79" i="263"/>
  <c r="L64" i="263"/>
  <c r="M84" i="263"/>
  <c r="N89" i="263"/>
  <c r="K86" i="263"/>
  <c r="K89" i="263"/>
  <c r="K78" i="263"/>
  <c r="J73" i="263"/>
  <c r="N77" i="263"/>
  <c r="L55" i="263"/>
  <c r="K57" i="263"/>
  <c r="J72" i="263"/>
  <c r="M66" i="263"/>
  <c r="M57" i="263"/>
  <c r="K80" i="263"/>
  <c r="J75" i="263"/>
  <c r="M78" i="263"/>
  <c r="C70" i="288" l="1"/>
  <c r="C45" i="288"/>
  <c r="C69" i="288"/>
  <c r="C68" i="288"/>
  <c r="C67" i="288"/>
  <c r="C44" i="288"/>
  <c r="C66" i="288"/>
  <c r="C65" i="288"/>
  <c r="C64" i="288"/>
  <c r="C43" i="288"/>
  <c r="C63" i="288"/>
  <c r="C62" i="288"/>
  <c r="C61" i="288"/>
  <c r="C42" i="288"/>
  <c r="C60" i="288"/>
  <c r="C59" i="288"/>
  <c r="C28" i="288" l="1"/>
  <c r="C27" i="288"/>
  <c r="C58" i="288"/>
  <c r="C41" i="288"/>
  <c r="C31" i="288"/>
  <c r="C39" i="288"/>
  <c r="C36" i="288"/>
  <c r="C23" i="288"/>
  <c r="C25" i="288"/>
  <c r="C34" i="288"/>
  <c r="C26" i="288"/>
  <c r="C56" i="288"/>
  <c r="C54" i="288"/>
  <c r="C21" i="288"/>
  <c r="C22" i="288"/>
  <c r="C35" i="288"/>
  <c r="C32" i="288"/>
  <c r="C40" i="288"/>
  <c r="C24" i="288"/>
  <c r="C38" i="288"/>
  <c r="C53" i="288"/>
  <c r="C57" i="288"/>
  <c r="C55" i="288"/>
  <c r="C33" i="288"/>
  <c r="C37" i="288"/>
  <c r="C20" i="288"/>
  <c r="Q5" i="289" l="1"/>
  <c r="J35" i="283" s="1"/>
  <c r="U5" i="280" l="1"/>
  <c r="J36" i="283" s="1"/>
  <c r="H5" i="288" l="1"/>
  <c r="J25" i="283" s="1"/>
  <c r="U17" i="293" l="1"/>
  <c r="U16" i="293"/>
  <c r="U47" i="293" l="1"/>
  <c r="U51" i="293"/>
  <c r="U48" i="293"/>
  <c r="U45" i="293"/>
  <c r="U49" i="293"/>
  <c r="U46" i="293"/>
  <c r="U50" i="293"/>
  <c r="U36" i="293" l="1"/>
  <c r="U35" i="293" l="1"/>
  <c r="U11" i="293" l="1"/>
  <c r="U60" i="293"/>
  <c r="U31" i="293"/>
  <c r="U54" i="293"/>
  <c r="U29" i="293"/>
  <c r="U30" i="293"/>
  <c r="U22" i="293"/>
  <c r="U57" i="293"/>
  <c r="U25" i="293"/>
  <c r="U61" i="293" l="1"/>
  <c r="U39" i="293" l="1"/>
  <c r="U40" i="293" l="1"/>
  <c r="U44" i="293" l="1"/>
  <c r="U43" i="293"/>
  <c r="AW81" i="293" l="1"/>
  <c r="AP84" i="293"/>
  <c r="BC88" i="293"/>
  <c r="BC89" i="293"/>
  <c r="Z80" i="293"/>
  <c r="F83" i="293"/>
  <c r="J84" i="293"/>
  <c r="N85" i="293"/>
  <c r="R86" i="293"/>
  <c r="V87" i="293"/>
  <c r="V91" i="293"/>
  <c r="N91" i="293"/>
  <c r="F91" i="293"/>
  <c r="AZ81" i="293"/>
  <c r="BI80" i="293"/>
  <c r="AP85" i="293"/>
  <c r="AP89" i="293"/>
  <c r="AT82" i="293"/>
  <c r="BF82" i="293"/>
  <c r="AT83" i="293"/>
  <c r="BF83" i="293"/>
  <c r="AT84" i="293"/>
  <c r="BF84" i="293"/>
  <c r="AT85" i="293"/>
  <c r="BF85" i="293"/>
  <c r="AT86" i="293"/>
  <c r="BF86" i="293"/>
  <c r="AT87" i="293"/>
  <c r="BF87" i="293"/>
  <c r="AT88" i="293"/>
  <c r="BF88" i="293"/>
  <c r="AT89" i="293"/>
  <c r="BF89" i="293"/>
  <c r="AT90" i="293"/>
  <c r="BF90" i="293"/>
  <c r="R81" i="293"/>
  <c r="F82" i="293"/>
  <c r="V82" i="293"/>
  <c r="J83" i="293"/>
  <c r="Z83" i="293"/>
  <c r="N84" i="293"/>
  <c r="R85" i="293"/>
  <c r="F86" i="293"/>
  <c r="V86" i="293"/>
  <c r="J87" i="293"/>
  <c r="Z87" i="293"/>
  <c r="V93" i="293"/>
  <c r="N93" i="293"/>
  <c r="F93" i="293"/>
  <c r="AP81" i="293"/>
  <c r="BI81" i="293"/>
  <c r="AP88" i="293"/>
  <c r="BC82" i="293"/>
  <c r="BC83" i="293"/>
  <c r="BC84" i="293"/>
  <c r="BC85" i="293"/>
  <c r="BC86" i="293"/>
  <c r="BC87" i="293"/>
  <c r="N81" i="293"/>
  <c r="R82" i="293"/>
  <c r="V83" i="293"/>
  <c r="Z84" i="293"/>
  <c r="F87" i="293"/>
  <c r="BC81" i="293"/>
  <c r="AP82" i="293"/>
  <c r="AP86" i="293"/>
  <c r="AP90" i="293"/>
  <c r="AW82" i="293"/>
  <c r="BI82" i="293"/>
  <c r="AW83" i="293"/>
  <c r="BI83" i="293"/>
  <c r="AW84" i="293"/>
  <c r="BI84" i="293"/>
  <c r="AW85" i="293"/>
  <c r="BI85" i="293"/>
  <c r="AW86" i="293"/>
  <c r="BI86" i="293"/>
  <c r="AW87" i="293"/>
  <c r="BI87" i="293"/>
  <c r="AW88" i="293"/>
  <c r="BI88" i="293"/>
  <c r="AW89" i="293"/>
  <c r="BI89" i="293"/>
  <c r="AW90" i="293"/>
  <c r="BI90" i="293"/>
  <c r="F81" i="293"/>
  <c r="V81" i="293"/>
  <c r="J82" i="293"/>
  <c r="Z82" i="293"/>
  <c r="N83" i="293"/>
  <c r="R84" i="293"/>
  <c r="F85" i="293"/>
  <c r="V85" i="293"/>
  <c r="J86" i="293"/>
  <c r="Z86" i="293"/>
  <c r="N87" i="293"/>
  <c r="R91" i="293"/>
  <c r="J91" i="293"/>
  <c r="B91" i="293"/>
  <c r="BC90" i="293"/>
  <c r="AT81" i="293"/>
  <c r="BF81" i="293"/>
  <c r="AP83" i="293"/>
  <c r="AP87" i="293"/>
  <c r="AZ82" i="293"/>
  <c r="AZ83" i="293"/>
  <c r="AZ84" i="293"/>
  <c r="AZ85" i="293"/>
  <c r="AZ86" i="293"/>
  <c r="AZ87" i="293"/>
  <c r="AZ88" i="293"/>
  <c r="AZ89" i="293"/>
  <c r="AZ90" i="293"/>
  <c r="AF91" i="293"/>
  <c r="J81" i="293"/>
  <c r="Z81" i="293"/>
  <c r="N82" i="293"/>
  <c r="R83" i="293"/>
  <c r="F84" i="293"/>
  <c r="V84" i="293"/>
  <c r="J85" i="293"/>
  <c r="Z85" i="293"/>
  <c r="N86" i="293"/>
  <c r="R87" i="293"/>
  <c r="V92" i="293"/>
  <c r="R93" i="293"/>
  <c r="J93" i="293"/>
  <c r="B93" i="293" l="1"/>
  <c r="A93" i="293"/>
  <c r="B11" i="295" l="1"/>
  <c r="J43" i="283" l="1"/>
  <c r="D25" i="295" l="1"/>
  <c r="D35" i="295"/>
  <c r="D24" i="295"/>
  <c r="D48" i="295"/>
  <c r="D33" i="295"/>
  <c r="D43" i="295"/>
  <c r="D14" i="295"/>
  <c r="D31" i="295"/>
  <c r="D27" i="295"/>
  <c r="D18" i="295"/>
  <c r="D44" i="295"/>
  <c r="D37" i="295"/>
  <c r="D46" i="295"/>
  <c r="D41" i="295" l="1"/>
  <c r="D32" i="295"/>
  <c r="D47" i="295"/>
  <c r="D29" i="295"/>
  <c r="D40" i="295"/>
  <c r="D23" i="295"/>
  <c r="D16" i="295"/>
  <c r="D21" i="295"/>
  <c r="E40" i="295"/>
  <c r="D36" i="295"/>
  <c r="D39" i="295"/>
  <c r="D20" i="295"/>
  <c r="E41" i="295"/>
  <c r="E31" i="295"/>
  <c r="E32" i="295"/>
  <c r="E43" i="295"/>
  <c r="D19" i="295"/>
  <c r="D28" i="295"/>
  <c r="E44" i="295"/>
  <c r="E14" i="295"/>
  <c r="E47" i="295"/>
  <c r="E29" i="295"/>
  <c r="E24" i="295"/>
  <c r="E46" i="295"/>
  <c r="E27" i="295"/>
  <c r="E48" i="295"/>
  <c r="D15" i="295" l="1"/>
  <c r="E33" i="295"/>
  <c r="E28" i="295"/>
  <c r="E20" i="295"/>
  <c r="E15" i="295"/>
  <c r="E35" i="295"/>
  <c r="E21" i="295"/>
  <c r="E25" i="295"/>
  <c r="E36" i="295"/>
  <c r="E19" i="295"/>
  <c r="E39" i="295"/>
  <c r="E16" i="295"/>
  <c r="E37" i="295"/>
  <c r="E18" i="295"/>
  <c r="E23" i="295"/>
  <c r="C23" i="295" l="1"/>
  <c r="C35" i="295"/>
  <c r="C29" i="295"/>
  <c r="C39" i="295"/>
  <c r="C41" i="295"/>
  <c r="C43" i="295"/>
  <c r="C46" i="295"/>
  <c r="C31" i="295"/>
  <c r="C36" i="295"/>
  <c r="C32" i="295"/>
  <c r="C47" i="295"/>
  <c r="C18" i="295"/>
  <c r="C40" i="295"/>
  <c r="C24" i="295"/>
  <c r="B32" i="295"/>
  <c r="B47" i="295"/>
  <c r="B35" i="295"/>
  <c r="B18" i="295"/>
  <c r="B29" i="295"/>
  <c r="B40" i="295"/>
  <c r="B39" i="295"/>
  <c r="B41" i="295"/>
  <c r="B24" i="295"/>
  <c r="B43" i="295"/>
  <c r="B46" i="295"/>
  <c r="B31" i="295"/>
  <c r="B36" i="295"/>
  <c r="C44" i="295"/>
  <c r="C16" i="295"/>
  <c r="C37" i="295"/>
  <c r="C21" i="295"/>
  <c r="C19" i="295"/>
  <c r="C20" i="295"/>
  <c r="C14" i="295"/>
  <c r="C48" i="295"/>
  <c r="C33" i="295"/>
  <c r="C28" i="295"/>
  <c r="C15" i="295"/>
  <c r="C25" i="295"/>
  <c r="C27" i="295"/>
  <c r="B23" i="295"/>
  <c r="B44" i="295"/>
  <c r="B33" i="295"/>
  <c r="B16" i="295"/>
  <c r="B28" i="295"/>
  <c r="B37" i="295"/>
  <c r="B15" i="295"/>
  <c r="B21" i="295"/>
  <c r="B25" i="295"/>
  <c r="B19" i="295"/>
  <c r="B27" i="295"/>
  <c r="B20" i="295"/>
  <c r="B14" i="295"/>
  <c r="B48" i="295"/>
  <c r="O78" i="273" l="1"/>
  <c r="K78" i="273"/>
  <c r="C78" i="273"/>
  <c r="R77" i="273"/>
  <c r="L77" i="273"/>
  <c r="F77" i="273"/>
  <c r="T76" i="273"/>
  <c r="P76" i="273"/>
  <c r="L76" i="273"/>
  <c r="H76" i="273"/>
  <c r="D76" i="273"/>
  <c r="T75" i="273"/>
  <c r="L75" i="273"/>
  <c r="H75" i="273"/>
  <c r="T74" i="273"/>
  <c r="N74" i="273"/>
  <c r="H74" i="273"/>
  <c r="A74" i="273"/>
  <c r="R78" i="273"/>
  <c r="N78" i="273"/>
  <c r="F78" i="273"/>
  <c r="Q77" i="273"/>
  <c r="K77" i="273"/>
  <c r="E77" i="273"/>
  <c r="S76" i="273"/>
  <c r="O76" i="273"/>
  <c r="K76" i="273"/>
  <c r="G76" i="273"/>
  <c r="C76" i="273"/>
  <c r="O75" i="273"/>
  <c r="K75" i="273"/>
  <c r="C75" i="273"/>
  <c r="R74" i="273"/>
  <c r="L74" i="273"/>
  <c r="F74" i="273"/>
  <c r="T73" i="273"/>
  <c r="P73" i="273"/>
  <c r="L73" i="273"/>
  <c r="Q78" i="273"/>
  <c r="I78" i="273"/>
  <c r="L78" i="273"/>
  <c r="A78" i="273"/>
  <c r="I77" i="273"/>
  <c r="R76" i="273"/>
  <c r="J76" i="273"/>
  <c r="B76" i="273"/>
  <c r="N75" i="273"/>
  <c r="F75" i="273"/>
  <c r="Q74" i="273"/>
  <c r="E74" i="273"/>
  <c r="Q73" i="273"/>
  <c r="K73" i="273"/>
  <c r="G73" i="273"/>
  <c r="C73" i="273"/>
  <c r="O72" i="273"/>
  <c r="K72" i="273"/>
  <c r="C72" i="273"/>
  <c r="R71" i="273"/>
  <c r="L71" i="273"/>
  <c r="F71" i="273"/>
  <c r="T70" i="273"/>
  <c r="P70" i="273"/>
  <c r="L70" i="273"/>
  <c r="H70" i="273"/>
  <c r="D70" i="273"/>
  <c r="T69" i="273"/>
  <c r="L69" i="273"/>
  <c r="H69" i="273"/>
  <c r="T68" i="273"/>
  <c r="N68" i="273"/>
  <c r="H68" i="273"/>
  <c r="A68" i="273"/>
  <c r="Q67" i="273"/>
  <c r="M67" i="273"/>
  <c r="I67" i="273"/>
  <c r="E67" i="273"/>
  <c r="A67" i="273"/>
  <c r="Q66" i="273"/>
  <c r="I66" i="273"/>
  <c r="E66" i="273"/>
  <c r="A66" i="273"/>
  <c r="O65" i="273"/>
  <c r="I65" i="273"/>
  <c r="C65" i="273"/>
  <c r="R64" i="273"/>
  <c r="N64" i="273"/>
  <c r="J64" i="273"/>
  <c r="F64" i="273"/>
  <c r="B64" i="273"/>
  <c r="R63" i="273"/>
  <c r="N63" i="273"/>
  <c r="F63" i="273"/>
  <c r="Q62" i="273"/>
  <c r="K62" i="273"/>
  <c r="E62" i="273"/>
  <c r="H78" i="273"/>
  <c r="T77" i="273"/>
  <c r="H77" i="273"/>
  <c r="Q76" i="273"/>
  <c r="I76" i="273"/>
  <c r="A76" i="273"/>
  <c r="E75" i="273"/>
  <c r="O74" i="273"/>
  <c r="C74" i="273"/>
  <c r="O73" i="273"/>
  <c r="J73" i="273"/>
  <c r="F73" i="273"/>
  <c r="B73" i="273"/>
  <c r="R72" i="273"/>
  <c r="N72" i="273"/>
  <c r="F72" i="273"/>
  <c r="Q71" i="273"/>
  <c r="K71" i="273"/>
  <c r="E71" i="273"/>
  <c r="S70" i="273"/>
  <c r="O70" i="273"/>
  <c r="K70" i="273"/>
  <c r="G70" i="273"/>
  <c r="C70" i="273"/>
  <c r="O69" i="273"/>
  <c r="K69" i="273"/>
  <c r="C69" i="273"/>
  <c r="R68" i="273"/>
  <c r="L68" i="273"/>
  <c r="F68" i="273"/>
  <c r="T67" i="273"/>
  <c r="P67" i="273"/>
  <c r="L67" i="273"/>
  <c r="H67" i="273"/>
  <c r="D67" i="273"/>
  <c r="T66" i="273"/>
  <c r="L66" i="273"/>
  <c r="H66" i="273"/>
  <c r="T65" i="273"/>
  <c r="N65" i="273"/>
  <c r="H65" i="273"/>
  <c r="A65" i="273"/>
  <c r="Q64" i="273"/>
  <c r="M64" i="273"/>
  <c r="I64" i="273"/>
  <c r="E64" i="273"/>
  <c r="A64" i="273"/>
  <c r="Q63" i="273"/>
  <c r="I63" i="273"/>
  <c r="E63" i="273"/>
  <c r="A63" i="273"/>
  <c r="O62" i="273"/>
  <c r="I62" i="273"/>
  <c r="C62" i="273"/>
  <c r="R61" i="273"/>
  <c r="N61" i="273"/>
  <c r="J61" i="273"/>
  <c r="F61" i="273"/>
  <c r="B61" i="273"/>
  <c r="R60" i="273"/>
  <c r="N60" i="273"/>
  <c r="F60" i="273"/>
  <c r="Q59" i="273"/>
  <c r="T78" i="273"/>
  <c r="E78" i="273"/>
  <c r="O77" i="273"/>
  <c r="C77" i="273"/>
  <c r="N76" i="273"/>
  <c r="F76" i="273"/>
  <c r="R75" i="273"/>
  <c r="K74" i="273"/>
  <c r="S73" i="273"/>
  <c r="N73" i="273"/>
  <c r="I73" i="273"/>
  <c r="E73" i="273"/>
  <c r="A73" i="273"/>
  <c r="Q72" i="273"/>
  <c r="I72" i="273"/>
  <c r="E72" i="273"/>
  <c r="A72" i="273"/>
  <c r="O71" i="273"/>
  <c r="I71" i="273"/>
  <c r="C71" i="273"/>
  <c r="R70" i="273"/>
  <c r="N70" i="273"/>
  <c r="J70" i="273"/>
  <c r="F70" i="273"/>
  <c r="B70" i="273"/>
  <c r="R69" i="273"/>
  <c r="N69" i="273"/>
  <c r="F69" i="273"/>
  <c r="Q68" i="273"/>
  <c r="K68" i="273"/>
  <c r="E68" i="273"/>
  <c r="S67" i="273"/>
  <c r="O67" i="273"/>
  <c r="K67" i="273"/>
  <c r="G67" i="273"/>
  <c r="C67" i="273"/>
  <c r="O66" i="273"/>
  <c r="K66" i="273"/>
  <c r="C66" i="273"/>
  <c r="R65" i="273"/>
  <c r="L65" i="273"/>
  <c r="F65" i="273"/>
  <c r="T64" i="273"/>
  <c r="P64" i="273"/>
  <c r="L64" i="273"/>
  <c r="H64" i="273"/>
  <c r="D64" i="273"/>
  <c r="T63" i="273"/>
  <c r="L63" i="273"/>
  <c r="H63" i="273"/>
  <c r="T62" i="273"/>
  <c r="N62" i="273"/>
  <c r="H62" i="273"/>
  <c r="A62" i="273"/>
  <c r="Q61" i="273"/>
  <c r="M61" i="273"/>
  <c r="I61" i="273"/>
  <c r="E61" i="273"/>
  <c r="A61" i="273"/>
  <c r="Q60" i="273"/>
  <c r="E76" i="273"/>
  <c r="I74" i="273"/>
  <c r="D73" i="273"/>
  <c r="H72" i="273"/>
  <c r="H71" i="273"/>
  <c r="I70" i="273"/>
  <c r="O68" i="273"/>
  <c r="N67" i="273"/>
  <c r="R66" i="273"/>
  <c r="S64" i="273"/>
  <c r="C64" i="273"/>
  <c r="F62" i="273"/>
  <c r="O61" i="273"/>
  <c r="G61" i="273"/>
  <c r="K60" i="273"/>
  <c r="E60" i="273"/>
  <c r="T59" i="273"/>
  <c r="L59" i="273"/>
  <c r="F59" i="273"/>
  <c r="T58" i="273"/>
  <c r="P58" i="273"/>
  <c r="L58" i="273"/>
  <c r="H58" i="273"/>
  <c r="D58" i="273"/>
  <c r="T57" i="273"/>
  <c r="L57" i="273"/>
  <c r="H57" i="273"/>
  <c r="T56" i="273"/>
  <c r="N56" i="273"/>
  <c r="H56" i="273"/>
  <c r="A56" i="273"/>
  <c r="Q55" i="273"/>
  <c r="M55" i="273"/>
  <c r="I55" i="273"/>
  <c r="E55" i="273"/>
  <c r="A55" i="273"/>
  <c r="Q54" i="273"/>
  <c r="I54" i="273"/>
  <c r="E54" i="273"/>
  <c r="A54" i="273"/>
  <c r="C60" i="273"/>
  <c r="N58" i="273"/>
  <c r="B58" i="273"/>
  <c r="N57" i="273"/>
  <c r="K56" i="273"/>
  <c r="O55" i="273"/>
  <c r="G55" i="273"/>
  <c r="K54" i="273"/>
  <c r="C54" i="273"/>
  <c r="A75" i="273"/>
  <c r="L72" i="273"/>
  <c r="M70" i="273"/>
  <c r="A69" i="273"/>
  <c r="B67" i="273"/>
  <c r="G64" i="273"/>
  <c r="L62" i="273"/>
  <c r="H61" i="273"/>
  <c r="L60" i="273"/>
  <c r="N59" i="273"/>
  <c r="A59" i="273"/>
  <c r="I58" i="273"/>
  <c r="A58" i="273"/>
  <c r="I57" i="273"/>
  <c r="I56" i="273"/>
  <c r="R55" i="273"/>
  <c r="B55" i="273"/>
  <c r="N77" i="273"/>
  <c r="Q75" i="273"/>
  <c r="R73" i="273"/>
  <c r="T72" i="273"/>
  <c r="A71" i="273"/>
  <c r="E70" i="273"/>
  <c r="I69" i="273"/>
  <c r="I68" i="273"/>
  <c r="J67" i="273"/>
  <c r="N66" i="273"/>
  <c r="Q65" i="273"/>
  <c r="O64" i="273"/>
  <c r="C63" i="273"/>
  <c r="T61" i="273"/>
  <c r="L61" i="273"/>
  <c r="D61" i="273"/>
  <c r="I60" i="273"/>
  <c r="R59" i="273"/>
  <c r="K59" i="273"/>
  <c r="E59" i="273"/>
  <c r="S58" i="273"/>
  <c r="O58" i="273"/>
  <c r="K58" i="273"/>
  <c r="G58" i="273"/>
  <c r="C58" i="273"/>
  <c r="O57" i="273"/>
  <c r="K57" i="273"/>
  <c r="C57" i="273"/>
  <c r="R56" i="273"/>
  <c r="L56" i="273"/>
  <c r="F56" i="273"/>
  <c r="T55" i="273"/>
  <c r="P55" i="273"/>
  <c r="L55" i="273"/>
  <c r="H55" i="273"/>
  <c r="D55" i="273"/>
  <c r="T54" i="273"/>
  <c r="L54" i="273"/>
  <c r="H54" i="273"/>
  <c r="O59" i="273"/>
  <c r="R58" i="273"/>
  <c r="F58" i="273"/>
  <c r="R57" i="273"/>
  <c r="F57" i="273"/>
  <c r="Q56" i="273"/>
  <c r="S55" i="273"/>
  <c r="C55" i="273"/>
  <c r="O54" i="273"/>
  <c r="M76" i="273"/>
  <c r="H73" i="273"/>
  <c r="N71" i="273"/>
  <c r="Q69" i="273"/>
  <c r="R67" i="273"/>
  <c r="E65" i="273"/>
  <c r="K63" i="273"/>
  <c r="P61" i="273"/>
  <c r="T60" i="273"/>
  <c r="A60" i="273"/>
  <c r="H59" i="273"/>
  <c r="Q58" i="273"/>
  <c r="E58" i="273"/>
  <c r="Q57" i="273"/>
  <c r="E57" i="273"/>
  <c r="A57" i="273"/>
  <c r="C56" i="273"/>
  <c r="N55" i="273"/>
  <c r="F55" i="273"/>
  <c r="N54" i="273"/>
  <c r="F54" i="273"/>
  <c r="A77" i="273"/>
  <c r="I75" i="273"/>
  <c r="M73" i="273"/>
  <c r="T71" i="273"/>
  <c r="Q70" i="273"/>
  <c r="A70" i="273"/>
  <c r="E69" i="273"/>
  <c r="C68" i="273"/>
  <c r="F67" i="273"/>
  <c r="K65" i="273"/>
  <c r="K64" i="273"/>
  <c r="O63" i="273"/>
  <c r="R62" i="273"/>
  <c r="S61" i="273"/>
  <c r="K61" i="273"/>
  <c r="C61" i="273"/>
  <c r="O60" i="273"/>
  <c r="H60" i="273"/>
  <c r="I59" i="273"/>
  <c r="C59" i="273"/>
  <c r="J58" i="273"/>
  <c r="E56" i="273"/>
  <c r="K55" i="273"/>
  <c r="F66" i="273"/>
  <c r="M58" i="273"/>
  <c r="O56" i="273"/>
  <c r="J55" i="273"/>
  <c r="R54" i="273"/>
  <c r="S77" i="273"/>
  <c r="P77" i="273"/>
  <c r="P56" i="273"/>
  <c r="D77" i="273"/>
  <c r="D68" i="273"/>
  <c r="S68" i="273"/>
  <c r="B62" i="273"/>
  <c r="S65" i="273"/>
  <c r="B71" i="273"/>
  <c r="D65" i="273"/>
  <c r="D56" i="273"/>
  <c r="M74" i="273"/>
  <c r="S56" i="273"/>
  <c r="P74" i="273"/>
  <c r="D62" i="273"/>
  <c r="P62" i="273"/>
  <c r="M65" i="273"/>
  <c r="M71" i="273"/>
  <c r="P59" i="273"/>
  <c r="S74" i="273"/>
  <c r="B65" i="273"/>
  <c r="B56" i="273"/>
  <c r="M77" i="273"/>
  <c r="B77" i="273"/>
  <c r="P65" i="273"/>
  <c r="S71" i="273"/>
  <c r="D71" i="273"/>
  <c r="P71" i="273"/>
  <c r="D74" i="273"/>
  <c r="B68" i="273"/>
  <c r="M59" i="273"/>
  <c r="M62" i="273"/>
  <c r="P68" i="273"/>
  <c r="B74" i="273"/>
  <c r="S59" i="273"/>
  <c r="B59" i="273"/>
  <c r="D59" i="273"/>
  <c r="S62" i="273"/>
  <c r="M68" i="273"/>
  <c r="J68" i="273"/>
  <c r="J56" i="273"/>
  <c r="J74" i="273"/>
  <c r="G56" i="273"/>
  <c r="J62" i="273"/>
  <c r="J77" i="273"/>
  <c r="G59" i="273"/>
  <c r="J71" i="273"/>
  <c r="G71" i="273"/>
  <c r="J65" i="273"/>
  <c r="G77" i="273"/>
  <c r="G68" i="273"/>
  <c r="G74" i="273"/>
  <c r="G62" i="273"/>
  <c r="J59" i="273"/>
  <c r="G65" i="273"/>
  <c r="M56" i="273"/>
  <c r="T104" i="273"/>
  <c r="L104" i="273"/>
  <c r="H104" i="273"/>
  <c r="T103" i="273"/>
  <c r="L103" i="273"/>
  <c r="H103" i="273"/>
  <c r="T102" i="273"/>
  <c r="L102" i="273"/>
  <c r="H102" i="273"/>
  <c r="T101" i="273"/>
  <c r="L101" i="273"/>
  <c r="H101" i="273"/>
  <c r="T100" i="273"/>
  <c r="L100" i="273"/>
  <c r="H100" i="273"/>
  <c r="T99" i="273"/>
  <c r="L99" i="273"/>
  <c r="H99" i="273"/>
  <c r="T98" i="273"/>
  <c r="L98" i="273"/>
  <c r="H98" i="273"/>
  <c r="T97" i="273"/>
  <c r="L97" i="273"/>
  <c r="H97" i="273"/>
  <c r="T96" i="273"/>
  <c r="L96" i="273"/>
  <c r="H96" i="273"/>
  <c r="T95" i="273"/>
  <c r="L95" i="273"/>
  <c r="H95" i="273"/>
  <c r="T94" i="273"/>
  <c r="L94" i="273"/>
  <c r="H94" i="273"/>
  <c r="T93" i="273"/>
  <c r="L93" i="273"/>
  <c r="H93" i="273"/>
  <c r="T92" i="273"/>
  <c r="L92" i="273"/>
  <c r="H92" i="273"/>
  <c r="T91" i="273"/>
  <c r="L91" i="273"/>
  <c r="H91" i="273"/>
  <c r="T90" i="273"/>
  <c r="L90" i="273"/>
  <c r="H90" i="273"/>
  <c r="T89" i="273"/>
  <c r="L89" i="273"/>
  <c r="H89" i="273"/>
  <c r="O104" i="273"/>
  <c r="K104" i="273"/>
  <c r="C104" i="273"/>
  <c r="O103" i="273"/>
  <c r="K103" i="273"/>
  <c r="C103" i="273"/>
  <c r="O102" i="273"/>
  <c r="K102" i="273"/>
  <c r="C102" i="273"/>
  <c r="O101" i="273"/>
  <c r="K101" i="273"/>
  <c r="C101" i="273"/>
  <c r="O100" i="273"/>
  <c r="K100" i="273"/>
  <c r="C100" i="273"/>
  <c r="O99" i="273"/>
  <c r="K99" i="273"/>
  <c r="C99" i="273"/>
  <c r="O98" i="273"/>
  <c r="K98" i="273"/>
  <c r="C98" i="273"/>
  <c r="O97" i="273"/>
  <c r="K97" i="273"/>
  <c r="C97" i="273"/>
  <c r="O96" i="273"/>
  <c r="K96" i="273"/>
  <c r="C96" i="273"/>
  <c r="O95" i="273"/>
  <c r="K95" i="273"/>
  <c r="C95" i="273"/>
  <c r="O94" i="273"/>
  <c r="K94" i="273"/>
  <c r="C94" i="273"/>
  <c r="O93" i="273"/>
  <c r="K93" i="273"/>
  <c r="C93" i="273"/>
  <c r="O92" i="273"/>
  <c r="K92" i="273"/>
  <c r="C92" i="273"/>
  <c r="O91" i="273"/>
  <c r="K91" i="273"/>
  <c r="C91" i="273"/>
  <c r="O90" i="273"/>
  <c r="K90" i="273"/>
  <c r="C90" i="273"/>
  <c r="O89" i="273"/>
  <c r="K89" i="273"/>
  <c r="C89" i="273"/>
  <c r="O88" i="273"/>
  <c r="K88" i="273"/>
  <c r="C88" i="273"/>
  <c r="R104" i="273"/>
  <c r="N104" i="273"/>
  <c r="F104" i="273"/>
  <c r="R103" i="273"/>
  <c r="N103" i="273"/>
  <c r="F103" i="273"/>
  <c r="R102" i="273"/>
  <c r="N102" i="273"/>
  <c r="F102" i="273"/>
  <c r="R101" i="273"/>
  <c r="N101" i="273"/>
  <c r="F101" i="273"/>
  <c r="R100" i="273"/>
  <c r="N100" i="273"/>
  <c r="F100" i="273"/>
  <c r="R99" i="273"/>
  <c r="N99" i="273"/>
  <c r="F99" i="273"/>
  <c r="R98" i="273"/>
  <c r="N98" i="273"/>
  <c r="F98" i="273"/>
  <c r="R97" i="273"/>
  <c r="N97" i="273"/>
  <c r="F97" i="273"/>
  <c r="R96" i="273"/>
  <c r="N96" i="273"/>
  <c r="F96" i="273"/>
  <c r="R95" i="273"/>
  <c r="N95" i="273"/>
  <c r="F95" i="273"/>
  <c r="R94" i="273"/>
  <c r="N94" i="273"/>
  <c r="F94" i="273"/>
  <c r="R93" i="273"/>
  <c r="N93" i="273"/>
  <c r="F93" i="273"/>
  <c r="R92" i="273"/>
  <c r="N92" i="273"/>
  <c r="F92" i="273"/>
  <c r="R91" i="273"/>
  <c r="N91" i="273"/>
  <c r="F91" i="273"/>
  <c r="R90" i="273"/>
  <c r="N90" i="273"/>
  <c r="F90" i="273"/>
  <c r="R89" i="273"/>
  <c r="N89" i="273"/>
  <c r="F89" i="273"/>
  <c r="R88" i="273"/>
  <c r="N88" i="273"/>
  <c r="F88" i="273"/>
  <c r="Q104" i="273"/>
  <c r="A104" i="273"/>
  <c r="E103" i="273"/>
  <c r="I102" i="273"/>
  <c r="Q100" i="273"/>
  <c r="A100" i="273"/>
  <c r="E99" i="273"/>
  <c r="I98" i="273"/>
  <c r="Q96" i="273"/>
  <c r="A96" i="273"/>
  <c r="E95" i="273"/>
  <c r="I94" i="273"/>
  <c r="Q92" i="273"/>
  <c r="A92" i="273"/>
  <c r="E91" i="273"/>
  <c r="I90" i="273"/>
  <c r="A89" i="273"/>
  <c r="E88" i="273"/>
  <c r="O87" i="273"/>
  <c r="K87" i="273"/>
  <c r="C87" i="273"/>
  <c r="O86" i="273"/>
  <c r="K86" i="273"/>
  <c r="C86" i="273"/>
  <c r="O85" i="273"/>
  <c r="K85" i="273"/>
  <c r="C85" i="273"/>
  <c r="O84" i="273"/>
  <c r="K84" i="273"/>
  <c r="C84" i="273"/>
  <c r="O83" i="273"/>
  <c r="K83" i="273"/>
  <c r="C83" i="273"/>
  <c r="O82" i="273"/>
  <c r="K82" i="273"/>
  <c r="C82" i="273"/>
  <c r="O81" i="273"/>
  <c r="K81" i="273"/>
  <c r="C81" i="273"/>
  <c r="O80" i="273"/>
  <c r="K80" i="273"/>
  <c r="C80" i="273"/>
  <c r="Q103" i="273"/>
  <c r="A103" i="273"/>
  <c r="E102" i="273"/>
  <c r="I101" i="273"/>
  <c r="Q99" i="273"/>
  <c r="A99" i="273"/>
  <c r="E98" i="273"/>
  <c r="I97" i="273"/>
  <c r="Q95" i="273"/>
  <c r="A95" i="273"/>
  <c r="E94" i="273"/>
  <c r="I93" i="273"/>
  <c r="Q91" i="273"/>
  <c r="A91" i="273"/>
  <c r="E90" i="273"/>
  <c r="I89" i="273"/>
  <c r="T88" i="273"/>
  <c r="L88" i="273"/>
  <c r="R87" i="273"/>
  <c r="N87" i="273"/>
  <c r="F87" i="273"/>
  <c r="R86" i="273"/>
  <c r="N86" i="273"/>
  <c r="F86" i="273"/>
  <c r="R85" i="273"/>
  <c r="N85" i="273"/>
  <c r="F85" i="273"/>
  <c r="R84" i="273"/>
  <c r="N84" i="273"/>
  <c r="F84" i="273"/>
  <c r="R83" i="273"/>
  <c r="N83" i="273"/>
  <c r="F83" i="273"/>
  <c r="R82" i="273"/>
  <c r="N82" i="273"/>
  <c r="F82" i="273"/>
  <c r="R81" i="273"/>
  <c r="N81" i="273"/>
  <c r="F81" i="273"/>
  <c r="R80" i="273"/>
  <c r="N80" i="273"/>
  <c r="F80" i="273"/>
  <c r="I104" i="273"/>
  <c r="Q102" i="273"/>
  <c r="A102" i="273"/>
  <c r="E101" i="273"/>
  <c r="I100" i="273"/>
  <c r="Q98" i="273"/>
  <c r="A98" i="273"/>
  <c r="E97" i="273"/>
  <c r="I96" i="273"/>
  <c r="Q94" i="273"/>
  <c r="A94" i="273"/>
  <c r="E93" i="273"/>
  <c r="I92" i="273"/>
  <c r="Q90" i="273"/>
  <c r="A90" i="273"/>
  <c r="E89" i="273"/>
  <c r="Q88" i="273"/>
  <c r="I88" i="273"/>
  <c r="A88" i="273"/>
  <c r="Q87" i="273"/>
  <c r="I87" i="273"/>
  <c r="E87" i="273"/>
  <c r="A87" i="273"/>
  <c r="Q86" i="273"/>
  <c r="I86" i="273"/>
  <c r="E86" i="273"/>
  <c r="A86" i="273"/>
  <c r="Q85" i="273"/>
  <c r="I85" i="273"/>
  <c r="E85" i="273"/>
  <c r="A85" i="273"/>
  <c r="Q84" i="273"/>
  <c r="I84" i="273"/>
  <c r="E84" i="273"/>
  <c r="A84" i="273"/>
  <c r="Q83" i="273"/>
  <c r="I83" i="273"/>
  <c r="E83" i="273"/>
  <c r="A83" i="273"/>
  <c r="Q82" i="273"/>
  <c r="I82" i="273"/>
  <c r="E82" i="273"/>
  <c r="A82" i="273"/>
  <c r="Q81" i="273"/>
  <c r="I81" i="273"/>
  <c r="E81" i="273"/>
  <c r="A81" i="273"/>
  <c r="Q80" i="273"/>
  <c r="I80" i="273"/>
  <c r="E80" i="273"/>
  <c r="A80" i="273"/>
  <c r="E104" i="273"/>
  <c r="A101" i="273"/>
  <c r="Q97" i="273"/>
  <c r="I91" i="273"/>
  <c r="L87" i="273"/>
  <c r="T85" i="273"/>
  <c r="H84" i="273"/>
  <c r="L83" i="273"/>
  <c r="T81" i="273"/>
  <c r="H80" i="273"/>
  <c r="I103" i="273"/>
  <c r="E100" i="273"/>
  <c r="A97" i="273"/>
  <c r="Q93" i="273"/>
  <c r="H88" i="273"/>
  <c r="H87" i="273"/>
  <c r="L86" i="273"/>
  <c r="T84" i="273"/>
  <c r="H83" i="273"/>
  <c r="L82" i="273"/>
  <c r="T80" i="273"/>
  <c r="I99" i="273"/>
  <c r="E96" i="273"/>
  <c r="A93" i="273"/>
  <c r="Q89" i="273"/>
  <c r="T87" i="273"/>
  <c r="H86" i="273"/>
  <c r="L85" i="273"/>
  <c r="T83" i="273"/>
  <c r="H82" i="273"/>
  <c r="L81" i="273"/>
  <c r="Q101" i="273"/>
  <c r="H85" i="273"/>
  <c r="T82" i="273"/>
  <c r="L84" i="273"/>
  <c r="H81" i="273"/>
  <c r="E92" i="273"/>
  <c r="I95" i="273"/>
  <c r="T86" i="273"/>
  <c r="L80" i="273"/>
  <c r="F11" i="295" l="1"/>
  <c r="F48" i="295" l="1"/>
  <c r="F28" i="295"/>
  <c r="F46" i="295"/>
  <c r="H16" i="295"/>
  <c r="J16" i="295"/>
  <c r="J20" i="295"/>
  <c r="L18" i="295"/>
  <c r="N21" i="295"/>
  <c r="N25" i="295"/>
  <c r="N28" i="295"/>
  <c r="P27" i="295"/>
  <c r="R24" i="295"/>
  <c r="R47" i="295"/>
  <c r="R43" i="295"/>
  <c r="R40" i="295"/>
  <c r="R32" i="295"/>
  <c r="R28" i="295"/>
  <c r="T37" i="295"/>
  <c r="T44" i="295"/>
  <c r="T29" i="295"/>
  <c r="T46" i="295"/>
  <c r="T19" i="295"/>
  <c r="R23" i="295"/>
  <c r="F16" i="295"/>
  <c r="F21" i="295"/>
  <c r="F29" i="295"/>
  <c r="F20" i="295"/>
  <c r="F47" i="295"/>
  <c r="H35" i="295"/>
  <c r="H21" i="295"/>
  <c r="J14" i="295"/>
  <c r="L24" i="295"/>
  <c r="L46" i="295"/>
  <c r="L14" i="295"/>
  <c r="N36" i="295"/>
  <c r="N29" i="295"/>
  <c r="N18" i="295"/>
  <c r="N15" i="295"/>
  <c r="N24" i="295"/>
  <c r="P35" i="295"/>
  <c r="P48" i="295"/>
  <c r="R19" i="295"/>
  <c r="R21" i="295"/>
  <c r="R36" i="295"/>
  <c r="R31" i="295"/>
  <c r="R16" i="295"/>
  <c r="T32" i="295"/>
  <c r="T41" i="295"/>
  <c r="T43" i="295"/>
  <c r="T28" i="295"/>
  <c r="T48" i="295"/>
  <c r="T25" i="295"/>
  <c r="F18" i="295"/>
  <c r="F27" i="295"/>
  <c r="F33" i="295"/>
  <c r="H20" i="295"/>
  <c r="H23" i="295"/>
  <c r="J29" i="295"/>
  <c r="J18" i="295"/>
  <c r="L41" i="295"/>
  <c r="L31" i="295"/>
  <c r="N35" i="295"/>
  <c r="N16" i="295"/>
  <c r="N40" i="295"/>
  <c r="P29" i="295"/>
  <c r="P20" i="295"/>
  <c r="P28" i="295"/>
  <c r="P16" i="295"/>
  <c r="R44" i="295"/>
  <c r="R41" i="295"/>
  <c r="R39" i="295"/>
  <c r="R37" i="295"/>
  <c r="R35" i="295"/>
  <c r="R20" i="295"/>
  <c r="R25" i="295"/>
  <c r="T16" i="295"/>
  <c r="T39" i="295"/>
  <c r="T14" i="295"/>
  <c r="T47" i="295"/>
  <c r="T24" i="295"/>
  <c r="T21" i="295"/>
  <c r="G19" i="295"/>
  <c r="L25" i="295"/>
  <c r="L16" i="295"/>
  <c r="L48" i="295"/>
  <c r="L43" i="295"/>
  <c r="N20" i="295"/>
  <c r="N37" i="295"/>
  <c r="N14" i="295"/>
  <c r="N19" i="295"/>
  <c r="N27" i="295"/>
  <c r="N23" i="295"/>
  <c r="P19" i="295"/>
  <c r="P33" i="295"/>
  <c r="P18" i="295"/>
  <c r="R46" i="295"/>
  <c r="R18" i="295"/>
  <c r="R33" i="295"/>
  <c r="R29" i="295"/>
  <c r="T33" i="295"/>
  <c r="T40" i="295"/>
  <c r="T15" i="295"/>
  <c r="T31" i="295"/>
  <c r="T36" i="295"/>
  <c r="T27" i="295"/>
  <c r="T23" i="295"/>
  <c r="R11" i="295"/>
  <c r="N11" i="295"/>
  <c r="J11" i="295"/>
  <c r="G23" i="295" l="1"/>
  <c r="G43" i="295"/>
  <c r="F25" i="295"/>
  <c r="G20" i="295"/>
  <c r="F31" i="295"/>
  <c r="G39" i="295"/>
  <c r="H43" i="295"/>
  <c r="F23" i="295"/>
  <c r="F41" i="295"/>
  <c r="F43" i="295"/>
  <c r="G25" i="295"/>
  <c r="G21" i="295"/>
  <c r="G18" i="295"/>
  <c r="G31" i="295"/>
  <c r="G46" i="295"/>
  <c r="F39" i="295"/>
  <c r="I20" i="295"/>
  <c r="I36" i="295"/>
  <c r="I29" i="295"/>
  <c r="H25" i="295"/>
  <c r="I15" i="295"/>
  <c r="H28" i="295"/>
  <c r="H32" i="295"/>
  <c r="I39" i="295"/>
  <c r="I27" i="295"/>
  <c r="H40" i="295"/>
  <c r="H19" i="295"/>
  <c r="I23" i="295"/>
  <c r="J47" i="295"/>
  <c r="K40" i="295"/>
  <c r="K36" i="295"/>
  <c r="K48" i="295"/>
  <c r="J33" i="295"/>
  <c r="K37" i="295"/>
  <c r="K41" i="295"/>
  <c r="K35" i="295"/>
  <c r="K27" i="295"/>
  <c r="K39" i="295"/>
  <c r="K15" i="295"/>
  <c r="K20" i="295"/>
  <c r="L33" i="295"/>
  <c r="L35" i="295"/>
  <c r="L44" i="295"/>
  <c r="M19" i="295"/>
  <c r="L47" i="295"/>
  <c r="M20" i="295"/>
  <c r="L28" i="295"/>
  <c r="M16" i="295"/>
  <c r="M39" i="295"/>
  <c r="M48" i="295"/>
  <c r="O15" i="295"/>
  <c r="O19" i="295"/>
  <c r="N39" i="295"/>
  <c r="O20" i="295"/>
  <c r="N32" i="295"/>
  <c r="N48" i="295"/>
  <c r="O37" i="295"/>
  <c r="O23" i="295"/>
  <c r="P36" i="295"/>
  <c r="Q14" i="295"/>
  <c r="Q39" i="295"/>
  <c r="P25" i="295"/>
  <c r="Q46" i="295"/>
  <c r="P37" i="295"/>
  <c r="Q31" i="295"/>
  <c r="Q23" i="295"/>
  <c r="P32" i="295"/>
  <c r="Q18" i="295"/>
  <c r="S16" i="295"/>
  <c r="S36" i="295"/>
  <c r="G35" i="295"/>
  <c r="N47" i="295"/>
  <c r="O41" i="295"/>
  <c r="Q33" i="295"/>
  <c r="S39" i="295"/>
  <c r="S19" i="295"/>
  <c r="S21" i="295"/>
  <c r="S25" i="295"/>
  <c r="S47" i="295"/>
  <c r="S29" i="295"/>
  <c r="U21" i="295"/>
  <c r="U19" i="295"/>
  <c r="T20" i="295"/>
  <c r="U37" i="295"/>
  <c r="U40" i="295"/>
  <c r="U20" i="295"/>
  <c r="U24" i="295"/>
  <c r="U43" i="295"/>
  <c r="H15" i="295"/>
  <c r="G40" i="295"/>
  <c r="G36" i="295"/>
  <c r="G28" i="295"/>
  <c r="G14" i="295"/>
  <c r="F19" i="295"/>
  <c r="I16" i="295"/>
  <c r="H29" i="295"/>
  <c r="H46" i="295"/>
  <c r="I41" i="295"/>
  <c r="I40" i="295"/>
  <c r="I19" i="295"/>
  <c r="K28" i="295"/>
  <c r="K43" i="295"/>
  <c r="J36" i="295"/>
  <c r="J48" i="295"/>
  <c r="K33" i="295"/>
  <c r="J37" i="295"/>
  <c r="J41" i="295"/>
  <c r="J35" i="295"/>
  <c r="J27" i="295"/>
  <c r="J39" i="295"/>
  <c r="K16" i="295"/>
  <c r="K14" i="295"/>
  <c r="M33" i="295"/>
  <c r="M35" i="295"/>
  <c r="M44" i="295"/>
  <c r="L19" i="295"/>
  <c r="M47" i="295"/>
  <c r="L20" i="295"/>
  <c r="M28" i="295"/>
  <c r="M15" i="295"/>
  <c r="M41" i="295"/>
  <c r="M46" i="295"/>
  <c r="O27" i="295"/>
  <c r="O28" i="295"/>
  <c r="N33" i="295"/>
  <c r="N31" i="295"/>
  <c r="O31" i="295"/>
  <c r="O43" i="295"/>
  <c r="Q20" i="295"/>
  <c r="Q41" i="295"/>
  <c r="P47" i="295"/>
  <c r="P39" i="295"/>
  <c r="Q25" i="295"/>
  <c r="P46" i="295"/>
  <c r="Q40" i="295"/>
  <c r="Q27" i="295"/>
  <c r="P23" i="295"/>
  <c r="Q32" i="295"/>
  <c r="Q48" i="295"/>
  <c r="S32" i="295"/>
  <c r="M18" i="295"/>
  <c r="I14" i="295"/>
  <c r="O14" i="295"/>
  <c r="N44" i="295"/>
  <c r="Q35" i="295"/>
  <c r="S43" i="295"/>
  <c r="S46" i="295"/>
  <c r="S14" i="295"/>
  <c r="S44" i="295"/>
  <c r="S23" i="295"/>
  <c r="S48" i="295"/>
  <c r="U29" i="295"/>
  <c r="U46" i="295"/>
  <c r="U31" i="295"/>
  <c r="U39" i="295"/>
  <c r="U41" i="295"/>
  <c r="U15" i="295"/>
  <c r="U23" i="295"/>
  <c r="F15" i="295"/>
  <c r="J15" i="295"/>
  <c r="G44" i="295"/>
  <c r="F37" i="295"/>
  <c r="F32" i="295"/>
  <c r="G24" i="295"/>
  <c r="G33" i="295"/>
  <c r="H24" i="295"/>
  <c r="I25" i="295"/>
  <c r="I48" i="295"/>
  <c r="H39" i="295"/>
  <c r="H27" i="295"/>
  <c r="F40" i="295"/>
  <c r="F44" i="295"/>
  <c r="G37" i="295"/>
  <c r="F36" i="295"/>
  <c r="G32" i="295"/>
  <c r="F35" i="295"/>
  <c r="F24" i="295"/>
  <c r="F14" i="295"/>
  <c r="G15" i="295"/>
  <c r="G16" i="295"/>
  <c r="I24" i="295"/>
  <c r="I43" i="295"/>
  <c r="I33" i="295"/>
  <c r="H18" i="295"/>
  <c r="I46" i="295"/>
  <c r="H48" i="295"/>
  <c r="H41" i="295"/>
  <c r="I31" i="295"/>
  <c r="I44" i="295"/>
  <c r="H37" i="295"/>
  <c r="H47" i="295"/>
  <c r="J28" i="295"/>
  <c r="J43" i="295"/>
  <c r="J19" i="295"/>
  <c r="K32" i="295"/>
  <c r="K23" i="295"/>
  <c r="K25" i="295"/>
  <c r="K44" i="295"/>
  <c r="K24" i="295"/>
  <c r="K31" i="295"/>
  <c r="K46" i="295"/>
  <c r="K21" i="295"/>
  <c r="K29" i="295"/>
  <c r="M29" i="295"/>
  <c r="M36" i="295"/>
  <c r="L21" i="295"/>
  <c r="L37" i="295"/>
  <c r="L23" i="295"/>
  <c r="L40" i="295"/>
  <c r="M32" i="295"/>
  <c r="L27" i="295"/>
  <c r="M31" i="295"/>
  <c r="M43" i="295"/>
  <c r="M24" i="295"/>
  <c r="O18" i="295"/>
  <c r="O29" i="295"/>
  <c r="N43" i="295"/>
  <c r="O46" i="295"/>
  <c r="O32" i="295"/>
  <c r="O36" i="295"/>
  <c r="O24" i="295"/>
  <c r="Q16" i="295"/>
  <c r="P41" i="295"/>
  <c r="Q47" i="295"/>
  <c r="Q21" i="295"/>
  <c r="P44" i="295"/>
  <c r="Q19" i="295"/>
  <c r="P40" i="295"/>
  <c r="Q43" i="295"/>
  <c r="Q24" i="295"/>
  <c r="Q28" i="295"/>
  <c r="S28" i="295"/>
  <c r="S18" i="295"/>
  <c r="H14" i="295"/>
  <c r="I35" i="295"/>
  <c r="O33" i="295"/>
  <c r="O44" i="295"/>
  <c r="S31" i="295"/>
  <c r="S24" i="295"/>
  <c r="R14" i="295"/>
  <c r="S33" i="295"/>
  <c r="S27" i="295"/>
  <c r="R48" i="295"/>
  <c r="U33" i="295"/>
  <c r="U25" i="295"/>
  <c r="U16" i="295"/>
  <c r="T18" i="295"/>
  <c r="U18" i="295"/>
  <c r="U47" i="295"/>
  <c r="U32" i="295"/>
  <c r="G41" i="295"/>
  <c r="G27" i="295"/>
  <c r="G29" i="295"/>
  <c r="G47" i="295"/>
  <c r="H36" i="295"/>
  <c r="H33" i="295"/>
  <c r="I18" i="295"/>
  <c r="I28" i="295"/>
  <c r="I32" i="295"/>
  <c r="I21" i="295"/>
  <c r="H31" i="295"/>
  <c r="H44" i="295"/>
  <c r="I37" i="295"/>
  <c r="I47" i="295"/>
  <c r="K47" i="295"/>
  <c r="J40" i="295"/>
  <c r="K19" i="295"/>
  <c r="J32" i="295"/>
  <c r="J23" i="295"/>
  <c r="J25" i="295"/>
  <c r="J44" i="295"/>
  <c r="J24" i="295"/>
  <c r="J31" i="295"/>
  <c r="J46" i="295"/>
  <c r="J21" i="295"/>
  <c r="K18" i="295"/>
  <c r="L29" i="295"/>
  <c r="L36" i="295"/>
  <c r="M21" i="295"/>
  <c r="M37" i="295"/>
  <c r="M23" i="295"/>
  <c r="M40" i="295"/>
  <c r="L32" i="295"/>
  <c r="M27" i="295"/>
  <c r="L39" i="295"/>
  <c r="M14" i="295"/>
  <c r="M25" i="295"/>
  <c r="O16" i="295"/>
  <c r="O40" i="295"/>
  <c r="N41" i="295"/>
  <c r="O25" i="295"/>
  <c r="O39" i="295"/>
  <c r="N46" i="295"/>
  <c r="O48" i="295"/>
  <c r="Q36" i="295"/>
  <c r="P14" i="295"/>
  <c r="Q15" i="295"/>
  <c r="P21" i="295"/>
  <c r="Q44" i="295"/>
  <c r="Q37" i="295"/>
  <c r="P31" i="295"/>
  <c r="P43" i="295"/>
  <c r="P24" i="295"/>
  <c r="Q29" i="295"/>
  <c r="S20" i="295"/>
  <c r="S37" i="295"/>
  <c r="G48" i="295"/>
  <c r="O21" i="295"/>
  <c r="O35" i="295"/>
  <c r="O47" i="295"/>
  <c r="S15" i="295"/>
  <c r="S40" i="295"/>
  <c r="R27" i="295"/>
  <c r="S41" i="295"/>
  <c r="R15" i="295"/>
  <c r="S35" i="295"/>
  <c r="U27" i="295"/>
  <c r="U14" i="295"/>
  <c r="T35" i="295"/>
  <c r="U35" i="295"/>
  <c r="U36" i="295"/>
  <c r="U44" i="295"/>
  <c r="U28" i="295"/>
  <c r="U48" i="295"/>
  <c r="L15" i="295"/>
  <c r="P15" i="295"/>
  <c r="M57" i="273" l="1"/>
  <c r="J57" i="273"/>
  <c r="D57" i="273"/>
  <c r="B57" i="273"/>
  <c r="S57" i="273"/>
  <c r="P57" i="273"/>
  <c r="G57" i="273"/>
  <c r="D69" i="273"/>
  <c r="G69" i="273"/>
  <c r="M69" i="273"/>
  <c r="S69" i="273"/>
  <c r="B69" i="273"/>
  <c r="J69" i="273"/>
  <c r="P69" i="273"/>
  <c r="D72" i="273"/>
  <c r="G72" i="273"/>
  <c r="J72" i="273"/>
  <c r="S72" i="273"/>
  <c r="P72" i="273"/>
  <c r="B72" i="273"/>
  <c r="M72" i="273"/>
  <c r="J78" i="273"/>
  <c r="G78" i="273"/>
  <c r="D78" i="273"/>
  <c r="P78" i="273"/>
  <c r="S78" i="273"/>
  <c r="M78" i="273"/>
  <c r="B78" i="273"/>
  <c r="P63" i="273"/>
  <c r="S63" i="273"/>
  <c r="D63" i="273"/>
  <c r="B63" i="273"/>
  <c r="G63" i="273"/>
  <c r="J63" i="273"/>
  <c r="M63" i="273"/>
  <c r="P75" i="273"/>
  <c r="J75" i="273"/>
  <c r="G75" i="273"/>
  <c r="B75" i="273"/>
  <c r="S75" i="273"/>
  <c r="D75" i="273"/>
  <c r="M75" i="273"/>
  <c r="G54" i="273"/>
  <c r="D54" i="273"/>
  <c r="B54" i="273"/>
  <c r="M54" i="273"/>
  <c r="J54" i="273"/>
  <c r="P54" i="273"/>
  <c r="S54" i="273"/>
  <c r="G66" i="273"/>
  <c r="D66" i="273"/>
  <c r="S66" i="273"/>
  <c r="J66" i="273"/>
  <c r="B66" i="273"/>
  <c r="P66" i="273"/>
  <c r="M66" i="273"/>
  <c r="M60" i="273"/>
  <c r="S60" i="273"/>
  <c r="P60" i="273"/>
  <c r="G60" i="273"/>
  <c r="B60" i="273"/>
  <c r="J60" i="273"/>
  <c r="D60" i="273"/>
  <c r="H5" i="277" l="1"/>
  <c r="J31" i="283" s="1"/>
  <c r="V5" i="176"/>
  <c r="J14" i="283" s="1"/>
  <c r="X5" i="286"/>
  <c r="J11" i="283" s="1"/>
  <c r="X5" i="200"/>
  <c r="J13" i="283" s="1"/>
  <c r="X5" i="285"/>
  <c r="J10" i="283" s="1"/>
  <c r="J5" i="275" l="1"/>
  <c r="J26" i="283" s="1"/>
  <c r="T5" i="273"/>
  <c r="J18" i="283" s="1"/>
  <c r="D24" i="275"/>
  <c r="H17" i="275"/>
  <c r="D11" i="275"/>
  <c r="C22" i="275"/>
  <c r="I25" i="275"/>
  <c r="D19" i="275"/>
  <c r="H27" i="275"/>
  <c r="E11" i="275"/>
  <c r="H13" i="275"/>
  <c r="D16" i="275"/>
  <c r="D23" i="275"/>
  <c r="A15" i="275"/>
  <c r="J27" i="275"/>
  <c r="H18" i="275"/>
  <c r="G14" i="275"/>
  <c r="H23" i="275"/>
  <c r="B12" i="275"/>
  <c r="A18" i="275"/>
  <c r="C26" i="275"/>
  <c r="C19" i="275"/>
  <c r="I24" i="275"/>
  <c r="G21" i="275"/>
  <c r="C20" i="275"/>
  <c r="I29" i="275"/>
  <c r="A16" i="275"/>
  <c r="C14" i="275"/>
  <c r="H11" i="275"/>
  <c r="G13" i="275"/>
  <c r="J23" i="275"/>
  <c r="J14" i="275"/>
  <c r="C13" i="275"/>
  <c r="B24" i="275"/>
  <c r="B29" i="275"/>
  <c r="F11" i="275"/>
  <c r="G20" i="275"/>
  <c r="F15" i="275"/>
  <c r="G23" i="275"/>
  <c r="F23" i="275"/>
  <c r="G27" i="275"/>
  <c r="C25" i="275"/>
  <c r="C17" i="275"/>
  <c r="A11" i="275"/>
  <c r="H19" i="275"/>
  <c r="H12" i="275"/>
  <c r="B20" i="275"/>
  <c r="B14" i="275"/>
  <c r="B15" i="275"/>
  <c r="A26" i="275"/>
  <c r="J19" i="275"/>
  <c r="F27" i="275"/>
  <c r="I21" i="275"/>
  <c r="E16" i="275"/>
  <c r="A20" i="275"/>
  <c r="A19" i="275"/>
  <c r="E15" i="275"/>
  <c r="F18" i="275"/>
  <c r="J20" i="275"/>
  <c r="E26" i="275"/>
  <c r="C15" i="275"/>
  <c r="D17" i="275"/>
  <c r="F14" i="275"/>
  <c r="J11" i="275"/>
  <c r="J18" i="275"/>
  <c r="D26" i="275"/>
  <c r="D13" i="275"/>
  <c r="G12" i="275"/>
  <c r="B22" i="275"/>
  <c r="I26" i="275"/>
  <c r="D14" i="275"/>
  <c r="I17" i="275"/>
  <c r="D18" i="275"/>
  <c r="I12" i="275"/>
  <c r="A29" i="275"/>
  <c r="J17" i="275"/>
  <c r="C16" i="275"/>
  <c r="E12" i="275"/>
  <c r="I18" i="275"/>
  <c r="C24" i="275"/>
  <c r="I23" i="275"/>
  <c r="H14" i="275"/>
  <c r="D20" i="275"/>
  <c r="B26" i="275"/>
  <c r="H21" i="275"/>
  <c r="H29" i="275"/>
  <c r="G11" i="275"/>
  <c r="H26" i="275"/>
  <c r="J24" i="275"/>
  <c r="G29" i="275"/>
  <c r="E22" i="275"/>
  <c r="D28" i="275"/>
  <c r="J21" i="275"/>
  <c r="J22" i="275"/>
  <c r="C21" i="275"/>
  <c r="F22" i="275"/>
  <c r="A23" i="275"/>
  <c r="I14" i="275"/>
  <c r="G28" i="275"/>
  <c r="F20" i="275"/>
  <c r="J29" i="275"/>
  <c r="A24" i="275"/>
  <c r="I13" i="275"/>
  <c r="E28" i="275"/>
  <c r="G16" i="275"/>
  <c r="D21" i="275"/>
  <c r="A21" i="275"/>
  <c r="B17" i="275"/>
  <c r="E21" i="275"/>
  <c r="E14" i="275"/>
  <c r="J12" i="275"/>
  <c r="F17" i="275"/>
  <c r="F28" i="275"/>
  <c r="D29" i="275"/>
  <c r="J16" i="275"/>
  <c r="I15" i="275"/>
  <c r="E27" i="275"/>
  <c r="A14" i="275"/>
  <c r="E20" i="275"/>
  <c r="C23" i="275"/>
  <c r="B23" i="275"/>
  <c r="F25" i="275"/>
  <c r="I22" i="275"/>
  <c r="F24" i="275"/>
  <c r="G18" i="275"/>
  <c r="F26" i="275"/>
  <c r="G19" i="275"/>
  <c r="D15" i="275"/>
  <c r="E18" i="275"/>
  <c r="E24" i="275"/>
  <c r="F13" i="275"/>
  <c r="F29" i="275"/>
  <c r="C27" i="275"/>
  <c r="G26" i="275"/>
  <c r="J15" i="275"/>
  <c r="E29" i="275"/>
  <c r="C29" i="275"/>
  <c r="F12" i="275"/>
  <c r="H25" i="275"/>
  <c r="B19" i="275"/>
  <c r="A27" i="275"/>
  <c r="G15" i="275"/>
  <c r="H16" i="275"/>
  <c r="H28" i="275"/>
  <c r="A12" i="275"/>
  <c r="I27" i="275"/>
  <c r="I16" i="275"/>
  <c r="G17" i="275"/>
  <c r="C28" i="275"/>
  <c r="B13" i="275"/>
  <c r="E13" i="275"/>
  <c r="E23" i="275"/>
  <c r="I11" i="275"/>
  <c r="E17" i="275"/>
  <c r="H20" i="275"/>
  <c r="B18" i="275"/>
  <c r="F16" i="275"/>
  <c r="G22" i="275"/>
  <c r="E25" i="275"/>
  <c r="D22" i="275"/>
  <c r="H24" i="275"/>
  <c r="J25" i="275"/>
  <c r="B28" i="275"/>
  <c r="G24" i="275"/>
  <c r="F21" i="275"/>
  <c r="J13" i="275"/>
  <c r="H22" i="275"/>
  <c r="B11" i="275"/>
  <c r="I20" i="275"/>
  <c r="B27" i="275"/>
  <c r="E19" i="275"/>
  <c r="I19" i="275"/>
  <c r="F19" i="275"/>
  <c r="B16" i="275"/>
  <c r="J28" i="275"/>
  <c r="J26" i="275"/>
  <c r="A28" i="275"/>
  <c r="D27" i="275"/>
  <c r="A17" i="275"/>
  <c r="B21" i="275"/>
  <c r="A22" i="275"/>
  <c r="C12" i="275"/>
  <c r="G25" i="275"/>
  <c r="H15" i="275"/>
  <c r="D12" i="275"/>
  <c r="B25" i="275"/>
  <c r="A25" i="275"/>
  <c r="C18" i="275"/>
  <c r="A13" i="275"/>
  <c r="I28" i="275"/>
  <c r="D25" i="275"/>
  <c r="C11" i="275"/>
  <c r="E58" i="200"/>
  <c r="S36" i="200"/>
  <c r="P34" i="200"/>
  <c r="E42" i="200"/>
  <c r="F34" i="200"/>
  <c r="W36" i="200"/>
  <c r="N44" i="200"/>
  <c r="R44" i="200"/>
  <c r="E49" i="200"/>
  <c r="T42" i="200"/>
  <c r="G39" i="200"/>
  <c r="J61" i="200"/>
  <c r="J52" i="200"/>
  <c r="H37" i="200"/>
  <c r="D50" i="200"/>
  <c r="D35" i="200"/>
  <c r="A32" i="200"/>
  <c r="O62" i="200"/>
  <c r="T40" i="200"/>
  <c r="L33" i="200"/>
  <c r="S48" i="200"/>
  <c r="C54" i="200"/>
  <c r="I50" i="200"/>
  <c r="P60" i="200"/>
  <c r="N60" i="200"/>
  <c r="I58" i="200"/>
  <c r="T52" i="200"/>
  <c r="X55" i="200"/>
  <c r="O57" i="200"/>
  <c r="T43" i="200"/>
  <c r="V57" i="200"/>
  <c r="P33" i="200"/>
  <c r="R56" i="200"/>
  <c r="R58" i="200"/>
  <c r="R57" i="200"/>
  <c r="B36" i="200"/>
  <c r="I38" i="200"/>
  <c r="F46" i="200"/>
  <c r="L47" i="200"/>
  <c r="S42" i="200"/>
  <c r="A64" i="200"/>
  <c r="L60" i="200"/>
  <c r="R43" i="200"/>
  <c r="B43" i="200"/>
  <c r="W33" i="200"/>
  <c r="C43" i="200"/>
  <c r="A50" i="200"/>
  <c r="R48" i="200"/>
  <c r="S33" i="200"/>
  <c r="T56" i="200"/>
  <c r="J53" i="200"/>
  <c r="S37" i="200"/>
  <c r="M48" i="200"/>
  <c r="B35" i="200"/>
  <c r="P45" i="200"/>
  <c r="O52" i="200"/>
  <c r="M59" i="200"/>
  <c r="E61" i="200"/>
  <c r="Q44" i="200"/>
  <c r="D34" i="200"/>
  <c r="M60" i="200"/>
  <c r="T46" i="200"/>
  <c r="D33" i="200"/>
  <c r="P53" i="200"/>
  <c r="T32" i="200"/>
  <c r="H62" i="200"/>
  <c r="P38" i="200"/>
  <c r="X37" i="200"/>
  <c r="V64" i="200"/>
  <c r="I35" i="200"/>
  <c r="L43" i="200"/>
  <c r="F36" i="200"/>
  <c r="M46" i="200"/>
  <c r="H50" i="200"/>
  <c r="H35" i="200"/>
  <c r="H52" i="200"/>
  <c r="F59" i="200"/>
  <c r="P42" i="200"/>
  <c r="P55" i="200"/>
  <c r="A42" i="200"/>
  <c r="R41" i="200"/>
  <c r="O37" i="200"/>
  <c r="B47" i="200"/>
  <c r="B53" i="200"/>
  <c r="I43" i="200"/>
  <c r="F47" i="200"/>
  <c r="T36" i="200"/>
  <c r="W45" i="200"/>
  <c r="H33" i="200"/>
  <c r="B46" i="200"/>
  <c r="O54" i="200"/>
  <c r="D40" i="200"/>
  <c r="O51" i="200"/>
  <c r="R61" i="200"/>
  <c r="F62" i="200"/>
  <c r="J44" i="200"/>
  <c r="C53" i="200"/>
  <c r="H53" i="200"/>
  <c r="I33" i="200"/>
  <c r="G56" i="200"/>
  <c r="I45" i="200"/>
  <c r="N54" i="200"/>
  <c r="O55" i="200"/>
  <c r="I39" i="200"/>
  <c r="L44" i="200"/>
  <c r="S51" i="200"/>
  <c r="P59" i="200"/>
  <c r="W53" i="200"/>
  <c r="R55" i="200"/>
  <c r="S60" i="200"/>
  <c r="L56" i="200"/>
  <c r="J64" i="200"/>
  <c r="B63" i="200"/>
  <c r="H45" i="200"/>
  <c r="S55" i="200"/>
  <c r="E33" i="200"/>
  <c r="S62" i="200"/>
  <c r="Q43" i="200"/>
  <c r="E53" i="200"/>
  <c r="N62" i="200"/>
  <c r="A45" i="200"/>
  <c r="A54" i="200"/>
  <c r="B50" i="200"/>
  <c r="A58" i="200"/>
  <c r="D41" i="200"/>
  <c r="X51" i="200"/>
  <c r="O45" i="200"/>
  <c r="L62" i="200"/>
  <c r="S50" i="200"/>
  <c r="F52" i="200"/>
  <c r="G34" i="200"/>
  <c r="Q52" i="200"/>
  <c r="J40" i="200"/>
  <c r="J38" i="200"/>
  <c r="N56" i="200"/>
  <c r="T59" i="200"/>
  <c r="G48" i="200"/>
  <c r="O47" i="200"/>
  <c r="Q60" i="200"/>
  <c r="J56" i="200"/>
  <c r="I46" i="200"/>
  <c r="S53" i="200"/>
  <c r="D57" i="200"/>
  <c r="I37" i="200"/>
  <c r="D44" i="200"/>
  <c r="M36" i="200"/>
  <c r="I59" i="200"/>
  <c r="J33" i="200"/>
  <c r="B64" i="200"/>
  <c r="G47" i="200"/>
  <c r="L54" i="200"/>
  <c r="R35" i="200"/>
  <c r="O42" i="200"/>
  <c r="S52" i="200"/>
  <c r="S39" i="200"/>
  <c r="P39" i="200"/>
  <c r="D39" i="200"/>
  <c r="D42" i="200"/>
  <c r="J47" i="200"/>
  <c r="P37" i="200"/>
  <c r="H60" i="200"/>
  <c r="X56" i="200"/>
  <c r="L39" i="200"/>
  <c r="X59" i="200"/>
  <c r="A41" i="200"/>
  <c r="G50" i="200"/>
  <c r="O39" i="200"/>
  <c r="O35" i="200"/>
  <c r="N46" i="200"/>
  <c r="J58" i="200"/>
  <c r="X39" i="200"/>
  <c r="F45" i="200"/>
  <c r="N41" i="200"/>
  <c r="C51" i="200"/>
  <c r="F49" i="200"/>
  <c r="B60" i="200"/>
  <c r="X60" i="200"/>
  <c r="P46" i="200"/>
  <c r="J49" i="200"/>
  <c r="W46" i="200"/>
  <c r="Q58" i="200"/>
  <c r="A49" i="200"/>
  <c r="E50" i="200"/>
  <c r="D32" i="200"/>
  <c r="F55" i="200"/>
  <c r="A56" i="200"/>
  <c r="E60" i="200"/>
  <c r="N38" i="200"/>
  <c r="L61" i="200"/>
  <c r="D56" i="200"/>
  <c r="G49" i="200"/>
  <c r="X45" i="200"/>
  <c r="E40" i="200"/>
  <c r="R36" i="200"/>
  <c r="N47" i="200"/>
  <c r="X44" i="200"/>
  <c r="M42" i="200"/>
  <c r="I53" i="200"/>
  <c r="R50" i="200"/>
  <c r="N43" i="200"/>
  <c r="C60" i="200"/>
  <c r="T55" i="200"/>
  <c r="E43" i="200"/>
  <c r="C44" i="200"/>
  <c r="U64" i="200"/>
  <c r="P51" i="200"/>
  <c r="N45" i="200"/>
  <c r="E38" i="200"/>
  <c r="O34" i="200"/>
  <c r="D45" i="200"/>
  <c r="S40" i="200"/>
  <c r="E56" i="200"/>
  <c r="I51" i="200"/>
  <c r="O50" i="200"/>
  <c r="N35" i="200"/>
  <c r="O63" i="200"/>
  <c r="P54" i="200"/>
  <c r="H55" i="200"/>
  <c r="N48" i="200"/>
  <c r="F58" i="200"/>
  <c r="R60" i="200"/>
  <c r="M37" i="200"/>
  <c r="I47" i="200"/>
  <c r="L36" i="200"/>
  <c r="J34" i="200"/>
  <c r="G42" i="200"/>
  <c r="X41" i="200"/>
  <c r="N42" i="200"/>
  <c r="E64" i="200"/>
  <c r="L46" i="200"/>
  <c r="A62" i="200"/>
  <c r="L37" i="200"/>
  <c r="A57" i="200"/>
  <c r="S43" i="200"/>
  <c r="I64" i="200"/>
  <c r="T62" i="200"/>
  <c r="Q39" i="200"/>
  <c r="M62" i="200"/>
  <c r="C36" i="200"/>
  <c r="L32" i="200"/>
  <c r="T34" i="200"/>
  <c r="M49" i="200"/>
  <c r="E55" i="200"/>
  <c r="A60" i="200"/>
  <c r="X52" i="200"/>
  <c r="N36" i="200"/>
  <c r="W38" i="200"/>
  <c r="D51" i="200"/>
  <c r="W55" i="200"/>
  <c r="G38" i="200"/>
  <c r="D46" i="200"/>
  <c r="H42" i="200"/>
  <c r="L48" i="200"/>
  <c r="A39" i="200"/>
  <c r="H32" i="200"/>
  <c r="E35" i="200"/>
  <c r="Q59" i="200"/>
  <c r="H59" i="200"/>
  <c r="J48" i="200"/>
  <c r="B44" i="200"/>
  <c r="F35" i="200"/>
  <c r="X50" i="200"/>
  <c r="F32" i="200"/>
  <c r="G63" i="200"/>
  <c r="M39" i="200"/>
  <c r="L58" i="200"/>
  <c r="S47" i="200"/>
  <c r="I52" i="200"/>
  <c r="W32" i="200"/>
  <c r="C34" i="200"/>
  <c r="F41" i="200"/>
  <c r="M45" i="200"/>
  <c r="W43" i="200"/>
  <c r="C48" i="200"/>
  <c r="M41" i="200"/>
  <c r="L57" i="200"/>
  <c r="P44" i="200"/>
  <c r="D64" i="200"/>
  <c r="Q54" i="200"/>
  <c r="O40" i="200"/>
  <c r="I40" i="200"/>
  <c r="P62" i="200"/>
  <c r="Q64" i="200"/>
  <c r="M38" i="200"/>
  <c r="G52" i="200"/>
  <c r="J43" i="200"/>
  <c r="H36" i="200"/>
  <c r="O59" i="200"/>
  <c r="S57" i="200"/>
  <c r="T48" i="200"/>
  <c r="J32" i="200"/>
  <c r="P64" i="200"/>
  <c r="J57" i="200"/>
  <c r="G46" i="200"/>
  <c r="C63" i="200"/>
  <c r="X42" i="200"/>
  <c r="H44" i="200"/>
  <c r="L40" i="200"/>
  <c r="M43" i="200"/>
  <c r="P40" i="200"/>
  <c r="O61" i="200"/>
  <c r="M61" i="200"/>
  <c r="G62" i="200"/>
  <c r="A48" i="200"/>
  <c r="C64" i="200"/>
  <c r="D53" i="200"/>
  <c r="C42" i="200"/>
  <c r="H64" i="200"/>
  <c r="Q51" i="200"/>
  <c r="E46" i="200"/>
  <c r="D48" i="200"/>
  <c r="M53" i="200"/>
  <c r="T60" i="200"/>
  <c r="G64" i="200"/>
  <c r="S61" i="200"/>
  <c r="O48" i="200"/>
  <c r="W52" i="200"/>
  <c r="E51" i="200"/>
  <c r="S34" i="200"/>
  <c r="S59" i="200"/>
  <c r="P58" i="200"/>
  <c r="D47" i="200"/>
  <c r="B33" i="200"/>
  <c r="K64" i="200"/>
  <c r="N64" i="200"/>
  <c r="J50" i="200"/>
  <c r="M56" i="200"/>
  <c r="O49" i="200"/>
  <c r="X61" i="200"/>
  <c r="B45" i="200"/>
  <c r="X43" i="200"/>
  <c r="F53" i="200"/>
  <c r="O58" i="200"/>
  <c r="F40" i="200"/>
  <c r="X63" i="200"/>
  <c r="O33" i="200"/>
  <c r="C32" i="200"/>
  <c r="I49" i="200"/>
  <c r="C47" i="200"/>
  <c r="H61" i="200"/>
  <c r="C40" i="200"/>
  <c r="E52" i="200"/>
  <c r="E59" i="200"/>
  <c r="O64" i="200"/>
  <c r="X34" i="200"/>
  <c r="J55" i="200"/>
  <c r="T51" i="200"/>
  <c r="E32" i="200"/>
  <c r="S44" i="200"/>
  <c r="I48" i="200"/>
  <c r="A59" i="200"/>
  <c r="Q46" i="200"/>
  <c r="W61" i="200"/>
  <c r="G44" i="200"/>
  <c r="J46" i="200"/>
  <c r="E48" i="200"/>
  <c r="A44" i="200"/>
  <c r="W49" i="200"/>
  <c r="S41" i="200"/>
  <c r="E37" i="200"/>
  <c r="M34" i="200"/>
  <c r="J60" i="200"/>
  <c r="E39" i="200"/>
  <c r="T47" i="200"/>
  <c r="L63" i="200"/>
  <c r="D61" i="200"/>
  <c r="W40" i="200"/>
  <c r="S64" i="200"/>
  <c r="I34" i="200"/>
  <c r="P61" i="200"/>
  <c r="C56" i="200"/>
  <c r="L38" i="200"/>
  <c r="P63" i="200"/>
  <c r="C33" i="200"/>
  <c r="E36" i="200"/>
  <c r="G45" i="200"/>
  <c r="G57" i="200"/>
  <c r="T37" i="200"/>
  <c r="G53" i="200"/>
  <c r="N52" i="200"/>
  <c r="J54" i="200"/>
  <c r="H43" i="200"/>
  <c r="W47" i="200"/>
  <c r="T41" i="200"/>
  <c r="R64" i="200"/>
  <c r="A53" i="200"/>
  <c r="Q40" i="200"/>
  <c r="P56" i="200"/>
  <c r="B54" i="200"/>
  <c r="Q35" i="200"/>
  <c r="P32" i="200"/>
  <c r="N33" i="200"/>
  <c r="G43" i="200"/>
  <c r="R53" i="200"/>
  <c r="F39" i="200"/>
  <c r="Q57" i="200"/>
  <c r="W51" i="200"/>
  <c r="W62" i="200"/>
  <c r="L51" i="200"/>
  <c r="Q53" i="200"/>
  <c r="C37" i="200"/>
  <c r="S46" i="200"/>
  <c r="H38" i="200"/>
  <c r="X47" i="200"/>
  <c r="H39" i="200"/>
  <c r="T53" i="200"/>
  <c r="T44" i="200"/>
  <c r="M35" i="200"/>
  <c r="H46" i="200"/>
  <c r="M52" i="200"/>
  <c r="C38" i="200"/>
  <c r="D38" i="200"/>
  <c r="O38" i="200"/>
  <c r="W37" i="200"/>
  <c r="L49" i="200"/>
  <c r="M63" i="200"/>
  <c r="N53" i="200"/>
  <c r="A36" i="200"/>
  <c r="D37" i="200"/>
  <c r="B51" i="200"/>
  <c r="W58" i="200"/>
  <c r="R32" i="200"/>
  <c r="G40" i="200"/>
  <c r="R42" i="200"/>
  <c r="A47" i="200"/>
  <c r="R52" i="200"/>
  <c r="B58" i="200"/>
  <c r="I60" i="200"/>
  <c r="N59" i="200"/>
  <c r="A46" i="200"/>
  <c r="X64" i="200"/>
  <c r="F50" i="200"/>
  <c r="T64" i="200"/>
  <c r="Q36" i="200"/>
  <c r="O32" i="200"/>
  <c r="D55" i="200"/>
  <c r="B62" i="200"/>
  <c r="B41" i="200"/>
  <c r="O44" i="200"/>
  <c r="F38" i="200"/>
  <c r="F51" i="200"/>
  <c r="O43" i="200"/>
  <c r="E62" i="200"/>
  <c r="Q48" i="200"/>
  <c r="P52" i="200"/>
  <c r="B57" i="200"/>
  <c r="T38" i="200"/>
  <c r="T50" i="200"/>
  <c r="C39" i="200"/>
  <c r="K63" i="200"/>
  <c r="I55" i="200"/>
  <c r="Q33" i="200"/>
  <c r="N51" i="200"/>
  <c r="I36" i="200"/>
  <c r="B59" i="200"/>
  <c r="X57" i="200"/>
  <c r="F42" i="200"/>
  <c r="C61" i="200"/>
  <c r="X36" i="200"/>
  <c r="P47" i="200"/>
  <c r="C49" i="200"/>
  <c r="W63" i="200"/>
  <c r="I32" i="200"/>
  <c r="G35" i="200"/>
  <c r="A43" i="200"/>
  <c r="D43" i="200"/>
  <c r="R63" i="200"/>
  <c r="B38" i="200"/>
  <c r="N61" i="200"/>
  <c r="H48" i="200"/>
  <c r="D62" i="200"/>
  <c r="J41" i="200"/>
  <c r="O36" i="200"/>
  <c r="H34" i="200"/>
  <c r="E34" i="200"/>
  <c r="E41" i="200"/>
  <c r="M50" i="200"/>
  <c r="C62" i="200"/>
  <c r="F61" i="200"/>
  <c r="X33" i="200"/>
  <c r="Q37" i="200"/>
  <c r="Q50" i="200"/>
  <c r="C58" i="200"/>
  <c r="Q42" i="200"/>
  <c r="I56" i="200"/>
  <c r="I63" i="200"/>
  <c r="W42" i="200"/>
  <c r="T45" i="200"/>
  <c r="H49" i="200"/>
  <c r="X48" i="200"/>
  <c r="N57" i="200"/>
  <c r="S58" i="200"/>
  <c r="E47" i="200"/>
  <c r="G36" i="200"/>
  <c r="B48" i="200"/>
  <c r="L45" i="200"/>
  <c r="U63" i="200"/>
  <c r="L50" i="200"/>
  <c r="A35" i="200"/>
  <c r="G55" i="200"/>
  <c r="F37" i="200"/>
  <c r="M32" i="200"/>
  <c r="O46" i="200"/>
  <c r="T54" i="200"/>
  <c r="I42" i="200"/>
  <c r="A51" i="200"/>
  <c r="D63" i="200"/>
  <c r="F33" i="200"/>
  <c r="W34" i="200"/>
  <c r="D54" i="200"/>
  <c r="C59" i="200"/>
  <c r="B32" i="200"/>
  <c r="D58" i="200"/>
  <c r="P43" i="200"/>
  <c r="G33" i="200"/>
  <c r="B34" i="200"/>
  <c r="N58" i="200"/>
  <c r="F54" i="200"/>
  <c r="E45" i="200"/>
  <c r="S35" i="200"/>
  <c r="N37" i="200"/>
  <c r="H41" i="200"/>
  <c r="L35" i="200"/>
  <c r="G51" i="200"/>
  <c r="W54" i="200"/>
  <c r="O56" i="200"/>
  <c r="W50" i="200"/>
  <c r="W64" i="200"/>
  <c r="L64" i="200"/>
  <c r="G32" i="200"/>
  <c r="C41" i="200"/>
  <c r="G60" i="200"/>
  <c r="M55" i="200"/>
  <c r="P48" i="200"/>
  <c r="C45" i="200"/>
  <c r="Q62" i="200"/>
  <c r="P49" i="200"/>
  <c r="G54" i="200"/>
  <c r="D60" i="200"/>
  <c r="I54" i="200"/>
  <c r="E63" i="200"/>
  <c r="R45" i="200"/>
  <c r="T33" i="200"/>
  <c r="R34" i="200"/>
  <c r="D36" i="200"/>
  <c r="M54" i="200"/>
  <c r="R54" i="200"/>
  <c r="P57" i="200"/>
  <c r="O53" i="200"/>
  <c r="H47" i="200"/>
  <c r="O41" i="200"/>
  <c r="N40" i="200"/>
  <c r="H63" i="200"/>
  <c r="G37" i="200"/>
  <c r="H54" i="200"/>
  <c r="N34" i="200"/>
  <c r="A63" i="200"/>
  <c r="S32" i="200"/>
  <c r="C35" i="200"/>
  <c r="S45" i="200"/>
  <c r="W39" i="200"/>
  <c r="W56" i="200"/>
  <c r="R39" i="200"/>
  <c r="A33" i="200"/>
  <c r="F43" i="200"/>
  <c r="R33" i="200"/>
  <c r="I57" i="200"/>
  <c r="Q49" i="200"/>
  <c r="W48" i="200"/>
  <c r="X49" i="200"/>
  <c r="W60" i="200"/>
  <c r="L41" i="200"/>
  <c r="C50" i="200"/>
  <c r="L34" i="200"/>
  <c r="N49" i="200"/>
  <c r="G61" i="200"/>
  <c r="R51" i="200"/>
  <c r="M64" i="200"/>
  <c r="O60" i="200"/>
  <c r="M44" i="200"/>
  <c r="T49" i="200"/>
  <c r="L55" i="200"/>
  <c r="P50" i="200"/>
  <c r="L59" i="200"/>
  <c r="T61" i="200"/>
  <c r="W59" i="200"/>
  <c r="J36" i="200"/>
  <c r="R62" i="200"/>
  <c r="J39" i="200"/>
  <c r="X40" i="200"/>
  <c r="J63" i="200"/>
  <c r="M40" i="200"/>
  <c r="N63" i="200"/>
  <c r="B52" i="200"/>
  <c r="A52" i="200"/>
  <c r="J42" i="200"/>
  <c r="Q38" i="200"/>
  <c r="J45" i="200"/>
  <c r="R37" i="200"/>
  <c r="A55" i="200"/>
  <c r="I41" i="200"/>
  <c r="X54" i="200"/>
  <c r="T39" i="200"/>
  <c r="B49" i="200"/>
  <c r="B40" i="200"/>
  <c r="W57" i="200"/>
  <c r="I61" i="200"/>
  <c r="T58" i="200"/>
  <c r="X35" i="200"/>
  <c r="B37" i="200"/>
  <c r="D49" i="200"/>
  <c r="S49" i="200"/>
  <c r="H58" i="200"/>
  <c r="D59" i="200"/>
  <c r="V63" i="200"/>
  <c r="M58" i="200"/>
  <c r="Q34" i="200"/>
  <c r="R47" i="200"/>
  <c r="S63" i="200"/>
  <c r="W44" i="200"/>
  <c r="A40" i="200"/>
  <c r="C55" i="200"/>
  <c r="F56" i="200"/>
  <c r="F60" i="200"/>
  <c r="R38" i="200"/>
  <c r="M51" i="200"/>
  <c r="D52" i="200"/>
  <c r="Q56" i="200"/>
  <c r="M57" i="200"/>
  <c r="A38" i="200"/>
  <c r="B55" i="200"/>
  <c r="N55" i="200"/>
  <c r="L53" i="200"/>
  <c r="R40" i="200"/>
  <c r="S38" i="200"/>
  <c r="F57" i="200"/>
  <c r="I44" i="200"/>
  <c r="A37" i="200"/>
  <c r="G41" i="200"/>
  <c r="J59" i="200"/>
  <c r="H56" i="200"/>
  <c r="H51" i="200"/>
  <c r="L52" i="200"/>
  <c r="Q32" i="200"/>
  <c r="Q47" i="200"/>
  <c r="P36" i="200"/>
  <c r="E44" i="200"/>
  <c r="Q63" i="200"/>
  <c r="P41" i="200"/>
  <c r="T35" i="200"/>
  <c r="X32" i="200"/>
  <c r="C52" i="200"/>
  <c r="I62" i="200"/>
  <c r="L42" i="200"/>
  <c r="R59" i="200"/>
  <c r="N50" i="200"/>
  <c r="A61" i="200"/>
  <c r="B39" i="200"/>
  <c r="G58" i="200"/>
  <c r="X46" i="200"/>
  <c r="S56" i="200"/>
  <c r="W35" i="200"/>
  <c r="N32" i="200"/>
  <c r="X62" i="200"/>
  <c r="R46" i="200"/>
  <c r="X53" i="200"/>
  <c r="B56" i="200"/>
  <c r="C46" i="200"/>
  <c r="Q41" i="200"/>
  <c r="J37" i="200"/>
  <c r="P35" i="200"/>
  <c r="T63" i="200"/>
  <c r="H40" i="200"/>
  <c r="Q55" i="200"/>
  <c r="F64" i="200"/>
  <c r="A34" i="200"/>
  <c r="E57" i="200"/>
  <c r="B42" i="200"/>
  <c r="H57" i="200"/>
  <c r="X58" i="200"/>
  <c r="F63" i="200"/>
  <c r="C57" i="200"/>
  <c r="M47" i="200"/>
  <c r="G59" i="200"/>
  <c r="M33" i="200"/>
  <c r="Q61" i="200"/>
  <c r="X38" i="200"/>
  <c r="J62" i="200"/>
  <c r="J51" i="200"/>
  <c r="E54" i="200"/>
  <c r="T57" i="200"/>
  <c r="Q45" i="200"/>
  <c r="W41" i="200"/>
  <c r="N39" i="200"/>
  <c r="B61" i="200"/>
  <c r="J35" i="200"/>
  <c r="S54" i="200"/>
  <c r="R49" i="200"/>
  <c r="K50" i="200"/>
  <c r="U44" i="200"/>
  <c r="K33" i="200"/>
  <c r="U36" i="200"/>
  <c r="F48" i="200"/>
  <c r="K34" i="200"/>
  <c r="U53" i="200"/>
  <c r="U51" i="200"/>
  <c r="K59" i="200"/>
  <c r="U32" i="200"/>
  <c r="K62" i="200"/>
  <c r="K39" i="200"/>
  <c r="U40" i="200"/>
  <c r="U46" i="200"/>
  <c r="K56" i="200"/>
  <c r="K55" i="200"/>
  <c r="K32" i="200"/>
  <c r="K35" i="200"/>
  <c r="K44" i="200"/>
  <c r="K54" i="200"/>
  <c r="K57" i="200"/>
  <c r="U35" i="200"/>
  <c r="U56" i="200"/>
  <c r="U45" i="200"/>
  <c r="U61" i="200"/>
  <c r="U62" i="200"/>
  <c r="K60" i="200"/>
  <c r="K36" i="200"/>
  <c r="U58" i="200"/>
  <c r="K47" i="200"/>
  <c r="U57" i="200"/>
  <c r="K37" i="200"/>
  <c r="K38" i="200"/>
  <c r="K53" i="200"/>
  <c r="K46" i="200"/>
  <c r="K51" i="200"/>
  <c r="U33" i="200"/>
  <c r="U60" i="200"/>
  <c r="U42" i="200"/>
  <c r="U47" i="200"/>
  <c r="U55" i="200"/>
  <c r="U54" i="200"/>
  <c r="K42" i="200"/>
  <c r="U43" i="200"/>
  <c r="K52" i="200"/>
  <c r="K61" i="200"/>
  <c r="U38" i="200"/>
  <c r="K58" i="200"/>
  <c r="K43" i="200"/>
  <c r="U50" i="200"/>
  <c r="K41" i="200"/>
  <c r="U48" i="200"/>
  <c r="K45" i="200"/>
  <c r="U59" i="200"/>
  <c r="U49" i="200"/>
  <c r="K49" i="200"/>
  <c r="U34" i="200"/>
  <c r="U39" i="200"/>
  <c r="K48" i="200"/>
  <c r="U52" i="200"/>
  <c r="K40" i="200"/>
  <c r="F44" i="200"/>
  <c r="I36" i="275" l="1"/>
  <c r="G46" i="275"/>
  <c r="D34" i="275"/>
  <c r="G57" i="275"/>
  <c r="B34" i="275"/>
  <c r="J47" i="275"/>
  <c r="A36" i="275"/>
  <c r="C60" i="275"/>
  <c r="J64" i="275"/>
  <c r="A35" i="275"/>
  <c r="E36" i="275"/>
  <c r="F42" i="275"/>
  <c r="A34" i="275"/>
  <c r="A60" i="275"/>
  <c r="J33" i="275"/>
  <c r="H61" i="275"/>
  <c r="D56" i="275"/>
  <c r="A46" i="275"/>
  <c r="H35" i="275"/>
  <c r="A58" i="275"/>
  <c r="A50" i="275"/>
  <c r="H64" i="275"/>
  <c r="G38" i="275"/>
  <c r="G58" i="275"/>
  <c r="H49" i="275"/>
  <c r="H52" i="275"/>
  <c r="E33" i="275"/>
  <c r="B55" i="275"/>
  <c r="H50" i="275"/>
  <c r="B42" i="275"/>
  <c r="C36" i="275"/>
  <c r="E44" i="275"/>
  <c r="A62" i="275"/>
  <c r="H48" i="275"/>
  <c r="I56" i="275"/>
  <c r="J48" i="275"/>
  <c r="A49" i="275"/>
  <c r="B47" i="275"/>
  <c r="D55" i="275"/>
  <c r="I51" i="275"/>
  <c r="D51" i="275"/>
  <c r="D52" i="275"/>
  <c r="C58" i="275"/>
  <c r="I63" i="275"/>
  <c r="H56" i="275"/>
  <c r="G33" i="275"/>
  <c r="F58" i="275"/>
  <c r="E58" i="275"/>
  <c r="J39" i="275"/>
  <c r="A47" i="275"/>
  <c r="I48" i="275"/>
  <c r="E37" i="275"/>
  <c r="F54" i="275"/>
  <c r="I58" i="275"/>
  <c r="F39" i="275"/>
  <c r="D46" i="275"/>
  <c r="I55" i="275"/>
  <c r="D37" i="275"/>
  <c r="C40" i="275"/>
  <c r="B39" i="275"/>
  <c r="H57" i="275"/>
  <c r="I64" i="275"/>
  <c r="D43" i="275"/>
  <c r="F38" i="275"/>
  <c r="I42" i="275"/>
  <c r="A64" i="275"/>
  <c r="F55" i="275"/>
  <c r="J56" i="275"/>
  <c r="E45" i="275"/>
  <c r="A44" i="275"/>
  <c r="A38" i="275"/>
  <c r="A37" i="275"/>
  <c r="F36" i="275"/>
  <c r="J45" i="275"/>
  <c r="J52" i="275"/>
  <c r="G60" i="275"/>
  <c r="B48" i="275"/>
  <c r="F40" i="275"/>
  <c r="D57" i="275"/>
  <c r="A61" i="275"/>
  <c r="J44" i="275"/>
  <c r="I59" i="275"/>
  <c r="J51" i="275"/>
  <c r="C44" i="275"/>
  <c r="G35" i="275"/>
  <c r="A56" i="275"/>
  <c r="G49" i="275"/>
  <c r="B49" i="275"/>
  <c r="G34" i="275"/>
  <c r="B41" i="275"/>
  <c r="B54" i="275"/>
  <c r="I41" i="275"/>
  <c r="F64" i="275"/>
  <c r="A41" i="275"/>
  <c r="G56" i="275"/>
  <c r="A43" i="275"/>
  <c r="D59" i="275"/>
  <c r="H62" i="275"/>
  <c r="E41" i="275"/>
  <c r="I60" i="275"/>
  <c r="C61" i="275"/>
  <c r="F61" i="275"/>
  <c r="H37" i="275"/>
  <c r="G36" i="275"/>
  <c r="C62" i="275"/>
  <c r="D53" i="275"/>
  <c r="D44" i="275"/>
  <c r="H55" i="275"/>
  <c r="B37" i="275"/>
  <c r="F52" i="275"/>
  <c r="I57" i="275"/>
  <c r="G51" i="275"/>
  <c r="B62" i="275"/>
  <c r="H59" i="275"/>
  <c r="C43" i="275"/>
  <c r="H60" i="275"/>
  <c r="A52" i="275"/>
  <c r="D61" i="275"/>
  <c r="A40" i="275"/>
  <c r="I49" i="275"/>
  <c r="A45" i="275"/>
  <c r="F49" i="275"/>
  <c r="D54" i="275"/>
  <c r="A55" i="275"/>
  <c r="E56" i="275"/>
  <c r="C35" i="275"/>
  <c r="C63" i="275"/>
  <c r="H42" i="275"/>
  <c r="C49" i="275"/>
  <c r="G54" i="275"/>
  <c r="J38" i="275"/>
  <c r="D33" i="275"/>
  <c r="E63" i="275"/>
  <c r="G59" i="275"/>
  <c r="B60" i="275"/>
  <c r="E48" i="275"/>
  <c r="D41" i="275"/>
  <c r="A63" i="275"/>
  <c r="F45" i="275"/>
  <c r="I40" i="275"/>
  <c r="C42" i="275"/>
  <c r="J49" i="275"/>
  <c r="E39" i="275"/>
  <c r="A33" i="275"/>
  <c r="E46" i="275"/>
  <c r="C52" i="275"/>
  <c r="E52" i="275"/>
  <c r="B50" i="275"/>
  <c r="J37" i="275"/>
  <c r="G45" i="275"/>
  <c r="B43" i="275"/>
  <c r="H45" i="275"/>
  <c r="D63" i="275"/>
  <c r="F48" i="275"/>
  <c r="I32" i="275"/>
  <c r="F41" i="275"/>
  <c r="F44" i="275"/>
  <c r="I37" i="275"/>
  <c r="C50" i="275"/>
  <c r="E32" i="275"/>
  <c r="J50" i="275"/>
  <c r="G53" i="275"/>
  <c r="F63" i="275"/>
  <c r="I61" i="275"/>
  <c r="C64" i="275"/>
  <c r="F43" i="275"/>
  <c r="H39" i="275"/>
  <c r="D49" i="275"/>
  <c r="C32" i="275"/>
  <c r="B61" i="275"/>
  <c r="B63" i="275"/>
  <c r="J54" i="275"/>
  <c r="C56" i="275"/>
  <c r="B44" i="275"/>
  <c r="J35" i="275"/>
  <c r="C37" i="275"/>
  <c r="H38" i="275"/>
  <c r="D32" i="275"/>
  <c r="I35" i="275"/>
  <c r="B58" i="275"/>
  <c r="I39" i="275"/>
  <c r="I34" i="275"/>
  <c r="E43" i="275"/>
  <c r="I62" i="275"/>
  <c r="C34" i="275"/>
  <c r="A42" i="275"/>
  <c r="A51" i="275"/>
  <c r="E54" i="275"/>
  <c r="H40" i="275"/>
  <c r="A54" i="275"/>
  <c r="E40" i="275"/>
  <c r="I45" i="275"/>
  <c r="H32" i="275"/>
  <c r="J63" i="275"/>
  <c r="J57" i="275"/>
  <c r="D36" i="275"/>
  <c r="D62" i="275"/>
  <c r="D42" i="275"/>
  <c r="B38" i="275"/>
  <c r="G63" i="275"/>
  <c r="F33" i="275"/>
  <c r="F32" i="275"/>
  <c r="D39" i="275"/>
  <c r="C47" i="275"/>
  <c r="E51" i="275"/>
  <c r="J42" i="275"/>
  <c r="G55" i="275"/>
  <c r="B33" i="275"/>
  <c r="C51" i="275"/>
  <c r="I52" i="275"/>
  <c r="F56" i="275"/>
  <c r="J32" i="275"/>
  <c r="B32" i="275"/>
  <c r="H36" i="275"/>
  <c r="D40" i="275"/>
  <c r="A57" i="275"/>
  <c r="G41" i="275"/>
  <c r="C59" i="275"/>
  <c r="B40" i="275"/>
  <c r="E34" i="275"/>
  <c r="I33" i="275"/>
  <c r="E49" i="275"/>
  <c r="E50" i="275"/>
  <c r="D64" i="275"/>
  <c r="H58" i="275"/>
  <c r="G43" i="275"/>
  <c r="B35" i="275"/>
  <c r="G47" i="275"/>
  <c r="B64" i="275"/>
  <c r="E42" i="275"/>
  <c r="A53" i="275"/>
  <c r="J62" i="275"/>
  <c r="E38" i="275"/>
  <c r="G52" i="275"/>
  <c r="H63" i="275"/>
  <c r="E62" i="275"/>
  <c r="G32" i="275"/>
  <c r="A59" i="275"/>
  <c r="I43" i="275"/>
  <c r="F46" i="275"/>
  <c r="J53" i="275"/>
  <c r="B52" i="275"/>
  <c r="E64" i="275"/>
  <c r="A39" i="275"/>
  <c r="E47" i="275"/>
  <c r="I53" i="275"/>
  <c r="J43" i="275"/>
  <c r="D60" i="275"/>
  <c r="E35" i="275"/>
  <c r="D38" i="275"/>
  <c r="G42" i="275"/>
  <c r="I47" i="275"/>
  <c r="J55" i="275"/>
  <c r="B46" i="275"/>
  <c r="J60" i="275"/>
  <c r="C48" i="275"/>
  <c r="G48" i="275"/>
  <c r="C55" i="275"/>
  <c r="I54" i="275"/>
  <c r="D35" i="275"/>
  <c r="E57" i="275"/>
  <c r="E59" i="275"/>
  <c r="H44" i="275"/>
  <c r="H47" i="275"/>
  <c r="E53" i="275"/>
  <c r="D50" i="275"/>
  <c r="C57" i="275"/>
  <c r="C33" i="275"/>
  <c r="H33" i="275"/>
  <c r="C45" i="275"/>
  <c r="E60" i="275"/>
  <c r="B56" i="275"/>
  <c r="H34" i="275"/>
  <c r="D48" i="275"/>
  <c r="C38" i="275"/>
  <c r="A32" i="275"/>
  <c r="B53" i="275"/>
  <c r="G39" i="275"/>
  <c r="G64" i="275"/>
  <c r="F34" i="275"/>
  <c r="B57" i="275"/>
  <c r="G40" i="275"/>
  <c r="G44" i="275"/>
  <c r="C46" i="275"/>
  <c r="F62" i="275"/>
  <c r="G61" i="275"/>
  <c r="D47" i="275"/>
  <c r="A48" i="275"/>
  <c r="F47" i="275"/>
  <c r="C41" i="275"/>
  <c r="I50" i="275"/>
  <c r="C54" i="275"/>
  <c r="F53" i="275"/>
  <c r="H53" i="275"/>
  <c r="F57" i="275"/>
  <c r="C39" i="275"/>
  <c r="F51" i="275"/>
  <c r="J59" i="275"/>
  <c r="F35" i="275"/>
  <c r="E55" i="275"/>
  <c r="G37" i="275"/>
  <c r="B45" i="275"/>
  <c r="F60" i="275"/>
  <c r="I46" i="275"/>
  <c r="H54" i="275"/>
  <c r="G50" i="275"/>
  <c r="B36" i="275"/>
  <c r="J34" i="275"/>
  <c r="I44" i="275"/>
  <c r="D45" i="275"/>
  <c r="I38" i="275"/>
  <c r="C53" i="275"/>
  <c r="G62" i="275"/>
  <c r="J41" i="275"/>
  <c r="D58" i="275"/>
  <c r="H51" i="275"/>
  <c r="E61" i="275"/>
  <c r="J58" i="275"/>
  <c r="F50" i="275"/>
  <c r="B59" i="275"/>
  <c r="B51" i="275"/>
  <c r="J40" i="275"/>
  <c r="F37" i="275"/>
  <c r="J36" i="275"/>
  <c r="H41" i="275"/>
  <c r="J61" i="275"/>
  <c r="H46" i="275"/>
  <c r="J46" i="275"/>
  <c r="H43" i="275"/>
  <c r="F59" i="275"/>
  <c r="V61" i="200"/>
  <c r="V46" i="200"/>
  <c r="V36" i="200"/>
  <c r="V38" i="200"/>
  <c r="V42" i="200"/>
  <c r="V39" i="200"/>
  <c r="V49" i="200"/>
  <c r="E105" i="285"/>
  <c r="Q54" i="285"/>
  <c r="P40" i="285"/>
  <c r="F137" i="285"/>
  <c r="N72" i="285"/>
  <c r="P89" i="285"/>
  <c r="L136" i="285"/>
  <c r="T71" i="285"/>
  <c r="L113" i="285"/>
  <c r="I42" i="285"/>
  <c r="Q84" i="285"/>
  <c r="L41" i="285"/>
  <c r="S123" i="285"/>
  <c r="L124" i="285"/>
  <c r="X66" i="285"/>
  <c r="O92" i="285"/>
  <c r="F106" i="285"/>
  <c r="L91" i="285"/>
  <c r="E81" i="285"/>
  <c r="L67" i="285"/>
  <c r="V61" i="285"/>
  <c r="E59" i="285"/>
  <c r="V131" i="285"/>
  <c r="T49" i="285"/>
  <c r="P115" i="285"/>
  <c r="D140" i="285"/>
  <c r="K69" i="285"/>
  <c r="I45" i="285"/>
  <c r="F95" i="285"/>
  <c r="I75" i="285"/>
  <c r="N123" i="285"/>
  <c r="H60" i="285"/>
  <c r="N52" i="285"/>
  <c r="F84" i="285"/>
  <c r="M129" i="285"/>
  <c r="Q127" i="285"/>
  <c r="S90" i="285"/>
  <c r="J80" i="285"/>
  <c r="J108" i="285"/>
  <c r="T111" i="285"/>
  <c r="T54" i="285"/>
  <c r="O111" i="285"/>
  <c r="B74" i="285"/>
  <c r="V80" i="285"/>
  <c r="Q75" i="285"/>
  <c r="K137" i="285"/>
  <c r="B92" i="285"/>
  <c r="I60" i="285"/>
  <c r="K75" i="285"/>
  <c r="O93" i="285"/>
  <c r="H104" i="285"/>
  <c r="L82" i="285"/>
  <c r="M56" i="285"/>
  <c r="V134" i="285"/>
  <c r="E70" i="285"/>
  <c r="L139" i="285"/>
  <c r="M71" i="285"/>
  <c r="R126" i="285"/>
  <c r="L137" i="285"/>
  <c r="N84" i="285"/>
  <c r="O118" i="285"/>
  <c r="P102" i="285"/>
  <c r="E56" i="285"/>
  <c r="X87" i="285"/>
  <c r="X65" i="285"/>
  <c r="O79" i="285"/>
  <c r="A39" i="285"/>
  <c r="Z39" i="285" s="1"/>
  <c r="D119" i="285"/>
  <c r="M47" i="285"/>
  <c r="J114" i="285"/>
  <c r="A85" i="285"/>
  <c r="Z85" i="285" s="1"/>
  <c r="I120" i="285"/>
  <c r="L81" i="285"/>
  <c r="X81" i="285"/>
  <c r="G132" i="285"/>
  <c r="B124" i="285"/>
  <c r="K113" i="285"/>
  <c r="K105" i="285"/>
  <c r="M134" i="285"/>
  <c r="S51" i="285"/>
  <c r="L104" i="285"/>
  <c r="A75" i="285"/>
  <c r="Z75" i="285" s="1"/>
  <c r="D138" i="285"/>
  <c r="V136" i="285"/>
  <c r="M79" i="285"/>
  <c r="B91" i="285"/>
  <c r="K124" i="285"/>
  <c r="F67" i="285"/>
  <c r="I131" i="285"/>
  <c r="M93" i="285"/>
  <c r="O134" i="285"/>
  <c r="J92" i="285"/>
  <c r="V108" i="285"/>
  <c r="A88" i="285"/>
  <c r="Z88" i="285" s="1"/>
  <c r="G41" i="285"/>
  <c r="W73" i="285"/>
  <c r="A47" i="285"/>
  <c r="Z47" i="285" s="1"/>
  <c r="B41" i="285"/>
  <c r="M113" i="285"/>
  <c r="M86" i="285"/>
  <c r="M66" i="285"/>
  <c r="F128" i="285"/>
  <c r="F43" i="285"/>
  <c r="V95" i="285"/>
  <c r="A89" i="285"/>
  <c r="Z89" i="285" s="1"/>
  <c r="A136" i="285"/>
  <c r="Z136" i="285" s="1"/>
  <c r="W116" i="285"/>
  <c r="H69" i="285"/>
  <c r="J46" i="285"/>
  <c r="A122" i="285"/>
  <c r="Z122" i="285" s="1"/>
  <c r="I117" i="285"/>
  <c r="U67" i="285"/>
  <c r="N107" i="285"/>
  <c r="V62" i="285"/>
  <c r="B118" i="285"/>
  <c r="H117" i="285"/>
  <c r="Q116" i="285"/>
  <c r="S109" i="285"/>
  <c r="D133" i="285"/>
  <c r="H116" i="285"/>
  <c r="B84" i="285"/>
  <c r="S133" i="285"/>
  <c r="I140" i="285"/>
  <c r="G130" i="285"/>
  <c r="M99" i="285"/>
  <c r="U70" i="285"/>
  <c r="G59" i="285"/>
  <c r="U57" i="285"/>
  <c r="J130" i="285"/>
  <c r="S97" i="285"/>
  <c r="Q109" i="285"/>
  <c r="B87" i="285"/>
  <c r="H127" i="285"/>
  <c r="W140" i="285"/>
  <c r="N137" i="285"/>
  <c r="N117" i="285"/>
  <c r="B80" i="285"/>
  <c r="G85" i="285"/>
  <c r="X101" i="285"/>
  <c r="Q124" i="285"/>
  <c r="L85" i="285"/>
  <c r="J102" i="285"/>
  <c r="Q140" i="285"/>
  <c r="Q61" i="285"/>
  <c r="I101" i="285"/>
  <c r="A114" i="285"/>
  <c r="Z114" i="285" s="1"/>
  <c r="T105" i="285"/>
  <c r="K128" i="285"/>
  <c r="S112" i="285"/>
  <c r="F73" i="285"/>
  <c r="S120" i="285"/>
  <c r="L127" i="285"/>
  <c r="B76" i="285"/>
  <c r="U98" i="285"/>
  <c r="B67" i="285"/>
  <c r="V126" i="285"/>
  <c r="H73" i="285"/>
  <c r="G72" i="285"/>
  <c r="O63" i="285"/>
  <c r="H136" i="285"/>
  <c r="N116" i="285"/>
  <c r="U116" i="285"/>
  <c r="B75" i="285"/>
  <c r="H101" i="285"/>
  <c r="I133" i="285"/>
  <c r="G100" i="285"/>
  <c r="I99" i="285"/>
  <c r="E124" i="285"/>
  <c r="N57" i="285"/>
  <c r="A76" i="285"/>
  <c r="Z76" i="285" s="1"/>
  <c r="P97" i="285"/>
  <c r="H77" i="285"/>
  <c r="T45" i="285"/>
  <c r="A41" i="285"/>
  <c r="Z41" i="285" s="1"/>
  <c r="W45" i="285"/>
  <c r="P44" i="285"/>
  <c r="I69" i="285"/>
  <c r="K51" i="285"/>
  <c r="J132" i="285"/>
  <c r="K52" i="285"/>
  <c r="N128" i="285"/>
  <c r="N65" i="285"/>
  <c r="K110" i="285"/>
  <c r="N88" i="285"/>
  <c r="F133" i="285"/>
  <c r="H49" i="285"/>
  <c r="D125" i="285"/>
  <c r="K65" i="285"/>
  <c r="M100" i="285"/>
  <c r="N41" i="285"/>
  <c r="X73" i="285"/>
  <c r="Q65" i="285"/>
  <c r="S69" i="285"/>
  <c r="E93" i="285"/>
  <c r="L132" i="285"/>
  <c r="X57" i="285"/>
  <c r="J138" i="285"/>
  <c r="X88" i="285"/>
  <c r="P84" i="285"/>
  <c r="O114" i="285"/>
  <c r="T70" i="285"/>
  <c r="P129" i="285"/>
  <c r="R137" i="285"/>
  <c r="B114" i="285"/>
  <c r="O80" i="285"/>
  <c r="W93" i="285"/>
  <c r="C138" i="285"/>
  <c r="J116" i="285"/>
  <c r="S136" i="285"/>
  <c r="C136" i="285"/>
  <c r="H122" i="285"/>
  <c r="P81" i="285"/>
  <c r="U89" i="285"/>
  <c r="V138" i="285"/>
  <c r="Q69" i="285"/>
  <c r="A59" i="285"/>
  <c r="Z59" i="285" s="1"/>
  <c r="N60" i="285"/>
  <c r="R135" i="285"/>
  <c r="L98" i="285"/>
  <c r="A128" i="285"/>
  <c r="Z128" i="285" s="1"/>
  <c r="K93" i="285"/>
  <c r="N96" i="285"/>
  <c r="P76" i="285"/>
  <c r="A57" i="285"/>
  <c r="Z57" i="285" s="1"/>
  <c r="O78" i="285"/>
  <c r="L89" i="285"/>
  <c r="E61" i="285"/>
  <c r="W98" i="285"/>
  <c r="W104" i="285"/>
  <c r="O70" i="285"/>
  <c r="H39" i="285"/>
  <c r="O102" i="285"/>
  <c r="N90" i="285"/>
  <c r="O91" i="285"/>
  <c r="H53" i="285"/>
  <c r="A104" i="285"/>
  <c r="Z104" i="285" s="1"/>
  <c r="V128" i="285"/>
  <c r="A68" i="285"/>
  <c r="Z68" i="285" s="1"/>
  <c r="T44" i="285"/>
  <c r="O45" i="285"/>
  <c r="W106" i="285"/>
  <c r="A119" i="285"/>
  <c r="Z119" i="285" s="1"/>
  <c r="K109" i="285"/>
  <c r="V91" i="285"/>
  <c r="J120" i="285"/>
  <c r="Q53" i="285"/>
  <c r="G93" i="285"/>
  <c r="Q128" i="285"/>
  <c r="O136" i="285"/>
  <c r="Q118" i="285"/>
  <c r="H115" i="285"/>
  <c r="H129" i="285"/>
  <c r="K94" i="285"/>
  <c r="I97" i="285"/>
  <c r="B102" i="285"/>
  <c r="F136" i="285"/>
  <c r="U101" i="285"/>
  <c r="U130" i="285"/>
  <c r="V114" i="285"/>
  <c r="E107" i="285"/>
  <c r="I64" i="285"/>
  <c r="N59" i="285"/>
  <c r="U91" i="285"/>
  <c r="A135" i="285"/>
  <c r="Z135" i="285" s="1"/>
  <c r="H98" i="285"/>
  <c r="Q121" i="285"/>
  <c r="E127" i="285"/>
  <c r="V40" i="285"/>
  <c r="G44" i="285"/>
  <c r="Q93" i="285"/>
  <c r="R136" i="285"/>
  <c r="W51" i="285"/>
  <c r="R119" i="285"/>
  <c r="F127" i="285"/>
  <c r="B51" i="285"/>
  <c r="I105" i="285"/>
  <c r="X77" i="285"/>
  <c r="U61" i="285"/>
  <c r="S95" i="285"/>
  <c r="L46" i="285"/>
  <c r="H85" i="285"/>
  <c r="P109" i="285"/>
  <c r="X60" i="285"/>
  <c r="W88" i="285"/>
  <c r="W79" i="285"/>
  <c r="A91" i="285"/>
  <c r="Z91" i="285" s="1"/>
  <c r="E112" i="285"/>
  <c r="U39" i="285"/>
  <c r="H99" i="285"/>
  <c r="P49" i="285"/>
  <c r="A61" i="285"/>
  <c r="Z61" i="285" s="1"/>
  <c r="L39" i="285"/>
  <c r="E43" i="285"/>
  <c r="M101" i="285"/>
  <c r="Q99" i="285"/>
  <c r="K68" i="285"/>
  <c r="G70" i="285"/>
  <c r="M97" i="285"/>
  <c r="M49" i="285"/>
  <c r="L58" i="285"/>
  <c r="I98" i="285"/>
  <c r="M42" i="285"/>
  <c r="I96" i="285"/>
  <c r="W87" i="285"/>
  <c r="N114" i="285"/>
  <c r="S108" i="285"/>
  <c r="P75" i="285"/>
  <c r="X58" i="285"/>
  <c r="X51" i="285"/>
  <c r="D121" i="285"/>
  <c r="T136" i="285"/>
  <c r="V107" i="285"/>
  <c r="P62" i="285"/>
  <c r="H54" i="285"/>
  <c r="O112" i="285"/>
  <c r="P121" i="285"/>
  <c r="L69" i="285"/>
  <c r="H62" i="285"/>
  <c r="E66" i="285"/>
  <c r="B39" i="285"/>
  <c r="K76" i="285"/>
  <c r="H114" i="285"/>
  <c r="K84" i="285"/>
  <c r="O94" i="285"/>
  <c r="G77" i="285"/>
  <c r="Q55" i="285"/>
  <c r="S46" i="285"/>
  <c r="H52" i="285"/>
  <c r="D136" i="285"/>
  <c r="I139" i="285"/>
  <c r="Q39" i="285"/>
  <c r="P127" i="285"/>
  <c r="R138" i="285"/>
  <c r="F109" i="285"/>
  <c r="J63" i="285"/>
  <c r="X127" i="285"/>
  <c r="N135" i="285"/>
  <c r="W127" i="285"/>
  <c r="Q49" i="285"/>
  <c r="H126" i="285"/>
  <c r="J58" i="285"/>
  <c r="K64" i="285"/>
  <c r="T73" i="285"/>
  <c r="V106" i="285"/>
  <c r="T43" i="285"/>
  <c r="A43" i="285"/>
  <c r="Z43" i="285" s="1"/>
  <c r="A117" i="285"/>
  <c r="Z117" i="285" s="1"/>
  <c r="G53" i="285"/>
  <c r="B81" i="285"/>
  <c r="I102" i="285"/>
  <c r="O44" i="285"/>
  <c r="M78" i="285"/>
  <c r="T64" i="285"/>
  <c r="L83" i="285"/>
  <c r="S135" i="285"/>
  <c r="T66" i="285"/>
  <c r="L103" i="285"/>
  <c r="X42" i="285"/>
  <c r="P56" i="285"/>
  <c r="W81" i="285"/>
  <c r="K121" i="285"/>
  <c r="W107" i="285"/>
  <c r="S74" i="285"/>
  <c r="O109" i="285"/>
  <c r="V125" i="285"/>
  <c r="G111" i="285"/>
  <c r="F59" i="285"/>
  <c r="B54" i="285"/>
  <c r="I92" i="285"/>
  <c r="N87" i="285"/>
  <c r="I65" i="285"/>
  <c r="I81" i="285"/>
  <c r="V84" i="285"/>
  <c r="I130" i="285"/>
  <c r="P79" i="285"/>
  <c r="J45" i="285"/>
  <c r="A102" i="285"/>
  <c r="Z102" i="285" s="1"/>
  <c r="I71" i="285"/>
  <c r="U119" i="285"/>
  <c r="N111" i="285"/>
  <c r="O76" i="285"/>
  <c r="N77" i="285"/>
  <c r="T39" i="285"/>
  <c r="O98" i="285"/>
  <c r="W130" i="285"/>
  <c r="A132" i="285"/>
  <c r="Z132" i="285" s="1"/>
  <c r="M52" i="285"/>
  <c r="V55" i="285"/>
  <c r="N133" i="285"/>
  <c r="K125" i="285"/>
  <c r="T93" i="285"/>
  <c r="F71" i="285"/>
  <c r="H97" i="285"/>
  <c r="E57" i="285"/>
  <c r="R121" i="285"/>
  <c r="T75" i="285"/>
  <c r="H109" i="285"/>
  <c r="G43" i="285"/>
  <c r="P133" i="285"/>
  <c r="F123" i="285"/>
  <c r="U69" i="285"/>
  <c r="N125" i="285"/>
  <c r="F113" i="285"/>
  <c r="W115" i="285"/>
  <c r="M90" i="285"/>
  <c r="U125" i="285"/>
  <c r="L97" i="285"/>
  <c r="I126" i="285"/>
  <c r="M80" i="285"/>
  <c r="G104" i="285"/>
  <c r="G64" i="285"/>
  <c r="O77" i="285"/>
  <c r="X50" i="285"/>
  <c r="S52" i="285"/>
  <c r="T102" i="285"/>
  <c r="N66" i="285"/>
  <c r="P100" i="285"/>
  <c r="B101" i="285"/>
  <c r="A113" i="285"/>
  <c r="Z113" i="285" s="1"/>
  <c r="E82" i="285"/>
  <c r="P72" i="285"/>
  <c r="M46" i="285"/>
  <c r="E129" i="285"/>
  <c r="K78" i="285"/>
  <c r="X134" i="285"/>
  <c r="E135" i="285"/>
  <c r="X124" i="285"/>
  <c r="Q106" i="285"/>
  <c r="J56" i="285"/>
  <c r="E58" i="285"/>
  <c r="L73" i="285"/>
  <c r="J83" i="285"/>
  <c r="I78" i="285"/>
  <c r="B73" i="285"/>
  <c r="B68" i="285"/>
  <c r="Q97" i="285"/>
  <c r="O67" i="285"/>
  <c r="M112" i="285"/>
  <c r="J71" i="285"/>
  <c r="X108" i="285"/>
  <c r="W47" i="285"/>
  <c r="D127" i="285"/>
  <c r="K112" i="285"/>
  <c r="P101" i="285"/>
  <c r="J77" i="285"/>
  <c r="H64" i="285"/>
  <c r="D135" i="285"/>
  <c r="J103" i="285"/>
  <c r="F100" i="285"/>
  <c r="U134" i="285"/>
  <c r="S67" i="285"/>
  <c r="T134" i="285"/>
  <c r="W118" i="285"/>
  <c r="Q62" i="285"/>
  <c r="F52" i="285"/>
  <c r="F47" i="285"/>
  <c r="N49" i="285"/>
  <c r="J55" i="285"/>
  <c r="Q74" i="285"/>
  <c r="G101" i="285"/>
  <c r="T48" i="285"/>
  <c r="O97" i="285"/>
  <c r="G65" i="285"/>
  <c r="J124" i="285"/>
  <c r="M130" i="285"/>
  <c r="L120" i="285"/>
  <c r="V87" i="285"/>
  <c r="M103" i="285"/>
  <c r="G62" i="285"/>
  <c r="L107" i="285"/>
  <c r="T97" i="285"/>
  <c r="I87" i="285"/>
  <c r="F46" i="285"/>
  <c r="A123" i="285"/>
  <c r="Z123" i="285" s="1"/>
  <c r="N131" i="285"/>
  <c r="N130" i="285"/>
  <c r="U100" i="285"/>
  <c r="O119" i="285"/>
  <c r="S96" i="285"/>
  <c r="I138" i="285"/>
  <c r="W101" i="285"/>
  <c r="M54" i="285"/>
  <c r="M126" i="285"/>
  <c r="H86" i="285"/>
  <c r="L122" i="285"/>
  <c r="G117" i="285"/>
  <c r="O106" i="285"/>
  <c r="W132" i="285"/>
  <c r="W122" i="285"/>
  <c r="E94" i="285"/>
  <c r="P114" i="285"/>
  <c r="B137" i="285"/>
  <c r="H128" i="285"/>
  <c r="T115" i="285"/>
  <c r="M62" i="285"/>
  <c r="O71" i="285"/>
  <c r="V46" i="285"/>
  <c r="T100" i="285"/>
  <c r="J129" i="285"/>
  <c r="X109" i="285"/>
  <c r="W86" i="285"/>
  <c r="X72" i="285"/>
  <c r="M68" i="285"/>
  <c r="I72" i="285"/>
  <c r="B66" i="285"/>
  <c r="E48" i="285"/>
  <c r="P55" i="285"/>
  <c r="K72" i="285"/>
  <c r="P119" i="285"/>
  <c r="B62" i="285"/>
  <c r="E69" i="285"/>
  <c r="V41" i="285"/>
  <c r="E98" i="285"/>
  <c r="U62" i="285"/>
  <c r="Q72" i="285"/>
  <c r="X94" i="285"/>
  <c r="J104" i="285"/>
  <c r="J87" i="285"/>
  <c r="J59" i="285"/>
  <c r="H131" i="285"/>
  <c r="B42" i="285"/>
  <c r="N86" i="285"/>
  <c r="U115" i="285"/>
  <c r="M125" i="285"/>
  <c r="S87" i="285"/>
  <c r="U53" i="285"/>
  <c r="S100" i="285"/>
  <c r="B71" i="285"/>
  <c r="V117" i="285"/>
  <c r="F97" i="285"/>
  <c r="U85" i="285"/>
  <c r="H139" i="285"/>
  <c r="W70" i="285"/>
  <c r="N76" i="285"/>
  <c r="T139" i="285"/>
  <c r="K80" i="285"/>
  <c r="H140" i="285"/>
  <c r="L100" i="285"/>
  <c r="N89" i="285"/>
  <c r="E99" i="285"/>
  <c r="B57" i="285"/>
  <c r="F93" i="285"/>
  <c r="W123" i="285"/>
  <c r="I39" i="285"/>
  <c r="K133" i="285"/>
  <c r="Q41" i="285"/>
  <c r="M131" i="285"/>
  <c r="N103" i="285"/>
  <c r="O82" i="285"/>
  <c r="O62" i="285"/>
  <c r="V139" i="285"/>
  <c r="H135" i="285"/>
  <c r="R127" i="285"/>
  <c r="Q71" i="285"/>
  <c r="I67" i="285"/>
  <c r="O50" i="285"/>
  <c r="F65" i="285"/>
  <c r="F112" i="285"/>
  <c r="X111" i="285"/>
  <c r="E78" i="285"/>
  <c r="U140" i="285"/>
  <c r="U112" i="285"/>
  <c r="M105" i="285"/>
  <c r="P95" i="285"/>
  <c r="S99" i="285"/>
  <c r="J41" i="285"/>
  <c r="T138" i="285"/>
  <c r="N95" i="285"/>
  <c r="K140" i="285"/>
  <c r="S77" i="285"/>
  <c r="A118" i="285"/>
  <c r="Z118" i="285" s="1"/>
  <c r="S103" i="285"/>
  <c r="U49" i="285"/>
  <c r="I73" i="285"/>
  <c r="Q115" i="285"/>
  <c r="H96" i="285"/>
  <c r="F85" i="285"/>
  <c r="H74" i="285"/>
  <c r="L68" i="285"/>
  <c r="L118" i="285"/>
  <c r="B131" i="285"/>
  <c r="T61" i="285"/>
  <c r="S76" i="285"/>
  <c r="J81" i="285"/>
  <c r="M41" i="285"/>
  <c r="F132" i="285"/>
  <c r="L77" i="285"/>
  <c r="O124" i="285"/>
  <c r="K139" i="285"/>
  <c r="I50" i="285"/>
  <c r="I59" i="285"/>
  <c r="N56" i="285"/>
  <c r="S110" i="285"/>
  <c r="G115" i="285"/>
  <c r="N70" i="285"/>
  <c r="E40" i="285"/>
  <c r="N58" i="285"/>
  <c r="J50" i="285"/>
  <c r="S79" i="285"/>
  <c r="S119" i="285"/>
  <c r="T51" i="285"/>
  <c r="N68" i="285"/>
  <c r="I41" i="285"/>
  <c r="K58" i="285"/>
  <c r="E79" i="285"/>
  <c r="O121" i="285"/>
  <c r="O46" i="285"/>
  <c r="G121" i="285"/>
  <c r="L72" i="285"/>
  <c r="M127" i="285"/>
  <c r="J86" i="285"/>
  <c r="Q119" i="285"/>
  <c r="U117" i="285"/>
  <c r="V51" i="285"/>
  <c r="U123" i="285"/>
  <c r="N69" i="285"/>
  <c r="S65" i="285"/>
  <c r="M57" i="285"/>
  <c r="G69" i="285"/>
  <c r="B134" i="285"/>
  <c r="A58" i="285"/>
  <c r="Z58" i="285" s="1"/>
  <c r="G98" i="285"/>
  <c r="K83" i="285"/>
  <c r="D129" i="285"/>
  <c r="P123" i="285"/>
  <c r="J127" i="285"/>
  <c r="U99" i="285"/>
  <c r="O140" i="285"/>
  <c r="G63" i="285"/>
  <c r="B105" i="285"/>
  <c r="G87" i="285"/>
  <c r="I111" i="285"/>
  <c r="A71" i="285"/>
  <c r="Z71" i="285" s="1"/>
  <c r="H120" i="285"/>
  <c r="K62" i="285"/>
  <c r="I57" i="285"/>
  <c r="P57" i="285"/>
  <c r="Q80" i="285"/>
  <c r="S68" i="285"/>
  <c r="M70" i="285"/>
  <c r="B98" i="285"/>
  <c r="C137" i="285"/>
  <c r="U114" i="285"/>
  <c r="U60" i="285"/>
  <c r="X115" i="285"/>
  <c r="F86" i="285"/>
  <c r="A109" i="285"/>
  <c r="Z109" i="285" s="1"/>
  <c r="U43" i="285"/>
  <c r="G129" i="285"/>
  <c r="X103" i="285"/>
  <c r="F116" i="285"/>
  <c r="M128" i="285"/>
  <c r="I137" i="285"/>
  <c r="P41" i="285"/>
  <c r="P126" i="285"/>
  <c r="N124" i="285"/>
  <c r="E62" i="285"/>
  <c r="F103" i="285"/>
  <c r="M132" i="285"/>
  <c r="I125" i="285"/>
  <c r="P111" i="285"/>
  <c r="R128" i="285"/>
  <c r="H59" i="285"/>
  <c r="G124" i="285"/>
  <c r="G125" i="285"/>
  <c r="J109" i="285"/>
  <c r="V93" i="285"/>
  <c r="G81" i="285"/>
  <c r="V104" i="285"/>
  <c r="S117" i="285"/>
  <c r="W94" i="285"/>
  <c r="K56" i="285"/>
  <c r="E131" i="285"/>
  <c r="N140" i="285"/>
  <c r="X59" i="285"/>
  <c r="P48" i="285"/>
  <c r="K48" i="285"/>
  <c r="T92" i="285"/>
  <c r="F64" i="285"/>
  <c r="T77" i="285"/>
  <c r="J121" i="285"/>
  <c r="X63" i="285"/>
  <c r="V135" i="285"/>
  <c r="X107" i="285"/>
  <c r="T101" i="285"/>
  <c r="S45" i="285"/>
  <c r="M110" i="285"/>
  <c r="U121" i="285"/>
  <c r="G39" i="285"/>
  <c r="S56" i="285"/>
  <c r="X120" i="285"/>
  <c r="V56" i="285"/>
  <c r="I124" i="285"/>
  <c r="N118" i="285"/>
  <c r="V79" i="285"/>
  <c r="J100" i="285"/>
  <c r="T116" i="285"/>
  <c r="V113" i="285"/>
  <c r="S121" i="285"/>
  <c r="S134" i="285"/>
  <c r="F134" i="285"/>
  <c r="K114" i="285"/>
  <c r="J105" i="285"/>
  <c r="O58" i="285"/>
  <c r="L47" i="285"/>
  <c r="J89" i="285"/>
  <c r="F62" i="285"/>
  <c r="I47" i="285"/>
  <c r="A84" i="285"/>
  <c r="Z84" i="285" s="1"/>
  <c r="Q63" i="285"/>
  <c r="W125" i="285"/>
  <c r="T103" i="285"/>
  <c r="W96" i="285"/>
  <c r="E89" i="285"/>
  <c r="S39" i="285"/>
  <c r="N132" i="285"/>
  <c r="K104" i="285"/>
  <c r="N80" i="285"/>
  <c r="E45" i="285"/>
  <c r="L117" i="285"/>
  <c r="T118" i="285"/>
  <c r="P67" i="285"/>
  <c r="P104" i="285"/>
  <c r="G48" i="285"/>
  <c r="Q136" i="285"/>
  <c r="W42" i="285"/>
  <c r="L59" i="285"/>
  <c r="B48" i="285"/>
  <c r="N63" i="285"/>
  <c r="Q111" i="285"/>
  <c r="O116" i="285"/>
  <c r="V96" i="285"/>
  <c r="U72" i="285"/>
  <c r="H72" i="285"/>
  <c r="L105" i="285"/>
  <c r="I100" i="285"/>
  <c r="T110" i="285"/>
  <c r="K106" i="285"/>
  <c r="W69" i="285"/>
  <c r="E104" i="285"/>
  <c r="P106" i="285"/>
  <c r="K66" i="285"/>
  <c r="X122" i="285"/>
  <c r="S50" i="285"/>
  <c r="I104" i="285"/>
  <c r="K103" i="285"/>
  <c r="H133" i="285"/>
  <c r="B129" i="285"/>
  <c r="Q104" i="285"/>
  <c r="E122" i="285"/>
  <c r="T69" i="285"/>
  <c r="J85" i="285"/>
  <c r="F75" i="285"/>
  <c r="A62" i="285"/>
  <c r="Z62" i="285" s="1"/>
  <c r="A90" i="285"/>
  <c r="Z90" i="285" s="1"/>
  <c r="L57" i="285"/>
  <c r="O128" i="285"/>
  <c r="S71" i="285"/>
  <c r="S138" i="285"/>
  <c r="L65" i="285"/>
  <c r="J140" i="285"/>
  <c r="H103" i="285"/>
  <c r="U41" i="285"/>
  <c r="O57" i="285"/>
  <c r="K71" i="285"/>
  <c r="A77" i="285"/>
  <c r="Z77" i="285" s="1"/>
  <c r="V81" i="285"/>
  <c r="W78" i="285"/>
  <c r="H82" i="285"/>
  <c r="B119" i="285"/>
  <c r="G61" i="285"/>
  <c r="V127" i="285"/>
  <c r="B85" i="285"/>
  <c r="G84" i="285"/>
  <c r="X105" i="285"/>
  <c r="Q122" i="285"/>
  <c r="M116" i="285"/>
  <c r="L115" i="285"/>
  <c r="P120" i="285"/>
  <c r="Q123" i="285"/>
  <c r="S44" i="285"/>
  <c r="I63" i="285"/>
  <c r="M77" i="285"/>
  <c r="J134" i="285"/>
  <c r="U54" i="285"/>
  <c r="U111" i="285"/>
  <c r="F107" i="285"/>
  <c r="D131" i="285"/>
  <c r="I68" i="285"/>
  <c r="L40" i="285"/>
  <c r="P60" i="285"/>
  <c r="Q98" i="285"/>
  <c r="M95" i="285"/>
  <c r="K42" i="285"/>
  <c r="B121" i="285"/>
  <c r="U96" i="285"/>
  <c r="F120" i="285"/>
  <c r="T99" i="285"/>
  <c r="L50" i="285"/>
  <c r="J62" i="285"/>
  <c r="H78" i="285"/>
  <c r="N136" i="285"/>
  <c r="F119" i="285"/>
  <c r="H70" i="285"/>
  <c r="E55" i="285"/>
  <c r="A69" i="285"/>
  <c r="Z69" i="285" s="1"/>
  <c r="K102" i="285"/>
  <c r="V118" i="285"/>
  <c r="W121" i="285"/>
  <c r="I94" i="285"/>
  <c r="P96" i="285"/>
  <c r="U118" i="285"/>
  <c r="F79" i="285"/>
  <c r="J60" i="285"/>
  <c r="W128" i="285"/>
  <c r="A45" i="285"/>
  <c r="Z45" i="285" s="1"/>
  <c r="N102" i="285"/>
  <c r="P92" i="285"/>
  <c r="W105" i="285"/>
  <c r="U48" i="285"/>
  <c r="Q43" i="285"/>
  <c r="Q126" i="285"/>
  <c r="P140" i="285"/>
  <c r="M107" i="285"/>
  <c r="U110" i="285"/>
  <c r="L52" i="285"/>
  <c r="A116" i="285"/>
  <c r="Z116" i="285" s="1"/>
  <c r="Q48" i="285"/>
  <c r="F91" i="285"/>
  <c r="E97" i="285"/>
  <c r="A78" i="285"/>
  <c r="Z78" i="285" s="1"/>
  <c r="S81" i="285"/>
  <c r="E91" i="285"/>
  <c r="L76" i="285"/>
  <c r="I89" i="285"/>
  <c r="Q67" i="285"/>
  <c r="T137" i="285"/>
  <c r="B44" i="285"/>
  <c r="S106" i="285"/>
  <c r="U59" i="285"/>
  <c r="N54" i="285"/>
  <c r="M114" i="285"/>
  <c r="F110" i="285"/>
  <c r="T55" i="285"/>
  <c r="L140" i="285"/>
  <c r="F40" i="285"/>
  <c r="M138" i="285"/>
  <c r="V121" i="285"/>
  <c r="F76" i="285"/>
  <c r="V133" i="285"/>
  <c r="S102" i="285"/>
  <c r="M83" i="285"/>
  <c r="E54" i="285"/>
  <c r="T140" i="285"/>
  <c r="E76" i="285"/>
  <c r="E49" i="285"/>
  <c r="Q138" i="285"/>
  <c r="S124" i="285"/>
  <c r="M92" i="285"/>
  <c r="I49" i="285"/>
  <c r="T68" i="285"/>
  <c r="L110" i="285"/>
  <c r="A74" i="285"/>
  <c r="Z74" i="285" s="1"/>
  <c r="O65" i="285"/>
  <c r="C119" i="285"/>
  <c r="B47" i="285"/>
  <c r="J68" i="285"/>
  <c r="N112" i="285"/>
  <c r="A97" i="285"/>
  <c r="Z97" i="285" s="1"/>
  <c r="E60" i="285"/>
  <c r="O130" i="285"/>
  <c r="K135" i="285"/>
  <c r="Q107" i="285"/>
  <c r="Q129" i="285"/>
  <c r="U104" i="285"/>
  <c r="X70" i="285"/>
  <c r="O96" i="285"/>
  <c r="M55" i="285"/>
  <c r="J79" i="285"/>
  <c r="X129" i="285"/>
  <c r="T124" i="285"/>
  <c r="W84" i="285"/>
  <c r="W55" i="285"/>
  <c r="X76" i="285"/>
  <c r="M45" i="285"/>
  <c r="S88" i="285"/>
  <c r="E50" i="285"/>
  <c r="G42" i="285"/>
  <c r="T84" i="285"/>
  <c r="T117" i="285"/>
  <c r="E132" i="285"/>
  <c r="K98" i="285"/>
  <c r="V65" i="285"/>
  <c r="O90" i="285"/>
  <c r="T108" i="285"/>
  <c r="B63" i="285"/>
  <c r="E80" i="285"/>
  <c r="X128" i="285"/>
  <c r="W131" i="285"/>
  <c r="V140" i="285"/>
  <c r="J133" i="285"/>
  <c r="D120" i="285"/>
  <c r="O69" i="285"/>
  <c r="T114" i="285"/>
  <c r="K119" i="285"/>
  <c r="I85" i="285"/>
  <c r="J67" i="285"/>
  <c r="K132" i="285"/>
  <c r="V89" i="285"/>
  <c r="V68" i="285"/>
  <c r="X99" i="285"/>
  <c r="X104" i="285"/>
  <c r="W103" i="285"/>
  <c r="G136" i="285"/>
  <c r="B109" i="285"/>
  <c r="F61" i="285"/>
  <c r="I52" i="285"/>
  <c r="A115" i="285"/>
  <c r="Z115" i="285" s="1"/>
  <c r="P98" i="285"/>
  <c r="B138" i="285"/>
  <c r="U87" i="285"/>
  <c r="S60" i="285"/>
  <c r="O86" i="285"/>
  <c r="M122" i="285"/>
  <c r="O74" i="285"/>
  <c r="N119" i="285"/>
  <c r="S113" i="285"/>
  <c r="W137" i="285"/>
  <c r="M59" i="285"/>
  <c r="F94" i="285"/>
  <c r="A140" i="285"/>
  <c r="Z140" i="285" s="1"/>
  <c r="A60" i="285"/>
  <c r="Z60" i="285" s="1"/>
  <c r="N138" i="285"/>
  <c r="D130" i="285"/>
  <c r="G51" i="285"/>
  <c r="X78" i="285"/>
  <c r="B69" i="285"/>
  <c r="A106" i="285"/>
  <c r="Z106" i="285" s="1"/>
  <c r="V67" i="285"/>
  <c r="A40" i="285"/>
  <c r="Z40" i="285" s="1"/>
  <c r="V43" i="285"/>
  <c r="E96" i="285"/>
  <c r="O133" i="285"/>
  <c r="D126" i="285"/>
  <c r="B46" i="285"/>
  <c r="U139" i="285"/>
  <c r="Q78" i="285"/>
  <c r="G50" i="285"/>
  <c r="H112" i="285"/>
  <c r="E46" i="285"/>
  <c r="M58" i="285"/>
  <c r="B95" i="285"/>
  <c r="W67" i="285"/>
  <c r="M63" i="285"/>
  <c r="A121" i="285"/>
  <c r="Z121" i="285" s="1"/>
  <c r="W109" i="285"/>
  <c r="H90" i="285"/>
  <c r="L123" i="285"/>
  <c r="W117" i="285"/>
  <c r="G134" i="285"/>
  <c r="O100" i="285"/>
  <c r="J107" i="285"/>
  <c r="X98" i="285"/>
  <c r="U71" i="285"/>
  <c r="O66" i="285"/>
  <c r="T50" i="285"/>
  <c r="W83" i="285"/>
  <c r="N91" i="285"/>
  <c r="E90" i="285"/>
  <c r="P78" i="285"/>
  <c r="I44" i="285"/>
  <c r="A103" i="285"/>
  <c r="Z103" i="285" s="1"/>
  <c r="A120" i="285"/>
  <c r="Z120" i="285" s="1"/>
  <c r="P39" i="285"/>
  <c r="M61" i="285"/>
  <c r="N85" i="285"/>
  <c r="P64" i="285"/>
  <c r="O113" i="285"/>
  <c r="A56" i="285"/>
  <c r="Z56" i="285" s="1"/>
  <c r="K111" i="285"/>
  <c r="K74" i="285"/>
  <c r="W80" i="285"/>
  <c r="L90" i="285"/>
  <c r="I86" i="285"/>
  <c r="H44" i="285"/>
  <c r="P137" i="285"/>
  <c r="X100" i="285"/>
  <c r="N110" i="285"/>
  <c r="T72" i="285"/>
  <c r="W99" i="285"/>
  <c r="J125" i="285"/>
  <c r="M111" i="285"/>
  <c r="Q117" i="285"/>
  <c r="G55" i="285"/>
  <c r="F88" i="285"/>
  <c r="E119" i="285"/>
  <c r="X96" i="285"/>
  <c r="M39" i="285"/>
  <c r="B79" i="285"/>
  <c r="U107" i="285"/>
  <c r="A110" i="285"/>
  <c r="Z110" i="285" s="1"/>
  <c r="A129" i="285"/>
  <c r="Z129" i="285" s="1"/>
  <c r="I54" i="285"/>
  <c r="N53" i="285"/>
  <c r="W134" i="285"/>
  <c r="M43" i="285"/>
  <c r="O42" i="285"/>
  <c r="R140" i="285"/>
  <c r="I128" i="285"/>
  <c r="W40" i="285"/>
  <c r="K57" i="285"/>
  <c r="S94" i="285"/>
  <c r="P70" i="285"/>
  <c r="V42" i="285"/>
  <c r="I106" i="285"/>
  <c r="A107" i="285"/>
  <c r="Z107" i="285" s="1"/>
  <c r="L99" i="285"/>
  <c r="M115" i="285"/>
  <c r="L70" i="285"/>
  <c r="T125" i="285"/>
  <c r="W49" i="285"/>
  <c r="F68" i="285"/>
  <c r="H76" i="285"/>
  <c r="J112" i="285"/>
  <c r="I43" i="285"/>
  <c r="G88" i="285"/>
  <c r="N92" i="285"/>
  <c r="W126" i="285"/>
  <c r="F117" i="285"/>
  <c r="M140" i="285"/>
  <c r="K87" i="285"/>
  <c r="P134" i="285"/>
  <c r="R132" i="285"/>
  <c r="G102" i="285"/>
  <c r="G99" i="285"/>
  <c r="M84" i="285"/>
  <c r="G140" i="285"/>
  <c r="J115" i="285"/>
  <c r="F57" i="285"/>
  <c r="W64" i="285"/>
  <c r="I51" i="285"/>
  <c r="A42" i="285"/>
  <c r="Z42" i="285" s="1"/>
  <c r="P108" i="285"/>
  <c r="O51" i="285"/>
  <c r="J119" i="285"/>
  <c r="G86" i="285"/>
  <c r="A81" i="285"/>
  <c r="Z81" i="285" s="1"/>
  <c r="B53" i="285"/>
  <c r="N108" i="285"/>
  <c r="I70" i="285"/>
  <c r="U105" i="285"/>
  <c r="E77" i="285"/>
  <c r="J91" i="285"/>
  <c r="L95" i="285"/>
  <c r="N113" i="285"/>
  <c r="P130" i="285"/>
  <c r="A138" i="285"/>
  <c r="Z138" i="285" s="1"/>
  <c r="B56" i="285"/>
  <c r="W95" i="285"/>
  <c r="E42" i="285"/>
  <c r="Q102" i="285"/>
  <c r="S66" i="285"/>
  <c r="V74" i="285"/>
  <c r="U45" i="285"/>
  <c r="G106" i="285"/>
  <c r="V57" i="285"/>
  <c r="I82" i="285"/>
  <c r="Q134" i="285"/>
  <c r="L92" i="285"/>
  <c r="S62" i="285"/>
  <c r="E72" i="285"/>
  <c r="T67" i="285"/>
  <c r="U65" i="285"/>
  <c r="M117" i="285"/>
  <c r="P71" i="285"/>
  <c r="H95" i="285"/>
  <c r="S105" i="285"/>
  <c r="P117" i="285"/>
  <c r="H89" i="285"/>
  <c r="T94" i="285"/>
  <c r="L49" i="285"/>
  <c r="H58" i="285"/>
  <c r="L63" i="285"/>
  <c r="U58" i="285"/>
  <c r="S98" i="285"/>
  <c r="Q46" i="285"/>
  <c r="X93" i="285"/>
  <c r="K92" i="285"/>
  <c r="M91" i="285"/>
  <c r="H132" i="285"/>
  <c r="F77" i="285"/>
  <c r="F140" i="285"/>
  <c r="E138" i="285"/>
  <c r="V82" i="285"/>
  <c r="J52" i="285"/>
  <c r="I118" i="285"/>
  <c r="G126" i="285"/>
  <c r="G76" i="285"/>
  <c r="F96" i="285"/>
  <c r="A111" i="285"/>
  <c r="Z111" i="285" s="1"/>
  <c r="E136" i="285"/>
  <c r="U83" i="285"/>
  <c r="U90" i="285"/>
  <c r="J44" i="285"/>
  <c r="I74" i="285"/>
  <c r="V85" i="285"/>
  <c r="P47" i="285"/>
  <c r="Q40" i="285"/>
  <c r="I61" i="285"/>
  <c r="D128" i="285"/>
  <c r="F125" i="285"/>
  <c r="Q66" i="285"/>
  <c r="Q81" i="285"/>
  <c r="H50" i="285"/>
  <c r="I129" i="285"/>
  <c r="O53" i="285"/>
  <c r="W50" i="285"/>
  <c r="O120" i="285"/>
  <c r="H65" i="285"/>
  <c r="S42" i="285"/>
  <c r="B43" i="285"/>
  <c r="L51" i="285"/>
  <c r="T85" i="285"/>
  <c r="X112" i="285"/>
  <c r="J97" i="285"/>
  <c r="N71" i="285"/>
  <c r="N73" i="285"/>
  <c r="G97" i="285"/>
  <c r="L128" i="285"/>
  <c r="F129" i="285"/>
  <c r="R139" i="285"/>
  <c r="F102" i="285"/>
  <c r="B100" i="285"/>
  <c r="X106" i="285"/>
  <c r="U56" i="285"/>
  <c r="Q100" i="285"/>
  <c r="N104" i="285"/>
  <c r="M104" i="285"/>
  <c r="W136" i="285"/>
  <c r="P90" i="285"/>
  <c r="R120" i="285"/>
  <c r="A100" i="285"/>
  <c r="Z100" i="285" s="1"/>
  <c r="F55" i="285"/>
  <c r="N122" i="285"/>
  <c r="B127" i="285"/>
  <c r="F90" i="285"/>
  <c r="V72" i="285"/>
  <c r="S57" i="285"/>
  <c r="P65" i="285"/>
  <c r="U133" i="285"/>
  <c r="S114" i="285"/>
  <c r="P86" i="285"/>
  <c r="T53" i="285"/>
  <c r="J82" i="285"/>
  <c r="L129" i="285"/>
  <c r="T62" i="285"/>
  <c r="S72" i="285"/>
  <c r="T80" i="285"/>
  <c r="T90" i="285"/>
  <c r="O48" i="285"/>
  <c r="P138" i="285"/>
  <c r="S64" i="285"/>
  <c r="O73" i="285"/>
  <c r="T63" i="285"/>
  <c r="G105" i="285"/>
  <c r="L66" i="285"/>
  <c r="K118" i="285"/>
  <c r="A46" i="285"/>
  <c r="Z46" i="285" s="1"/>
  <c r="O131" i="285"/>
  <c r="A67" i="285"/>
  <c r="Z67" i="285" s="1"/>
  <c r="I107" i="285"/>
  <c r="K130" i="285"/>
  <c r="M53" i="285"/>
  <c r="X53" i="285"/>
  <c r="Q89" i="285"/>
  <c r="W41" i="285"/>
  <c r="L116" i="285"/>
  <c r="V54" i="285"/>
  <c r="E134" i="285"/>
  <c r="L131" i="285"/>
  <c r="Q64" i="285"/>
  <c r="V101" i="285"/>
  <c r="K136" i="285"/>
  <c r="A66" i="285"/>
  <c r="Z66" i="285" s="1"/>
  <c r="W44" i="285"/>
  <c r="S127" i="285"/>
  <c r="N75" i="285"/>
  <c r="L87" i="285"/>
  <c r="R134" i="285"/>
  <c r="S89" i="285"/>
  <c r="Q68" i="285"/>
  <c r="S140" i="285"/>
  <c r="O104" i="285"/>
  <c r="A125" i="285"/>
  <c r="Z125" i="285" s="1"/>
  <c r="I121" i="285"/>
  <c r="V63" i="285"/>
  <c r="A98" i="285"/>
  <c r="Z98" i="285" s="1"/>
  <c r="A73" i="285"/>
  <c r="Z73" i="285" s="1"/>
  <c r="T46" i="285"/>
  <c r="F58" i="285"/>
  <c r="X121" i="285"/>
  <c r="U47" i="285"/>
  <c r="I66" i="285"/>
  <c r="G120" i="285"/>
  <c r="M137" i="285"/>
  <c r="Q52" i="285"/>
  <c r="U120" i="285"/>
  <c r="V73" i="285"/>
  <c r="E63" i="285"/>
  <c r="V48" i="285"/>
  <c r="A72" i="285"/>
  <c r="Z72" i="285" s="1"/>
  <c r="N62" i="285"/>
  <c r="O41" i="285"/>
  <c r="T132" i="285"/>
  <c r="S130" i="285"/>
  <c r="L56" i="285"/>
  <c r="N93" i="285"/>
  <c r="J110" i="285"/>
  <c r="W97" i="285"/>
  <c r="U88" i="285"/>
  <c r="G52" i="285"/>
  <c r="X49" i="285"/>
  <c r="Q87" i="285"/>
  <c r="H40" i="285"/>
  <c r="P50" i="285"/>
  <c r="G114" i="285"/>
  <c r="F108" i="285"/>
  <c r="P54" i="285"/>
  <c r="T78" i="285"/>
  <c r="D139" i="285"/>
  <c r="J126" i="285"/>
  <c r="T130" i="285"/>
  <c r="E114" i="285"/>
  <c r="B70" i="285"/>
  <c r="Q82" i="285"/>
  <c r="S128" i="285"/>
  <c r="A139" i="285"/>
  <c r="Z139" i="285" s="1"/>
  <c r="W66" i="285"/>
  <c r="F70" i="285"/>
  <c r="J42" i="285"/>
  <c r="O75" i="285"/>
  <c r="W39" i="285"/>
  <c r="F69" i="285"/>
  <c r="N139" i="285"/>
  <c r="V120" i="285"/>
  <c r="P93" i="285"/>
  <c r="Q139" i="285"/>
  <c r="T133" i="285"/>
  <c r="A55" i="285"/>
  <c r="Z55" i="285" s="1"/>
  <c r="W139" i="285"/>
  <c r="O103" i="285"/>
  <c r="I79" i="285"/>
  <c r="L130" i="285"/>
  <c r="L45" i="285"/>
  <c r="I103" i="285"/>
  <c r="A63" i="285"/>
  <c r="Z63" i="285" s="1"/>
  <c r="M87" i="285"/>
  <c r="H43" i="285"/>
  <c r="P80" i="285"/>
  <c r="P52" i="285"/>
  <c r="R122" i="285"/>
  <c r="K90" i="285"/>
  <c r="B128" i="285"/>
  <c r="K116" i="285"/>
  <c r="F89" i="285"/>
  <c r="A126" i="285"/>
  <c r="Z126" i="285" s="1"/>
  <c r="L61" i="285"/>
  <c r="O64" i="285"/>
  <c r="U42" i="285"/>
  <c r="V132" i="285"/>
  <c r="W133" i="285"/>
  <c r="G56" i="285"/>
  <c r="T81" i="285"/>
  <c r="I122" i="285"/>
  <c r="B125" i="285"/>
  <c r="Q79" i="285"/>
  <c r="B112" i="285"/>
  <c r="S54" i="285"/>
  <c r="O89" i="285"/>
  <c r="P66" i="285"/>
  <c r="G108" i="285"/>
  <c r="B58" i="285"/>
  <c r="A86" i="285"/>
  <c r="Z86" i="285" s="1"/>
  <c r="I93" i="285"/>
  <c r="D134" i="285"/>
  <c r="A94" i="285"/>
  <c r="Z94" i="285" s="1"/>
  <c r="C139" i="285"/>
  <c r="O135" i="285"/>
  <c r="O110" i="285"/>
  <c r="G139" i="285"/>
  <c r="P110" i="285"/>
  <c r="M89" i="285"/>
  <c r="M75" i="285"/>
  <c r="A99" i="285"/>
  <c r="Z99" i="285" s="1"/>
  <c r="D124" i="285"/>
  <c r="X97" i="285"/>
  <c r="I115" i="285"/>
  <c r="S85" i="285"/>
  <c r="V75" i="285"/>
  <c r="N39" i="285"/>
  <c r="L78" i="285"/>
  <c r="X116" i="285"/>
  <c r="T41" i="285"/>
  <c r="I46" i="285"/>
  <c r="M44" i="285"/>
  <c r="A108" i="285"/>
  <c r="Z108" i="285" s="1"/>
  <c r="X117" i="285"/>
  <c r="O137" i="285"/>
  <c r="T106" i="285"/>
  <c r="N45" i="285"/>
  <c r="P99" i="285"/>
  <c r="K81" i="285"/>
  <c r="L84" i="285"/>
  <c r="V111" i="285"/>
  <c r="J54" i="285"/>
  <c r="B97" i="285"/>
  <c r="B94" i="285"/>
  <c r="H93" i="285"/>
  <c r="F51" i="285"/>
  <c r="N81" i="285"/>
  <c r="X43" i="285"/>
  <c r="O84" i="285"/>
  <c r="B122" i="285"/>
  <c r="H119" i="285"/>
  <c r="O83" i="285"/>
  <c r="X46" i="285"/>
  <c r="G131" i="285"/>
  <c r="S91" i="285"/>
  <c r="U40" i="285"/>
  <c r="E85" i="285"/>
  <c r="M106" i="285"/>
  <c r="O68" i="285"/>
  <c r="G57" i="285"/>
  <c r="T56" i="285"/>
  <c r="F115" i="285"/>
  <c r="U128" i="285"/>
  <c r="X80" i="285"/>
  <c r="G94" i="285"/>
  <c r="B111" i="285"/>
  <c r="X138" i="285"/>
  <c r="P45" i="285"/>
  <c r="P69" i="285"/>
  <c r="N48" i="285"/>
  <c r="A95" i="285"/>
  <c r="Z95" i="285" s="1"/>
  <c r="H94" i="285"/>
  <c r="P128" i="285"/>
  <c r="X118" i="285"/>
  <c r="I90" i="285"/>
  <c r="E118" i="285"/>
  <c r="G123" i="285"/>
  <c r="H124" i="285"/>
  <c r="N99" i="285"/>
  <c r="T96" i="285"/>
  <c r="I108" i="285"/>
  <c r="R131" i="285"/>
  <c r="Q73" i="285"/>
  <c r="U55" i="285"/>
  <c r="I40" i="285"/>
  <c r="B45" i="285"/>
  <c r="N115" i="285"/>
  <c r="V99" i="285"/>
  <c r="V119" i="285"/>
  <c r="Q101" i="285"/>
  <c r="K67" i="285"/>
  <c r="O117" i="285"/>
  <c r="R133" i="285"/>
  <c r="K108" i="285"/>
  <c r="X47" i="285"/>
  <c r="A96" i="285"/>
  <c r="Z96" i="285" s="1"/>
  <c r="Q51" i="285"/>
  <c r="H42" i="285"/>
  <c r="H111" i="285"/>
  <c r="U81" i="285"/>
  <c r="G112" i="285"/>
  <c r="S111" i="285"/>
  <c r="T107" i="285"/>
  <c r="H41" i="285"/>
  <c r="K89" i="285"/>
  <c r="F104" i="285"/>
  <c r="H110" i="285"/>
  <c r="U93" i="285"/>
  <c r="A127" i="285"/>
  <c r="Z127" i="285" s="1"/>
  <c r="P51" i="285"/>
  <c r="H108" i="285"/>
  <c r="U64" i="285"/>
  <c r="L125" i="285"/>
  <c r="H75" i="285"/>
  <c r="K40" i="285"/>
  <c r="J84" i="285"/>
  <c r="B86" i="285"/>
  <c r="A134" i="285"/>
  <c r="Z134" i="285" s="1"/>
  <c r="H105" i="285"/>
  <c r="A82" i="285"/>
  <c r="Z82" i="285" s="1"/>
  <c r="H45" i="285"/>
  <c r="W124" i="285"/>
  <c r="U82" i="285"/>
  <c r="H80" i="285"/>
  <c r="I119" i="285"/>
  <c r="X69" i="285"/>
  <c r="E115" i="285"/>
  <c r="S61" i="285"/>
  <c r="T98" i="285"/>
  <c r="V77" i="285"/>
  <c r="V105" i="285"/>
  <c r="P107" i="285"/>
  <c r="Q92" i="285"/>
  <c r="L74" i="285"/>
  <c r="E44" i="285"/>
  <c r="K49" i="285"/>
  <c r="M120" i="285"/>
  <c r="L135" i="285"/>
  <c r="L111" i="285"/>
  <c r="N109" i="285"/>
  <c r="J99" i="285"/>
  <c r="W54" i="285"/>
  <c r="V83" i="285"/>
  <c r="Q114" i="285"/>
  <c r="J90" i="285"/>
  <c r="J53" i="285"/>
  <c r="Q77" i="285"/>
  <c r="M50" i="285"/>
  <c r="U73" i="285"/>
  <c r="V97" i="285"/>
  <c r="G79" i="285"/>
  <c r="E109" i="285"/>
  <c r="W92" i="285"/>
  <c r="B133" i="285"/>
  <c r="S63" i="285"/>
  <c r="K123" i="285"/>
  <c r="J88" i="285"/>
  <c r="H67" i="285"/>
  <c r="L44" i="285"/>
  <c r="Q90" i="285"/>
  <c r="Q125" i="285"/>
  <c r="B55" i="285"/>
  <c r="W102" i="285"/>
  <c r="G95" i="285"/>
  <c r="N43" i="285"/>
  <c r="P135" i="285"/>
  <c r="L109" i="285"/>
  <c r="O127" i="285"/>
  <c r="G71" i="285"/>
  <c r="N42" i="285"/>
  <c r="L88" i="285"/>
  <c r="P116" i="285"/>
  <c r="G68" i="285"/>
  <c r="V71" i="285"/>
  <c r="U95" i="285"/>
  <c r="K129" i="285"/>
  <c r="Q86" i="285"/>
  <c r="P132" i="285"/>
  <c r="B113" i="285"/>
  <c r="X90" i="285"/>
  <c r="K138" i="285"/>
  <c r="O61" i="285"/>
  <c r="L134" i="285"/>
  <c r="U75" i="285"/>
  <c r="K134" i="285"/>
  <c r="W59" i="285"/>
  <c r="F50" i="285"/>
  <c r="U44" i="285"/>
  <c r="P83" i="285"/>
  <c r="S86" i="285"/>
  <c r="S139" i="285"/>
  <c r="U124" i="285"/>
  <c r="M81" i="285"/>
  <c r="O101" i="285"/>
  <c r="F74" i="285"/>
  <c r="G58" i="285"/>
  <c r="G91" i="285"/>
  <c r="X126" i="285"/>
  <c r="L64" i="285"/>
  <c r="I77" i="285"/>
  <c r="Q70" i="285"/>
  <c r="G133" i="285"/>
  <c r="X74" i="285"/>
  <c r="H130" i="285"/>
  <c r="X95" i="285"/>
  <c r="T76" i="285"/>
  <c r="S70" i="285"/>
  <c r="O132" i="285"/>
  <c r="B82" i="285"/>
  <c r="G74" i="285"/>
  <c r="T79" i="285"/>
  <c r="H88" i="285"/>
  <c r="T60" i="285"/>
  <c r="X86" i="285"/>
  <c r="K70" i="285"/>
  <c r="G66" i="285"/>
  <c r="J135" i="285"/>
  <c r="V39" i="285"/>
  <c r="J64" i="285"/>
  <c r="B104" i="285"/>
  <c r="G47" i="285"/>
  <c r="K127" i="285"/>
  <c r="Q50" i="285"/>
  <c r="U106" i="285"/>
  <c r="H48" i="285"/>
  <c r="X44" i="285"/>
  <c r="X56" i="285"/>
  <c r="T126" i="285"/>
  <c r="E133" i="285"/>
  <c r="Q57" i="285"/>
  <c r="J95" i="285"/>
  <c r="J76" i="285"/>
  <c r="L86" i="285"/>
  <c r="A49" i="285"/>
  <c r="Z49" i="285" s="1"/>
  <c r="U74" i="285"/>
  <c r="J61" i="285"/>
  <c r="O115" i="285"/>
  <c r="O129" i="285"/>
  <c r="W62" i="285"/>
  <c r="N98" i="285"/>
  <c r="J139" i="285"/>
  <c r="U66" i="285"/>
  <c r="X41" i="285"/>
  <c r="J74" i="285"/>
  <c r="J111" i="285"/>
  <c r="M139" i="285"/>
  <c r="U46" i="285"/>
  <c r="G89" i="285"/>
  <c r="G60" i="285"/>
  <c r="U138" i="285"/>
  <c r="E111" i="285"/>
  <c r="G107" i="285"/>
  <c r="J106" i="285"/>
  <c r="H61" i="285"/>
  <c r="B88" i="285"/>
  <c r="J101" i="285"/>
  <c r="N44" i="285"/>
  <c r="J98" i="285"/>
  <c r="Q120" i="285"/>
  <c r="K117" i="285"/>
  <c r="H134" i="285"/>
  <c r="I80" i="285"/>
  <c r="K47" i="285"/>
  <c r="A51" i="285"/>
  <c r="Z51" i="285" s="1"/>
  <c r="O88" i="285"/>
  <c r="M67" i="285"/>
  <c r="W100" i="285"/>
  <c r="U52" i="285"/>
  <c r="A50" i="285"/>
  <c r="Z50" i="285" s="1"/>
  <c r="A101" i="285"/>
  <c r="Z101" i="285" s="1"/>
  <c r="T104" i="285"/>
  <c r="L138" i="285"/>
  <c r="L121" i="285"/>
  <c r="B59" i="285"/>
  <c r="J118" i="285"/>
  <c r="B126" i="285"/>
  <c r="K55" i="285"/>
  <c r="U94" i="285"/>
  <c r="H87" i="285"/>
  <c r="W85" i="285"/>
  <c r="L80" i="285"/>
  <c r="B61" i="285"/>
  <c r="T135" i="285"/>
  <c r="V122" i="285"/>
  <c r="X82" i="285"/>
  <c r="U77" i="285"/>
  <c r="V90" i="285"/>
  <c r="H106" i="285"/>
  <c r="O47" i="285"/>
  <c r="H100" i="285"/>
  <c r="T83" i="285"/>
  <c r="E88" i="285"/>
  <c r="J57" i="285"/>
  <c r="P88" i="285"/>
  <c r="Q42" i="285"/>
  <c r="A54" i="285"/>
  <c r="Z54" i="285" s="1"/>
  <c r="J40" i="285"/>
  <c r="X114" i="285"/>
  <c r="X133" i="285"/>
  <c r="X71" i="285"/>
  <c r="X140" i="285"/>
  <c r="T58" i="285"/>
  <c r="J93" i="285"/>
  <c r="M74" i="285"/>
  <c r="V130" i="285"/>
  <c r="T47" i="285"/>
  <c r="F41" i="285"/>
  <c r="P122" i="285"/>
  <c r="G103" i="285"/>
  <c r="V52" i="285"/>
  <c r="O139" i="285"/>
  <c r="W110" i="285"/>
  <c r="V137" i="285"/>
  <c r="X113" i="285"/>
  <c r="U97" i="285"/>
  <c r="U135" i="285"/>
  <c r="B108" i="285"/>
  <c r="K95" i="285"/>
  <c r="W135" i="285"/>
  <c r="T91" i="285"/>
  <c r="B64" i="285"/>
  <c r="G73" i="285"/>
  <c r="E100" i="285"/>
  <c r="K107" i="285"/>
  <c r="S101" i="285"/>
  <c r="L119" i="285"/>
  <c r="A44" i="285"/>
  <c r="Z44" i="285" s="1"/>
  <c r="X48" i="285"/>
  <c r="V92" i="285"/>
  <c r="I55" i="285"/>
  <c r="V100" i="285"/>
  <c r="A105" i="285"/>
  <c r="Z105" i="285" s="1"/>
  <c r="E39" i="285"/>
  <c r="A70" i="285"/>
  <c r="Z70" i="285" s="1"/>
  <c r="M118" i="285"/>
  <c r="O85" i="285"/>
  <c r="V69" i="285"/>
  <c r="R130" i="285"/>
  <c r="X79" i="285"/>
  <c r="I91" i="285"/>
  <c r="G119" i="285"/>
  <c r="J49" i="285"/>
  <c r="E120" i="285"/>
  <c r="L126" i="285"/>
  <c r="U113" i="285"/>
  <c r="I109" i="285"/>
  <c r="K46" i="285"/>
  <c r="W63" i="285"/>
  <c r="X125" i="285"/>
  <c r="F66" i="285"/>
  <c r="A137" i="285"/>
  <c r="Z137" i="285" s="1"/>
  <c r="M72" i="285"/>
  <c r="P53" i="285"/>
  <c r="B117" i="285"/>
  <c r="E137" i="285"/>
  <c r="J113" i="285"/>
  <c r="G67" i="285"/>
  <c r="E102" i="285"/>
  <c r="K41" i="285"/>
  <c r="T65" i="285"/>
  <c r="P94" i="285"/>
  <c r="H113" i="285"/>
  <c r="E123" i="285"/>
  <c r="U76" i="285"/>
  <c r="Q103" i="285"/>
  <c r="N120" i="285"/>
  <c r="P73" i="285"/>
  <c r="I136" i="285"/>
  <c r="E92" i="285"/>
  <c r="E101" i="285"/>
  <c r="U129" i="285"/>
  <c r="U131" i="285"/>
  <c r="I56" i="285"/>
  <c r="F54" i="285"/>
  <c r="G83" i="285"/>
  <c r="F83" i="285"/>
  <c r="W119" i="285"/>
  <c r="V123" i="285"/>
  <c r="G109" i="285"/>
  <c r="M65" i="285"/>
  <c r="I88" i="285"/>
  <c r="Q56" i="285"/>
  <c r="F78" i="285"/>
  <c r="A48" i="285"/>
  <c r="Z48" i="285" s="1"/>
  <c r="M60" i="285"/>
  <c r="J73" i="285"/>
  <c r="G118" i="285"/>
  <c r="H56" i="285"/>
  <c r="X85" i="285"/>
  <c r="K73" i="285"/>
  <c r="E139" i="285"/>
  <c r="V47" i="285"/>
  <c r="B77" i="285"/>
  <c r="L62" i="285"/>
  <c r="X52" i="285"/>
  <c r="P42" i="285"/>
  <c r="O122" i="285"/>
  <c r="X39" i="285"/>
  <c r="E106" i="285"/>
  <c r="S125" i="285"/>
  <c r="W60" i="285"/>
  <c r="L60" i="285"/>
  <c r="V58" i="285"/>
  <c r="X136" i="285"/>
  <c r="N83" i="285"/>
  <c r="O49" i="285"/>
  <c r="N100" i="285"/>
  <c r="O56" i="285"/>
  <c r="S53" i="285"/>
  <c r="V102" i="285"/>
  <c r="L48" i="285"/>
  <c r="S82" i="285"/>
  <c r="L79" i="285"/>
  <c r="X61" i="285"/>
  <c r="W57" i="285"/>
  <c r="R125" i="285"/>
  <c r="F82" i="285"/>
  <c r="J137" i="285"/>
  <c r="M119" i="285"/>
  <c r="T88" i="285"/>
  <c r="T121" i="285"/>
  <c r="K50" i="285"/>
  <c r="B78" i="285"/>
  <c r="F139" i="285"/>
  <c r="T52" i="285"/>
  <c r="T57" i="285"/>
  <c r="P58" i="285"/>
  <c r="A133" i="285"/>
  <c r="Z133" i="285" s="1"/>
  <c r="G46" i="285"/>
  <c r="B60" i="285"/>
  <c r="S58" i="285"/>
  <c r="G54" i="285"/>
  <c r="E52" i="285"/>
  <c r="G45" i="285"/>
  <c r="T86" i="285"/>
  <c r="I135" i="285"/>
  <c r="H107" i="285"/>
  <c r="N74" i="285"/>
  <c r="T89" i="285"/>
  <c r="G110" i="285"/>
  <c r="B90" i="285"/>
  <c r="U137" i="285"/>
  <c r="L71" i="285"/>
  <c r="K63" i="285"/>
  <c r="I58" i="285"/>
  <c r="N129" i="285"/>
  <c r="C140" i="285"/>
  <c r="T120" i="285"/>
  <c r="Q91" i="285"/>
  <c r="E47" i="285"/>
  <c r="T82" i="285"/>
  <c r="B107" i="285"/>
  <c r="B140" i="285"/>
  <c r="H63" i="285"/>
  <c r="J136" i="285"/>
  <c r="J123" i="285"/>
  <c r="F122" i="285"/>
  <c r="O54" i="285"/>
  <c r="T119" i="285"/>
  <c r="O125" i="285"/>
  <c r="H71" i="285"/>
  <c r="E41" i="285"/>
  <c r="Q113" i="285"/>
  <c r="S92" i="285"/>
  <c r="Q58" i="285"/>
  <c r="V76" i="285"/>
  <c r="J94" i="285"/>
  <c r="F105" i="285"/>
  <c r="V64" i="285"/>
  <c r="E67" i="285"/>
  <c r="V115" i="285"/>
  <c r="H123" i="285"/>
  <c r="Q130" i="285"/>
  <c r="N51" i="285"/>
  <c r="H121" i="285"/>
  <c r="P112" i="285"/>
  <c r="H81" i="285"/>
  <c r="H47" i="285"/>
  <c r="F114" i="285"/>
  <c r="L96" i="285"/>
  <c r="F48" i="285"/>
  <c r="F56" i="285"/>
  <c r="I116" i="285"/>
  <c r="V45" i="285"/>
  <c r="U68" i="285"/>
  <c r="H79" i="285"/>
  <c r="H91" i="285"/>
  <c r="N64" i="285"/>
  <c r="W61" i="285"/>
  <c r="Q112" i="285"/>
  <c r="O43" i="285"/>
  <c r="V50" i="285"/>
  <c r="W46" i="285"/>
  <c r="Q45" i="285"/>
  <c r="L54" i="285"/>
  <c r="G90" i="285"/>
  <c r="G116" i="285"/>
  <c r="O99" i="285"/>
  <c r="S118" i="285"/>
  <c r="E68" i="285"/>
  <c r="B89" i="285"/>
  <c r="X89" i="285"/>
  <c r="P68" i="285"/>
  <c r="T113" i="285"/>
  <c r="O107" i="285"/>
  <c r="P136" i="285"/>
  <c r="H137" i="285"/>
  <c r="W77" i="285"/>
  <c r="F80" i="285"/>
  <c r="A79" i="285"/>
  <c r="Z79" i="285" s="1"/>
  <c r="F138" i="285"/>
  <c r="B83" i="285"/>
  <c r="H51" i="285"/>
  <c r="N94" i="285"/>
  <c r="W58" i="285"/>
  <c r="F63" i="285"/>
  <c r="Q60" i="285"/>
  <c r="X54" i="285"/>
  <c r="N82" i="285"/>
  <c r="F121" i="285"/>
  <c r="M88" i="285"/>
  <c r="J39" i="285"/>
  <c r="O81" i="285"/>
  <c r="B50" i="285"/>
  <c r="M94" i="285"/>
  <c r="M96" i="285"/>
  <c r="B49" i="285"/>
  <c r="I62" i="285"/>
  <c r="L43" i="285"/>
  <c r="Q132" i="285"/>
  <c r="A93" i="285"/>
  <c r="Z93" i="285" s="1"/>
  <c r="G82" i="285"/>
  <c r="N50" i="285"/>
  <c r="P46" i="285"/>
  <c r="N40" i="285"/>
  <c r="F60" i="285"/>
  <c r="N134" i="285"/>
  <c r="P131" i="285"/>
  <c r="M73" i="285"/>
  <c r="V86" i="285"/>
  <c r="H138" i="285"/>
  <c r="V49" i="285"/>
  <c r="F42" i="285"/>
  <c r="F111" i="285"/>
  <c r="O39" i="285"/>
  <c r="I48" i="285"/>
  <c r="K97" i="285"/>
  <c r="K120" i="285"/>
  <c r="L108" i="285"/>
  <c r="E130" i="285"/>
  <c r="X68" i="285"/>
  <c r="B130" i="285"/>
  <c r="X123" i="285"/>
  <c r="E84" i="285"/>
  <c r="L114" i="285"/>
  <c r="M69" i="285"/>
  <c r="B72" i="285"/>
  <c r="H92" i="285"/>
  <c r="J65" i="285"/>
  <c r="Q133" i="285"/>
  <c r="W53" i="285"/>
  <c r="S78" i="285"/>
  <c r="O123" i="285"/>
  <c r="Q105" i="285"/>
  <c r="K126" i="285"/>
  <c r="P91" i="285"/>
  <c r="N46" i="285"/>
  <c r="N61" i="285"/>
  <c r="A131" i="285"/>
  <c r="Z131" i="285" s="1"/>
  <c r="W138" i="285"/>
  <c r="P118" i="285"/>
  <c r="T128" i="285"/>
  <c r="U50" i="285"/>
  <c r="M108" i="285"/>
  <c r="V116" i="285"/>
  <c r="S48" i="285"/>
  <c r="W90" i="285"/>
  <c r="E108" i="285"/>
  <c r="K131" i="285"/>
  <c r="S43" i="285"/>
  <c r="O72" i="285"/>
  <c r="G138" i="285"/>
  <c r="Q59" i="285"/>
  <c r="M98" i="285"/>
  <c r="U102" i="285"/>
  <c r="W113" i="285"/>
  <c r="V88" i="285"/>
  <c r="W72" i="285"/>
  <c r="L133" i="285"/>
  <c r="M85" i="285"/>
  <c r="C129" i="285"/>
  <c r="E117" i="285"/>
  <c r="K54" i="285"/>
  <c r="E116" i="285"/>
  <c r="F98" i="285"/>
  <c r="W112" i="285"/>
  <c r="F124" i="285"/>
  <c r="M121" i="285"/>
  <c r="R124" i="285"/>
  <c r="G127" i="285"/>
  <c r="V70" i="285"/>
  <c r="I112" i="285"/>
  <c r="O60" i="285"/>
  <c r="U51" i="285"/>
  <c r="E113" i="285"/>
  <c r="D123" i="285"/>
  <c r="Q108" i="285"/>
  <c r="S104" i="285"/>
  <c r="U109" i="285"/>
  <c r="S126" i="285"/>
  <c r="B52" i="285"/>
  <c r="G122" i="285"/>
  <c r="X119" i="285"/>
  <c r="U92" i="285"/>
  <c r="E125" i="285"/>
  <c r="F118" i="285"/>
  <c r="X83" i="285"/>
  <c r="J78" i="285"/>
  <c r="H83" i="285"/>
  <c r="F135" i="285"/>
  <c r="V109" i="285"/>
  <c r="X75" i="285"/>
  <c r="K101" i="285"/>
  <c r="M133" i="285"/>
  <c r="S75" i="285"/>
  <c r="S132" i="285"/>
  <c r="K43" i="285"/>
  <c r="F131" i="285"/>
  <c r="V94" i="285"/>
  <c r="P124" i="285"/>
  <c r="F49" i="285"/>
  <c r="B96" i="285"/>
  <c r="T123" i="285"/>
  <c r="B132" i="285"/>
  <c r="B110" i="285"/>
  <c r="J131" i="285"/>
  <c r="U86" i="285"/>
  <c r="M124" i="285"/>
  <c r="G80" i="285"/>
  <c r="S84" i="285"/>
  <c r="K59" i="285"/>
  <c r="T129" i="285"/>
  <c r="U132" i="285"/>
  <c r="T112" i="285"/>
  <c r="P74" i="285"/>
  <c r="G49" i="285"/>
  <c r="G92" i="285"/>
  <c r="K115" i="285"/>
  <c r="W89" i="285"/>
  <c r="G78" i="285"/>
  <c r="X131" i="285"/>
  <c r="U80" i="285"/>
  <c r="X40" i="285"/>
  <c r="H55" i="285"/>
  <c r="W52" i="285"/>
  <c r="Q110" i="285"/>
  <c r="E86" i="285"/>
  <c r="N127" i="285"/>
  <c r="V59" i="285"/>
  <c r="A80" i="285"/>
  <c r="Z80" i="285" s="1"/>
  <c r="X102" i="285"/>
  <c r="J117" i="285"/>
  <c r="X110" i="285"/>
  <c r="D137" i="285"/>
  <c r="V60" i="285"/>
  <c r="U122" i="285"/>
  <c r="Q94" i="285"/>
  <c r="H102" i="285"/>
  <c r="P43" i="285"/>
  <c r="K53" i="285"/>
  <c r="K88" i="285"/>
  <c r="U127" i="285"/>
  <c r="E126" i="285"/>
  <c r="M102" i="285"/>
  <c r="J75" i="285"/>
  <c r="U78" i="285"/>
  <c r="M136" i="285"/>
  <c r="K39" i="285"/>
  <c r="S73" i="285"/>
  <c r="K96" i="285"/>
  <c r="F130" i="285"/>
  <c r="J72" i="285"/>
  <c r="F44" i="285"/>
  <c r="J122" i="285"/>
  <c r="G96" i="285"/>
  <c r="M82" i="285"/>
  <c r="W74" i="285"/>
  <c r="O95" i="285"/>
  <c r="O40" i="285"/>
  <c r="T74" i="285"/>
  <c r="I53" i="285"/>
  <c r="V129" i="285"/>
  <c r="T95" i="285"/>
  <c r="H66" i="285"/>
  <c r="B40" i="285"/>
  <c r="J43" i="285"/>
  <c r="F126" i="285"/>
  <c r="L112" i="285"/>
  <c r="W111" i="285"/>
  <c r="G137" i="285"/>
  <c r="A87" i="285"/>
  <c r="Z87" i="285" s="1"/>
  <c r="L106" i="285"/>
  <c r="U136" i="285"/>
  <c r="S93" i="285"/>
  <c r="T59" i="285"/>
  <c r="L93" i="285"/>
  <c r="S116" i="285"/>
  <c r="P85" i="285"/>
  <c r="F45" i="285"/>
  <c r="N79" i="285"/>
  <c r="X45" i="285"/>
  <c r="A52" i="285"/>
  <c r="Z52" i="285" s="1"/>
  <c r="V103" i="285"/>
  <c r="N121" i="285"/>
  <c r="B115" i="285"/>
  <c r="J47" i="285"/>
  <c r="E73" i="285"/>
  <c r="A92" i="285"/>
  <c r="Z92" i="285" s="1"/>
  <c r="W108" i="285"/>
  <c r="U103" i="285"/>
  <c r="X67" i="285"/>
  <c r="L101" i="285"/>
  <c r="P139" i="285"/>
  <c r="F81" i="285"/>
  <c r="G113" i="285"/>
  <c r="E65" i="285"/>
  <c r="B106" i="285"/>
  <c r="E128" i="285"/>
  <c r="J96" i="285"/>
  <c r="X130" i="285"/>
  <c r="F53" i="285"/>
  <c r="P59" i="285"/>
  <c r="P82" i="285"/>
  <c r="L75" i="285"/>
  <c r="E87" i="285"/>
  <c r="P105" i="285"/>
  <c r="K44" i="285"/>
  <c r="L94" i="285"/>
  <c r="T127" i="285"/>
  <c r="N78" i="285"/>
  <c r="L102" i="285"/>
  <c r="J48" i="285"/>
  <c r="M48" i="285"/>
  <c r="O108" i="285"/>
  <c r="I84" i="285"/>
  <c r="I134" i="285"/>
  <c r="S47" i="285"/>
  <c r="S41" i="285"/>
  <c r="H125" i="285"/>
  <c r="T40" i="285"/>
  <c r="X92" i="285"/>
  <c r="K82" i="285"/>
  <c r="W71" i="285"/>
  <c r="W82" i="285"/>
  <c r="S49" i="285"/>
  <c r="J70" i="285"/>
  <c r="D132" i="285"/>
  <c r="S122" i="285"/>
  <c r="W120" i="285"/>
  <c r="X84" i="285"/>
  <c r="P77" i="285"/>
  <c r="F92" i="285"/>
  <c r="Q95" i="285"/>
  <c r="B103" i="285"/>
  <c r="D122" i="285"/>
  <c r="X132" i="285"/>
  <c r="Q137" i="285"/>
  <c r="W65" i="285"/>
  <c r="M40" i="285"/>
  <c r="I113" i="285"/>
  <c r="O138" i="285"/>
  <c r="E74" i="285"/>
  <c r="K100" i="285"/>
  <c r="K79" i="285"/>
  <c r="N55" i="285"/>
  <c r="Q83" i="285"/>
  <c r="S115" i="285"/>
  <c r="W91" i="285"/>
  <c r="K77" i="285"/>
  <c r="U63" i="285"/>
  <c r="M109" i="285"/>
  <c r="I110" i="285"/>
  <c r="W75" i="285"/>
  <c r="F99" i="285"/>
  <c r="O55" i="285"/>
  <c r="M76" i="285"/>
  <c r="B135" i="285"/>
  <c r="P61" i="285"/>
  <c r="F101" i="285"/>
  <c r="E110" i="285"/>
  <c r="P113" i="285"/>
  <c r="R129" i="285"/>
  <c r="L55" i="285"/>
  <c r="O52" i="285"/>
  <c r="P63" i="285"/>
  <c r="O105" i="285"/>
  <c r="H84" i="285"/>
  <c r="N101" i="285"/>
  <c r="Q135" i="285"/>
  <c r="U79" i="285"/>
  <c r="P87" i="285"/>
  <c r="E64" i="285"/>
  <c r="X55" i="285"/>
  <c r="S80" i="285"/>
  <c r="J69" i="285"/>
  <c r="O59" i="285"/>
  <c r="T42" i="285"/>
  <c r="I132" i="285"/>
  <c r="S107" i="285"/>
  <c r="X64" i="285"/>
  <c r="Q44" i="285"/>
  <c r="Q96" i="285"/>
  <c r="V112" i="285"/>
  <c r="Q85" i="285"/>
  <c r="V98" i="285"/>
  <c r="W68" i="285"/>
  <c r="I114" i="285"/>
  <c r="X91" i="285"/>
  <c r="W114" i="285"/>
  <c r="S131" i="285"/>
  <c r="P103" i="285"/>
  <c r="T109" i="285"/>
  <c r="B139" i="285"/>
  <c r="N126" i="285"/>
  <c r="S55" i="285"/>
  <c r="I95" i="285"/>
  <c r="F72" i="285"/>
  <c r="H68" i="285"/>
  <c r="K86" i="285"/>
  <c r="J51" i="285"/>
  <c r="F87" i="285"/>
  <c r="K99" i="285"/>
  <c r="E71" i="285"/>
  <c r="B120" i="285"/>
  <c r="E140" i="285"/>
  <c r="N106" i="285"/>
  <c r="X137" i="285"/>
  <c r="T131" i="285"/>
  <c r="K45" i="285"/>
  <c r="G40" i="285"/>
  <c r="S137" i="285"/>
  <c r="J128" i="285"/>
  <c r="H46" i="285"/>
  <c r="S40" i="285"/>
  <c r="A64" i="285"/>
  <c r="Z64" i="285" s="1"/>
  <c r="A83" i="285"/>
  <c r="Z83" i="285" s="1"/>
  <c r="V110" i="285"/>
  <c r="W48" i="285"/>
  <c r="H118" i="285"/>
  <c r="I76" i="285"/>
  <c r="F39" i="285"/>
  <c r="I83" i="285"/>
  <c r="E83" i="285"/>
  <c r="O126" i="285"/>
  <c r="O87" i="285"/>
  <c r="V78" i="285"/>
  <c r="L53" i="285"/>
  <c r="H57" i="285"/>
  <c r="P125" i="285"/>
  <c r="G75" i="285"/>
  <c r="B99" i="285"/>
  <c r="B65" i="285"/>
  <c r="B136" i="285"/>
  <c r="J66" i="285"/>
  <c r="N67" i="285"/>
  <c r="Q76" i="285"/>
  <c r="G128" i="285"/>
  <c r="V44" i="285"/>
  <c r="A65" i="285"/>
  <c r="Z65" i="285" s="1"/>
  <c r="Q131" i="285"/>
  <c r="L42" i="285"/>
  <c r="B93" i="285"/>
  <c r="M135" i="285"/>
  <c r="N105" i="285"/>
  <c r="N97" i="285"/>
  <c r="G135" i="285"/>
  <c r="X139" i="285"/>
  <c r="K122" i="285"/>
  <c r="A53" i="285"/>
  <c r="Z53" i="285" s="1"/>
  <c r="S129" i="285"/>
  <c r="U108" i="285"/>
  <c r="I127" i="285"/>
  <c r="A130" i="285"/>
  <c r="Z130" i="285" s="1"/>
  <c r="K91" i="285"/>
  <c r="E75" i="285"/>
  <c r="A112" i="285"/>
  <c r="Z112" i="285" s="1"/>
  <c r="Q88" i="285"/>
  <c r="K60" i="285"/>
  <c r="B116" i="285"/>
  <c r="E51" i="285"/>
  <c r="W43" i="285"/>
  <c r="W129" i="285"/>
  <c r="B123" i="285"/>
  <c r="X135" i="285"/>
  <c r="S83" i="285"/>
  <c r="W56" i="285"/>
  <c r="E95" i="285"/>
  <c r="K61" i="285"/>
  <c r="M64" i="285"/>
  <c r="T122" i="285"/>
  <c r="U84" i="285"/>
  <c r="X62" i="285"/>
  <c r="I123" i="285"/>
  <c r="E121" i="285"/>
  <c r="V66" i="285"/>
  <c r="V53" i="285"/>
  <c r="M123" i="285"/>
  <c r="R123" i="285"/>
  <c r="K85" i="285"/>
  <c r="V124" i="285"/>
  <c r="N47" i="285"/>
  <c r="Q47" i="285"/>
  <c r="A124" i="285"/>
  <c r="Z124" i="285" s="1"/>
  <c r="M51" i="285"/>
  <c r="W76" i="285"/>
  <c r="T87" i="285"/>
  <c r="U126" i="285"/>
  <c r="S59" i="285"/>
  <c r="V51" i="200"/>
  <c r="V32" i="200"/>
  <c r="V56" i="200"/>
  <c r="V55" i="200"/>
  <c r="V58" i="200"/>
  <c r="V33" i="200"/>
  <c r="V47" i="200"/>
  <c r="V50" i="200"/>
  <c r="V45" i="200"/>
  <c r="V48" i="200"/>
  <c r="V53" i="200"/>
  <c r="V60" i="200"/>
  <c r="V43" i="200"/>
  <c r="V34" i="200"/>
  <c r="V54" i="200"/>
  <c r="E32" i="176"/>
  <c r="C60" i="176"/>
  <c r="C48" i="176"/>
  <c r="C54" i="176"/>
  <c r="K60" i="176"/>
  <c r="R59" i="176"/>
  <c r="R38" i="176"/>
  <c r="O34" i="176"/>
  <c r="H32" i="176"/>
  <c r="E35" i="176"/>
  <c r="I48" i="176"/>
  <c r="E38" i="176"/>
  <c r="T62" i="176"/>
  <c r="R44" i="176"/>
  <c r="G40" i="176"/>
  <c r="D38" i="176"/>
  <c r="P48" i="176"/>
  <c r="M64" i="176"/>
  <c r="U56" i="176"/>
  <c r="C64" i="176"/>
  <c r="V37" i="176"/>
  <c r="V53" i="176"/>
  <c r="P45" i="176"/>
  <c r="U55" i="176"/>
  <c r="C32" i="176"/>
  <c r="F44" i="176"/>
  <c r="D46" i="176"/>
  <c r="B57" i="176"/>
  <c r="V49" i="176"/>
  <c r="N37" i="176"/>
  <c r="F41" i="176"/>
  <c r="D51" i="176"/>
  <c r="K54" i="176"/>
  <c r="O60" i="176"/>
  <c r="N46" i="176"/>
  <c r="M35" i="176"/>
  <c r="N64" i="176"/>
  <c r="B46" i="176"/>
  <c r="U40" i="176"/>
  <c r="R49" i="176"/>
  <c r="V51" i="176"/>
  <c r="F46" i="176"/>
  <c r="U43" i="176"/>
  <c r="K57" i="176"/>
  <c r="P43" i="176"/>
  <c r="I36" i="176"/>
  <c r="P57" i="176"/>
  <c r="V59" i="176"/>
  <c r="C51" i="176"/>
  <c r="G58" i="176"/>
  <c r="T35" i="176"/>
  <c r="F42" i="176"/>
  <c r="D43" i="176"/>
  <c r="V34" i="176"/>
  <c r="M48" i="176"/>
  <c r="L58" i="176"/>
  <c r="C38" i="176"/>
  <c r="K45" i="176"/>
  <c r="H64" i="176"/>
  <c r="T42" i="176"/>
  <c r="F53" i="176"/>
  <c r="P36" i="176"/>
  <c r="D49" i="176"/>
  <c r="K44" i="176"/>
  <c r="O52" i="176"/>
  <c r="H35" i="176"/>
  <c r="Q32" i="176"/>
  <c r="F38" i="176"/>
  <c r="S57" i="176"/>
  <c r="E51" i="176"/>
  <c r="K62" i="176"/>
  <c r="B37" i="176"/>
  <c r="K63" i="176"/>
  <c r="F36" i="176"/>
  <c r="Q35" i="176"/>
  <c r="F56" i="176"/>
  <c r="I45" i="176"/>
  <c r="S52" i="176"/>
  <c r="Q53" i="176"/>
  <c r="S44" i="176"/>
  <c r="H55" i="176"/>
  <c r="O58" i="176"/>
  <c r="T56" i="176"/>
  <c r="F49" i="176"/>
  <c r="U32" i="176"/>
  <c r="R46" i="176"/>
  <c r="E47" i="176"/>
  <c r="Q51" i="176"/>
  <c r="B48" i="176"/>
  <c r="V63" i="176"/>
  <c r="J53" i="176"/>
  <c r="I49" i="176"/>
  <c r="R47" i="176"/>
  <c r="L50" i="176"/>
  <c r="K34" i="176"/>
  <c r="E40" i="176"/>
  <c r="K61" i="176"/>
  <c r="J42" i="176"/>
  <c r="P33" i="176"/>
  <c r="A56" i="176"/>
  <c r="I38" i="176"/>
  <c r="I50" i="176"/>
  <c r="P58" i="176"/>
  <c r="O56" i="176"/>
  <c r="U46" i="176"/>
  <c r="E39" i="176"/>
  <c r="I55" i="176"/>
  <c r="E64" i="176"/>
  <c r="T44" i="176"/>
  <c r="C46" i="176"/>
  <c r="K49" i="176"/>
  <c r="P63" i="176"/>
  <c r="R32" i="176"/>
  <c r="R61" i="176"/>
  <c r="M34" i="176"/>
  <c r="V61" i="176"/>
  <c r="D36" i="176"/>
  <c r="L54" i="176"/>
  <c r="N32" i="176"/>
  <c r="C45" i="176"/>
  <c r="U61" i="176"/>
  <c r="D35" i="176"/>
  <c r="N36" i="176"/>
  <c r="E50" i="176"/>
  <c r="R39" i="176"/>
  <c r="M44" i="176"/>
  <c r="P51" i="176"/>
  <c r="D64" i="176"/>
  <c r="G56" i="176"/>
  <c r="V35" i="176"/>
  <c r="H43" i="176"/>
  <c r="I34" i="176"/>
  <c r="S60" i="176"/>
  <c r="Q48" i="176"/>
  <c r="U53" i="176"/>
  <c r="O33" i="176"/>
  <c r="O47" i="176"/>
  <c r="M49" i="176"/>
  <c r="T49" i="176"/>
  <c r="L47" i="176"/>
  <c r="L49" i="176"/>
  <c r="S39" i="176"/>
  <c r="M60" i="176"/>
  <c r="B33" i="176"/>
  <c r="L52" i="176"/>
  <c r="E60" i="176"/>
  <c r="E34" i="176"/>
  <c r="K50" i="176"/>
  <c r="I59" i="176"/>
  <c r="L45" i="176"/>
  <c r="I64" i="176"/>
  <c r="H51" i="176"/>
  <c r="B44" i="176"/>
  <c r="D52" i="176"/>
  <c r="T38" i="176"/>
  <c r="S45" i="176"/>
  <c r="K33" i="176"/>
  <c r="M53" i="176"/>
  <c r="V57" i="176"/>
  <c r="K46" i="176"/>
  <c r="G42" i="176"/>
  <c r="H39" i="176"/>
  <c r="C61" i="176"/>
  <c r="H61" i="176"/>
  <c r="G55" i="176"/>
  <c r="E59" i="176"/>
  <c r="M57" i="176"/>
  <c r="J63" i="176"/>
  <c r="P49" i="176"/>
  <c r="V39" i="176"/>
  <c r="O64" i="176"/>
  <c r="J39" i="176"/>
  <c r="L36" i="176"/>
  <c r="Q37" i="176"/>
  <c r="S48" i="176"/>
  <c r="P64" i="176"/>
  <c r="U51" i="176"/>
  <c r="G32" i="176"/>
  <c r="Q55" i="176"/>
  <c r="K40" i="176"/>
  <c r="O51" i="176"/>
  <c r="P61" i="176"/>
  <c r="M32" i="176"/>
  <c r="Q49" i="176"/>
  <c r="O57" i="176"/>
  <c r="H53" i="176"/>
  <c r="P56" i="176"/>
  <c r="E41" i="176"/>
  <c r="M58" i="176"/>
  <c r="G63" i="176"/>
  <c r="J36" i="176"/>
  <c r="G36" i="176"/>
  <c r="Q59" i="176"/>
  <c r="F50" i="176"/>
  <c r="B53" i="176"/>
  <c r="E36" i="176"/>
  <c r="J58" i="176"/>
  <c r="B62" i="176"/>
  <c r="K36" i="176"/>
  <c r="C52" i="176"/>
  <c r="U41" i="176"/>
  <c r="E61" i="176"/>
  <c r="A38" i="176"/>
  <c r="V43" i="176"/>
  <c r="A42" i="176"/>
  <c r="E56" i="176"/>
  <c r="J34" i="176"/>
  <c r="K39" i="176"/>
  <c r="L61" i="176"/>
  <c r="U47" i="176"/>
  <c r="T33" i="176"/>
  <c r="B36" i="176"/>
  <c r="B43" i="176"/>
  <c r="A48" i="176"/>
  <c r="V56" i="176"/>
  <c r="R36" i="176"/>
  <c r="M36" i="176"/>
  <c r="D45" i="176"/>
  <c r="H62" i="176"/>
  <c r="S46" i="176"/>
  <c r="Q33" i="176"/>
  <c r="U36" i="176"/>
  <c r="S55" i="176"/>
  <c r="V33" i="176"/>
  <c r="H46" i="176"/>
  <c r="L56" i="176"/>
  <c r="H59" i="176"/>
  <c r="D59" i="176"/>
  <c r="E54" i="176"/>
  <c r="M63" i="176"/>
  <c r="M61" i="176"/>
  <c r="H42" i="176"/>
  <c r="B52" i="176"/>
  <c r="D53" i="176"/>
  <c r="G49" i="176"/>
  <c r="U52" i="176"/>
  <c r="L62" i="176"/>
  <c r="Q47" i="176"/>
  <c r="L55" i="176"/>
  <c r="B50" i="176"/>
  <c r="S35" i="176"/>
  <c r="L41" i="176"/>
  <c r="N54" i="176"/>
  <c r="I46" i="176"/>
  <c r="B40" i="176"/>
  <c r="U57" i="176"/>
  <c r="K55" i="176"/>
  <c r="P46" i="176"/>
  <c r="O49" i="176"/>
  <c r="B32" i="176"/>
  <c r="O41" i="176"/>
  <c r="V45" i="176"/>
  <c r="D47" i="176"/>
  <c r="P59" i="176"/>
  <c r="J37" i="176"/>
  <c r="T43" i="176"/>
  <c r="S49" i="176"/>
  <c r="I47" i="176"/>
  <c r="J59" i="176"/>
  <c r="L39" i="176"/>
  <c r="O53" i="176"/>
  <c r="D56" i="176"/>
  <c r="V36" i="176"/>
  <c r="P32" i="176"/>
  <c r="F48" i="176"/>
  <c r="K53" i="176"/>
  <c r="U58" i="176"/>
  <c r="A59" i="176"/>
  <c r="F47" i="176"/>
  <c r="H57" i="176"/>
  <c r="S36" i="176"/>
  <c r="N62" i="176"/>
  <c r="H58" i="176"/>
  <c r="T51" i="176"/>
  <c r="G34" i="176"/>
  <c r="V46" i="176"/>
  <c r="I37" i="176"/>
  <c r="F63" i="176"/>
  <c r="L57" i="176"/>
  <c r="P47" i="176"/>
  <c r="U38" i="176"/>
  <c r="D39" i="176"/>
  <c r="T48" i="176"/>
  <c r="J46" i="176"/>
  <c r="M50" i="176"/>
  <c r="A50" i="176"/>
  <c r="F55" i="176"/>
  <c r="M40" i="176"/>
  <c r="J50" i="176"/>
  <c r="A64" i="176"/>
  <c r="M37" i="176"/>
  <c r="O35" i="176"/>
  <c r="V60" i="176"/>
  <c r="Q45" i="176"/>
  <c r="J57" i="176"/>
  <c r="J64" i="176"/>
  <c r="P40" i="176"/>
  <c r="B58" i="176"/>
  <c r="S47" i="176"/>
  <c r="F59" i="176"/>
  <c r="N43" i="176"/>
  <c r="G60" i="176"/>
  <c r="J49" i="176"/>
  <c r="H34" i="176"/>
  <c r="E57" i="176"/>
  <c r="V64" i="176"/>
  <c r="B35" i="176"/>
  <c r="K58" i="176"/>
  <c r="N39" i="176"/>
  <c r="M54" i="176"/>
  <c r="N58" i="176"/>
  <c r="R60" i="176"/>
  <c r="O39" i="176"/>
  <c r="J47" i="176"/>
  <c r="H41" i="176"/>
  <c r="J32" i="176"/>
  <c r="M39" i="176"/>
  <c r="N47" i="176"/>
  <c r="Q46" i="176"/>
  <c r="N34" i="176"/>
  <c r="D55" i="176"/>
  <c r="T36" i="176"/>
  <c r="U45" i="176"/>
  <c r="H54" i="176"/>
  <c r="C33" i="176"/>
  <c r="L43" i="176"/>
  <c r="S41" i="176"/>
  <c r="U34" i="176"/>
  <c r="K42" i="176"/>
  <c r="O59" i="176"/>
  <c r="F34" i="176"/>
  <c r="C62" i="176"/>
  <c r="U54" i="176"/>
  <c r="E49" i="176"/>
  <c r="G35" i="176"/>
  <c r="B54" i="176"/>
  <c r="O50" i="176"/>
  <c r="G46" i="176"/>
  <c r="G41" i="176"/>
  <c r="L34" i="176"/>
  <c r="F43" i="176"/>
  <c r="V38" i="176"/>
  <c r="D48" i="176"/>
  <c r="L35" i="176"/>
  <c r="I54" i="176"/>
  <c r="E44" i="176"/>
  <c r="O43" i="176"/>
  <c r="A34" i="176"/>
  <c r="A52" i="176"/>
  <c r="S32" i="176"/>
  <c r="G37" i="176"/>
  <c r="Q39" i="176"/>
  <c r="G54" i="176"/>
  <c r="R40" i="176"/>
  <c r="D32" i="176"/>
  <c r="J40" i="176"/>
  <c r="E37" i="176"/>
  <c r="B49" i="176"/>
  <c r="T61" i="176"/>
  <c r="G57" i="176"/>
  <c r="D58" i="176"/>
  <c r="K35" i="176"/>
  <c r="N55" i="176"/>
  <c r="T32" i="176"/>
  <c r="F58" i="176"/>
  <c r="F32" i="176"/>
  <c r="R45" i="176"/>
  <c r="M38" i="176"/>
  <c r="Q62" i="176"/>
  <c r="I51" i="176"/>
  <c r="T60" i="176"/>
  <c r="K38" i="176"/>
  <c r="T45" i="176"/>
  <c r="K48" i="176"/>
  <c r="A41" i="176"/>
  <c r="R43" i="176"/>
  <c r="N49" i="176"/>
  <c r="N40" i="176"/>
  <c r="J38" i="176"/>
  <c r="Q36" i="176"/>
  <c r="Q58" i="176"/>
  <c r="D50" i="176"/>
  <c r="A58" i="176"/>
  <c r="J35" i="176"/>
  <c r="M59" i="176"/>
  <c r="V62" i="176"/>
  <c r="B45" i="176"/>
  <c r="R63" i="176"/>
  <c r="A35" i="176"/>
  <c r="C57" i="176"/>
  <c r="J33" i="176"/>
  <c r="G39" i="176"/>
  <c r="O63" i="176"/>
  <c r="P38" i="176"/>
  <c r="G61" i="176"/>
  <c r="J43" i="176"/>
  <c r="O38" i="176"/>
  <c r="Q60" i="176"/>
  <c r="O44" i="176"/>
  <c r="B42" i="176"/>
  <c r="O45" i="176"/>
  <c r="T39" i="176"/>
  <c r="J51" i="176"/>
  <c r="I63" i="176"/>
  <c r="A46" i="176"/>
  <c r="L38" i="176"/>
  <c r="L33" i="176"/>
  <c r="T54" i="176"/>
  <c r="K37" i="176"/>
  <c r="C59" i="176"/>
  <c r="G38" i="176"/>
  <c r="S61" i="176"/>
  <c r="L32" i="176"/>
  <c r="G48" i="176"/>
  <c r="G59" i="176"/>
  <c r="R58" i="176"/>
  <c r="G45" i="176"/>
  <c r="R54" i="176"/>
  <c r="N56" i="176"/>
  <c r="L53" i="176"/>
  <c r="N33" i="176"/>
  <c r="S59" i="176"/>
  <c r="M45" i="176"/>
  <c r="A36" i="176"/>
  <c r="C63" i="176"/>
  <c r="R50" i="176"/>
  <c r="I35" i="176"/>
  <c r="K64" i="176"/>
  <c r="G44" i="176"/>
  <c r="A40" i="176"/>
  <c r="S56" i="176"/>
  <c r="R37" i="176"/>
  <c r="F57" i="176"/>
  <c r="K56" i="176"/>
  <c r="N45" i="176"/>
  <c r="Q50" i="176"/>
  <c r="H52" i="176"/>
  <c r="T47" i="176"/>
  <c r="J55" i="176"/>
  <c r="V41" i="176"/>
  <c r="I33" i="176"/>
  <c r="U44" i="176"/>
  <c r="O61" i="176"/>
  <c r="P35" i="176"/>
  <c r="N50" i="176"/>
  <c r="E63" i="176"/>
  <c r="N42" i="176"/>
  <c r="J45" i="176"/>
  <c r="M47" i="176"/>
  <c r="B64" i="176"/>
  <c r="B59" i="176"/>
  <c r="R34" i="176"/>
  <c r="D34" i="176"/>
  <c r="D54" i="176"/>
  <c r="K52" i="176"/>
  <c r="F62" i="176"/>
  <c r="T41" i="176"/>
  <c r="H40" i="176"/>
  <c r="N61" i="176"/>
  <c r="Q57" i="176"/>
  <c r="D42" i="176"/>
  <c r="A61" i="176"/>
  <c r="V58" i="176"/>
  <c r="D60" i="176"/>
  <c r="R35" i="176"/>
  <c r="E52" i="176"/>
  <c r="M42" i="176"/>
  <c r="U49" i="176"/>
  <c r="P50" i="176"/>
  <c r="C39" i="176"/>
  <c r="L64" i="176"/>
  <c r="I60" i="176"/>
  <c r="T50" i="176"/>
  <c r="A62" i="176"/>
  <c r="K59" i="176"/>
  <c r="H50" i="176"/>
  <c r="Q44" i="176"/>
  <c r="R64" i="176"/>
  <c r="I41" i="176"/>
  <c r="R55" i="176"/>
  <c r="A47" i="176"/>
  <c r="P34" i="176"/>
  <c r="O37" i="176"/>
  <c r="H37" i="176"/>
  <c r="J62" i="176"/>
  <c r="N57" i="176"/>
  <c r="H45" i="176"/>
  <c r="L51" i="176"/>
  <c r="M52" i="176"/>
  <c r="F37" i="176"/>
  <c r="N41" i="176"/>
  <c r="C41" i="176"/>
  <c r="I53" i="176"/>
  <c r="R41" i="176"/>
  <c r="F33" i="176"/>
  <c r="J61" i="176"/>
  <c r="B55" i="176"/>
  <c r="D40" i="176"/>
  <c r="S40" i="176"/>
  <c r="N44" i="176"/>
  <c r="D57" i="176"/>
  <c r="I56" i="176"/>
  <c r="C43" i="176"/>
  <c r="O55" i="176"/>
  <c r="S37" i="176"/>
  <c r="M55" i="176"/>
  <c r="Q34" i="176"/>
  <c r="Q61" i="176"/>
  <c r="L60" i="176"/>
  <c r="K51" i="176"/>
  <c r="U64" i="176"/>
  <c r="T63" i="176"/>
  <c r="N63" i="176"/>
  <c r="C35" i="176"/>
  <c r="I62" i="176"/>
  <c r="V50" i="176"/>
  <c r="Q43" i="176"/>
  <c r="L44" i="176"/>
  <c r="N38" i="176"/>
  <c r="B39" i="176"/>
  <c r="T64" i="176"/>
  <c r="U37" i="176"/>
  <c r="F54" i="176"/>
  <c r="B61" i="176"/>
  <c r="E53" i="176"/>
  <c r="D37" i="176"/>
  <c r="H47" i="176"/>
  <c r="M43" i="176"/>
  <c r="P55" i="176"/>
  <c r="S34" i="176"/>
  <c r="J48" i="176"/>
  <c r="T55" i="176"/>
  <c r="L42" i="176"/>
  <c r="L59" i="176"/>
  <c r="R62" i="176"/>
  <c r="G51" i="176"/>
  <c r="B34" i="176"/>
  <c r="G33" i="176"/>
  <c r="F64" i="176"/>
  <c r="C53" i="176"/>
  <c r="H36" i="176"/>
  <c r="V32" i="176"/>
  <c r="I32" i="176"/>
  <c r="I43" i="176"/>
  <c r="E55" i="176"/>
  <c r="T46" i="176"/>
  <c r="U60" i="176"/>
  <c r="O42" i="176"/>
  <c r="E45" i="176"/>
  <c r="Q40" i="176"/>
  <c r="B63" i="176"/>
  <c r="Q54" i="176"/>
  <c r="A63" i="176"/>
  <c r="C42" i="176"/>
  <c r="C49" i="176"/>
  <c r="Q56" i="176"/>
  <c r="G50" i="176"/>
  <c r="U39" i="176"/>
  <c r="D33" i="176"/>
  <c r="S58" i="176"/>
  <c r="C40" i="176"/>
  <c r="P60" i="176"/>
  <c r="S43" i="176"/>
  <c r="E33" i="176"/>
  <c r="S63" i="176"/>
  <c r="H33" i="176"/>
  <c r="B60" i="176"/>
  <c r="T40" i="176"/>
  <c r="E48" i="176"/>
  <c r="V54" i="176"/>
  <c r="N35" i="176"/>
  <c r="S53" i="176"/>
  <c r="A32" i="176"/>
  <c r="L63" i="176"/>
  <c r="M56" i="176"/>
  <c r="A53" i="176"/>
  <c r="I42" i="176"/>
  <c r="K47" i="176"/>
  <c r="L37" i="176"/>
  <c r="D44" i="176"/>
  <c r="A39" i="176"/>
  <c r="I58" i="176"/>
  <c r="N59" i="176"/>
  <c r="I44" i="176"/>
  <c r="J60" i="176"/>
  <c r="S50" i="176"/>
  <c r="N53" i="176"/>
  <c r="H49" i="176"/>
  <c r="F60" i="176"/>
  <c r="L48" i="176"/>
  <c r="H56" i="176"/>
  <c r="T57" i="176"/>
  <c r="T37" i="176"/>
  <c r="U42" i="176"/>
  <c r="P54" i="176"/>
  <c r="Q38" i="176"/>
  <c r="B41" i="176"/>
  <c r="E62" i="176"/>
  <c r="Q42" i="176"/>
  <c r="I61" i="176"/>
  <c r="Q64" i="176"/>
  <c r="C36" i="176"/>
  <c r="N52" i="176"/>
  <c r="O46" i="176"/>
  <c r="H44" i="176"/>
  <c r="P42" i="176"/>
  <c r="P37" i="176"/>
  <c r="R48" i="176"/>
  <c r="P44" i="176"/>
  <c r="D41" i="176"/>
  <c r="E42" i="176"/>
  <c r="O62" i="176"/>
  <c r="I40" i="176"/>
  <c r="V47" i="176"/>
  <c r="D62" i="176"/>
  <c r="S42" i="176"/>
  <c r="E58" i="176"/>
  <c r="D61" i="176"/>
  <c r="B47" i="176"/>
  <c r="M41" i="176"/>
  <c r="A49" i="176"/>
  <c r="C50" i="176"/>
  <c r="G43" i="176"/>
  <c r="U48" i="176"/>
  <c r="R33" i="176"/>
  <c r="V48" i="176"/>
  <c r="C56" i="176"/>
  <c r="F45" i="176"/>
  <c r="R56" i="176"/>
  <c r="V55" i="176"/>
  <c r="F52" i="176"/>
  <c r="F39" i="176"/>
  <c r="U59" i="176"/>
  <c r="N48" i="176"/>
  <c r="R42" i="176"/>
  <c r="L40" i="176"/>
  <c r="R57" i="176"/>
  <c r="T59" i="176"/>
  <c r="O48" i="176"/>
  <c r="L46" i="176"/>
  <c r="P53" i="176"/>
  <c r="J56" i="176"/>
  <c r="K43" i="176"/>
  <c r="G62" i="176"/>
  <c r="O32" i="176"/>
  <c r="T58" i="176"/>
  <c r="T53" i="176"/>
  <c r="N60" i="176"/>
  <c r="Q52" i="176"/>
  <c r="C47" i="176"/>
  <c r="Q63" i="176"/>
  <c r="P41" i="176"/>
  <c r="R51" i="176"/>
  <c r="F40" i="176"/>
  <c r="H48" i="176"/>
  <c r="M51" i="176"/>
  <c r="C55" i="176"/>
  <c r="A51" i="176"/>
  <c r="S64" i="176"/>
  <c r="G53" i="176"/>
  <c r="F35" i="176"/>
  <c r="S62" i="176"/>
  <c r="V40" i="176"/>
  <c r="A55" i="176"/>
  <c r="I57" i="176"/>
  <c r="U50" i="176"/>
  <c r="J41" i="176"/>
  <c r="A60" i="176"/>
  <c r="S51" i="176"/>
  <c r="S54" i="176"/>
  <c r="B51" i="176"/>
  <c r="I39" i="176"/>
  <c r="R52" i="176"/>
  <c r="T52" i="176"/>
  <c r="V52" i="176"/>
  <c r="G47" i="176"/>
  <c r="K41" i="176"/>
  <c r="J52" i="176"/>
  <c r="B38" i="176"/>
  <c r="F61" i="176"/>
  <c r="J54" i="176"/>
  <c r="A37" i="176"/>
  <c r="M62" i="176"/>
  <c r="I52" i="176"/>
  <c r="N51" i="176"/>
  <c r="S33" i="176"/>
  <c r="U63" i="176"/>
  <c r="G52" i="176"/>
  <c r="U35" i="176"/>
  <c r="U62" i="176"/>
  <c r="H60" i="176"/>
  <c r="F51" i="176"/>
  <c r="K32" i="176"/>
  <c r="H38" i="176"/>
  <c r="M33" i="176"/>
  <c r="R53" i="176"/>
  <c r="G64" i="176"/>
  <c r="P52" i="176"/>
  <c r="P62" i="176"/>
  <c r="E43" i="176"/>
  <c r="C34" i="176"/>
  <c r="C58" i="176"/>
  <c r="A57" i="176"/>
  <c r="A54" i="176"/>
  <c r="A44" i="176"/>
  <c r="A45" i="176"/>
  <c r="A43" i="176"/>
  <c r="V42" i="176"/>
  <c r="S38" i="176"/>
  <c r="V44" i="176"/>
  <c r="H63" i="176"/>
  <c r="C44" i="176"/>
  <c r="E46" i="176"/>
  <c r="Q41" i="176"/>
  <c r="U33" i="176"/>
  <c r="T34" i="176"/>
  <c r="A33" i="176"/>
  <c r="C37" i="176"/>
  <c r="J44" i="176"/>
  <c r="M46" i="176"/>
  <c r="O54" i="176"/>
  <c r="D63" i="176"/>
  <c r="O36" i="176"/>
  <c r="O40" i="176"/>
  <c r="B56" i="176"/>
  <c r="P39" i="176"/>
  <c r="V35" i="200"/>
  <c r="V52" i="200"/>
  <c r="V41" i="200"/>
  <c r="V59" i="200"/>
  <c r="V62" i="200"/>
  <c r="V40" i="200"/>
  <c r="V44" i="200"/>
  <c r="C120" i="285"/>
  <c r="C131" i="285"/>
  <c r="C124" i="285"/>
  <c r="C132" i="285"/>
  <c r="C135" i="285"/>
  <c r="C126" i="285"/>
  <c r="C133" i="285"/>
  <c r="C134" i="285"/>
  <c r="C128" i="285"/>
  <c r="C130" i="285"/>
  <c r="C127" i="285"/>
  <c r="C125" i="285"/>
  <c r="C123" i="285"/>
  <c r="C121" i="285"/>
  <c r="D71" i="285"/>
  <c r="D118" i="285"/>
  <c r="D60" i="285"/>
  <c r="D104" i="285"/>
  <c r="D51" i="285"/>
  <c r="C122" i="285"/>
  <c r="D106" i="285"/>
  <c r="D61" i="285"/>
  <c r="D73" i="285"/>
  <c r="D98" i="285"/>
  <c r="R52" i="285"/>
  <c r="R108" i="285"/>
  <c r="R55" i="285"/>
  <c r="R83" i="285"/>
  <c r="U37" i="200"/>
  <c r="U41" i="200"/>
  <c r="R62" i="285"/>
  <c r="R42" i="285"/>
  <c r="R112" i="285"/>
  <c r="R66" i="285"/>
  <c r="R110" i="285"/>
  <c r="R69" i="285"/>
  <c r="R49" i="285"/>
  <c r="R117" i="285"/>
  <c r="R82" i="285"/>
  <c r="R45" i="285"/>
  <c r="R109" i="285"/>
  <c r="R101" i="285"/>
  <c r="R58" i="285"/>
  <c r="R106" i="285"/>
  <c r="R81" i="285"/>
  <c r="R84" i="285"/>
  <c r="R88" i="285"/>
  <c r="R71" i="285"/>
  <c r="R44" i="285"/>
  <c r="R114" i="285"/>
  <c r="R60" i="285"/>
  <c r="D94" i="285"/>
  <c r="R73" i="285"/>
  <c r="D90" i="285"/>
  <c r="R51" i="285"/>
  <c r="R92" i="285"/>
  <c r="R56" i="285"/>
  <c r="R78" i="285"/>
  <c r="R39" i="285"/>
  <c r="D108" i="285"/>
  <c r="R118" i="285"/>
  <c r="D75" i="285"/>
  <c r="D39" i="285"/>
  <c r="R46" i="285"/>
  <c r="R67" i="285"/>
  <c r="R75" i="285"/>
  <c r="D67" i="285"/>
  <c r="D88" i="285"/>
  <c r="D74" i="285"/>
  <c r="D70" i="285"/>
  <c r="D47" i="285"/>
  <c r="D83" i="285"/>
  <c r="D114" i="285"/>
  <c r="D91" i="285"/>
  <c r="D62" i="285"/>
  <c r="R86" i="285"/>
  <c r="R65" i="285"/>
  <c r="R85" i="285"/>
  <c r="R79" i="285"/>
  <c r="R102" i="285"/>
  <c r="R113" i="285"/>
  <c r="R68" i="285"/>
  <c r="R47" i="285"/>
  <c r="R100" i="285"/>
  <c r="R116" i="285"/>
  <c r="R115" i="285"/>
  <c r="R97" i="285"/>
  <c r="R107" i="285"/>
  <c r="R57" i="285"/>
  <c r="R99" i="285"/>
  <c r="R53" i="285"/>
  <c r="R89" i="285"/>
  <c r="R59" i="285"/>
  <c r="R61" i="285"/>
  <c r="R54" i="285"/>
  <c r="R91" i="285"/>
  <c r="R87" i="285"/>
  <c r="R70" i="285"/>
  <c r="R93" i="285"/>
  <c r="D97" i="285"/>
  <c r="R77" i="285"/>
  <c r="R95" i="285"/>
  <c r="R98" i="285"/>
  <c r="R94" i="285"/>
  <c r="R43" i="285"/>
  <c r="R103" i="285"/>
  <c r="R63" i="285"/>
  <c r="R90" i="285"/>
  <c r="D43" i="285"/>
  <c r="R105" i="285"/>
  <c r="R104" i="285"/>
  <c r="R41" i="285"/>
  <c r="R111" i="285"/>
  <c r="R80" i="285"/>
  <c r="D96" i="285"/>
  <c r="R74" i="285"/>
  <c r="R96" i="285"/>
  <c r="D107" i="285"/>
  <c r="R64" i="285"/>
  <c r="D72" i="285"/>
  <c r="R40" i="285"/>
  <c r="R72" i="285"/>
  <c r="D76" i="285"/>
  <c r="R50" i="285"/>
  <c r="R76" i="285"/>
  <c r="R48" i="285"/>
  <c r="D44" i="285"/>
  <c r="D57" i="285"/>
  <c r="D99" i="285"/>
  <c r="D56" i="285"/>
  <c r="D63" i="285"/>
  <c r="D113" i="285"/>
  <c r="D78" i="285"/>
  <c r="D109" i="285"/>
  <c r="D40" i="285"/>
  <c r="D81" i="285"/>
  <c r="D69" i="285"/>
  <c r="D49" i="285"/>
  <c r="D111" i="285"/>
  <c r="D82" i="285"/>
  <c r="D50" i="285"/>
  <c r="D58" i="285"/>
  <c r="D65" i="285"/>
  <c r="D68" i="285"/>
  <c r="D54" i="285"/>
  <c r="D77" i="285"/>
  <c r="D101" i="285"/>
  <c r="D41" i="285"/>
  <c r="D87" i="285"/>
  <c r="D84" i="285"/>
  <c r="D86" i="285"/>
  <c r="D48" i="285"/>
  <c r="D85" i="285"/>
  <c r="D100" i="285"/>
  <c r="D64" i="285"/>
  <c r="D93" i="285"/>
  <c r="D80" i="285"/>
  <c r="D55" i="285"/>
  <c r="D45" i="285"/>
  <c r="D46" i="285"/>
  <c r="D52" i="285"/>
  <c r="D117" i="285"/>
  <c r="D116" i="285"/>
  <c r="D79" i="285"/>
  <c r="D89" i="285"/>
  <c r="D110" i="285"/>
  <c r="D115" i="285"/>
  <c r="E103" i="285"/>
  <c r="D42" i="285"/>
  <c r="D59" i="285"/>
  <c r="D102" i="285"/>
  <c r="D66" i="285"/>
  <c r="D95" i="285"/>
  <c r="D92" i="285"/>
  <c r="D112" i="285"/>
  <c r="D105" i="285"/>
  <c r="E53" i="285"/>
  <c r="M49" i="286" l="1"/>
  <c r="T128" i="286"/>
  <c r="W52" i="286"/>
  <c r="M73" i="286"/>
  <c r="Q58" i="286"/>
  <c r="K84" i="286"/>
  <c r="D125" i="286"/>
  <c r="J85" i="286"/>
  <c r="K51" i="286"/>
  <c r="S81" i="286"/>
  <c r="S94" i="286"/>
  <c r="O52" i="286"/>
  <c r="V127" i="286"/>
  <c r="K105" i="286"/>
  <c r="B52" i="286"/>
  <c r="J98" i="286"/>
  <c r="T129" i="286"/>
  <c r="L82" i="286"/>
  <c r="G85" i="286"/>
  <c r="D114" i="286"/>
  <c r="H53" i="286"/>
  <c r="U137" i="286"/>
  <c r="A95" i="286"/>
  <c r="A73" i="286"/>
  <c r="V98" i="286"/>
  <c r="S57" i="286"/>
  <c r="O126" i="286"/>
  <c r="I132" i="286"/>
  <c r="X55" i="286"/>
  <c r="C124" i="286"/>
  <c r="D101" i="286"/>
  <c r="N71" i="286"/>
  <c r="H96" i="286"/>
  <c r="V133" i="286"/>
  <c r="W67" i="286"/>
  <c r="G121" i="286"/>
  <c r="F50" i="286"/>
  <c r="U39" i="286"/>
  <c r="M121" i="286"/>
  <c r="S74" i="286"/>
  <c r="T81" i="286"/>
  <c r="T115" i="286"/>
  <c r="I53" i="286"/>
  <c r="K114" i="286"/>
  <c r="H138" i="286"/>
  <c r="B50" i="286"/>
  <c r="E100" i="286"/>
  <c r="H137" i="286"/>
  <c r="T52" i="286"/>
  <c r="B93" i="286"/>
  <c r="V91" i="286"/>
  <c r="Q114" i="286"/>
  <c r="T138" i="286"/>
  <c r="Q101" i="286"/>
  <c r="A78" i="286"/>
  <c r="W41" i="286"/>
  <c r="O70" i="286"/>
  <c r="D68" i="286"/>
  <c r="O123" i="286"/>
  <c r="Q128" i="286"/>
  <c r="K72" i="286"/>
  <c r="F135" i="286"/>
  <c r="W66" i="286"/>
  <c r="D73" i="286"/>
  <c r="D135" i="286"/>
  <c r="X101" i="286"/>
  <c r="J104" i="286"/>
  <c r="E62" i="286"/>
  <c r="W71" i="286"/>
  <c r="O104" i="286"/>
  <c r="M126" i="286"/>
  <c r="G63" i="286"/>
  <c r="V113" i="286"/>
  <c r="B86" i="286"/>
  <c r="F134" i="286"/>
  <c r="F112" i="286"/>
  <c r="T43" i="286"/>
  <c r="J127" i="286"/>
  <c r="P105" i="286"/>
  <c r="N67" i="286"/>
  <c r="D128" i="286"/>
  <c r="F81" i="286"/>
  <c r="J41" i="286"/>
  <c r="O102" i="286"/>
  <c r="N130" i="286"/>
  <c r="A39" i="286"/>
  <c r="I86" i="286"/>
  <c r="O64" i="286"/>
  <c r="K75" i="286"/>
  <c r="Q73" i="286"/>
  <c r="B74" i="286"/>
  <c r="B87" i="286"/>
  <c r="X69" i="286"/>
  <c r="N115" i="286"/>
  <c r="S113" i="286"/>
  <c r="N105" i="286"/>
  <c r="N46" i="286"/>
  <c r="G120" i="286"/>
  <c r="R95" i="286"/>
  <c r="I78" i="286"/>
  <c r="U48" i="286"/>
  <c r="E44" i="286"/>
  <c r="N125" i="286"/>
  <c r="L140" i="286"/>
  <c r="J49" i="286"/>
  <c r="C125" i="286"/>
  <c r="P84" i="286"/>
  <c r="U69" i="286"/>
  <c r="O118" i="286"/>
  <c r="V140" i="286"/>
  <c r="E60" i="286"/>
  <c r="F55" i="286"/>
  <c r="Q104" i="286"/>
  <c r="H72" i="286"/>
  <c r="N81" i="286"/>
  <c r="D105" i="286"/>
  <c r="T124" i="286"/>
  <c r="X135" i="286"/>
  <c r="E50" i="286"/>
  <c r="J58" i="286"/>
  <c r="L98" i="286"/>
  <c r="E79" i="286"/>
  <c r="M107" i="286"/>
  <c r="K67" i="286"/>
  <c r="S128" i="286"/>
  <c r="T112" i="286"/>
  <c r="V65" i="286"/>
  <c r="M65" i="286"/>
  <c r="F60" i="286"/>
  <c r="J99" i="286"/>
  <c r="L131" i="286"/>
  <c r="I87" i="286"/>
  <c r="N127" i="286"/>
  <c r="G126" i="286"/>
  <c r="N98" i="286"/>
  <c r="W73" i="286"/>
  <c r="N52" i="286"/>
  <c r="U44" i="286"/>
  <c r="V107" i="286"/>
  <c r="P99" i="286"/>
  <c r="S92" i="286"/>
  <c r="V86" i="286"/>
  <c r="G48" i="286"/>
  <c r="L103" i="286"/>
  <c r="T95" i="286"/>
  <c r="U112" i="286"/>
  <c r="P109" i="286"/>
  <c r="U103" i="286"/>
  <c r="W77" i="286"/>
  <c r="E98" i="286"/>
  <c r="M140" i="286"/>
  <c r="U106" i="286"/>
  <c r="G98" i="286"/>
  <c r="D118" i="286"/>
  <c r="S53" i="286"/>
  <c r="M41" i="286"/>
  <c r="T113" i="286"/>
  <c r="G96" i="286"/>
  <c r="S76" i="286"/>
  <c r="U132" i="286"/>
  <c r="U63" i="286"/>
  <c r="G113" i="286"/>
  <c r="R102" i="286"/>
  <c r="Q84" i="286"/>
  <c r="Q48" i="286"/>
  <c r="V57" i="286"/>
  <c r="E116" i="286"/>
  <c r="K108" i="286"/>
  <c r="V121" i="286"/>
  <c r="S140" i="286"/>
  <c r="J50" i="286"/>
  <c r="E111" i="286"/>
  <c r="V85" i="286"/>
  <c r="M67" i="286"/>
  <c r="N109" i="286"/>
  <c r="P126" i="286"/>
  <c r="A76" i="286"/>
  <c r="S63" i="286"/>
  <c r="Q106" i="286"/>
  <c r="M47" i="286"/>
  <c r="B84" i="286"/>
  <c r="X79" i="286"/>
  <c r="R140" i="286"/>
  <c r="N129" i="286"/>
  <c r="W74" i="286"/>
  <c r="X39" i="286"/>
  <c r="P102" i="286"/>
  <c r="P121" i="286"/>
  <c r="X41" i="286"/>
  <c r="G99" i="286"/>
  <c r="M102" i="286"/>
  <c r="K104" i="286"/>
  <c r="U124" i="286"/>
  <c r="V52" i="286"/>
  <c r="U101" i="286"/>
  <c r="J92" i="286"/>
  <c r="A54" i="286"/>
  <c r="X48" i="286"/>
  <c r="U95" i="286"/>
  <c r="G106" i="286"/>
  <c r="X90" i="286"/>
  <c r="G55" i="286"/>
  <c r="V47" i="286"/>
  <c r="S111" i="286"/>
  <c r="A66" i="286"/>
  <c r="J63" i="286"/>
  <c r="D106" i="286"/>
  <c r="E63" i="286"/>
  <c r="P112" i="286"/>
  <c r="U87" i="286"/>
  <c r="W126" i="286"/>
  <c r="B83" i="286"/>
  <c r="T139" i="286"/>
  <c r="A65" i="286"/>
  <c r="R58" i="286"/>
  <c r="Q81" i="286"/>
  <c r="I81" i="286"/>
  <c r="T110" i="286"/>
  <c r="G87" i="286"/>
  <c r="S139" i="286"/>
  <c r="J43" i="286"/>
  <c r="X50" i="286"/>
  <c r="S136" i="286"/>
  <c r="H131" i="286"/>
  <c r="A56" i="286"/>
  <c r="F85" i="286"/>
  <c r="V95" i="286"/>
  <c r="S39" i="286"/>
  <c r="Q130" i="286"/>
  <c r="J54" i="286"/>
  <c r="R127" i="286"/>
  <c r="A113" i="286"/>
  <c r="A45" i="286"/>
  <c r="S59" i="286"/>
  <c r="K58" i="286"/>
  <c r="X106" i="286"/>
  <c r="L66" i="286"/>
  <c r="P74" i="286"/>
  <c r="D136" i="286"/>
  <c r="S78" i="286"/>
  <c r="Q117" i="286"/>
  <c r="D103" i="286"/>
  <c r="E112" i="286"/>
  <c r="S132" i="286"/>
  <c r="G69" i="286"/>
  <c r="X68" i="286"/>
  <c r="S127" i="286"/>
  <c r="O100" i="286"/>
  <c r="B60" i="286"/>
  <c r="T82" i="286"/>
  <c r="D117" i="286"/>
  <c r="S99" i="286"/>
  <c r="P48" i="286"/>
  <c r="I90" i="286"/>
  <c r="H67" i="286"/>
  <c r="H56" i="286"/>
  <c r="N110" i="286"/>
  <c r="W43" i="286"/>
  <c r="P130" i="286"/>
  <c r="I49" i="286"/>
  <c r="Q77" i="286"/>
  <c r="I58" i="286"/>
  <c r="T65" i="286"/>
  <c r="V81" i="286"/>
  <c r="D120" i="286"/>
  <c r="D82" i="286"/>
  <c r="G124" i="286"/>
  <c r="H135" i="286"/>
  <c r="D133" i="286"/>
  <c r="E106" i="286"/>
  <c r="H55" i="286"/>
  <c r="R114" i="286"/>
  <c r="O119" i="286"/>
  <c r="A61" i="286"/>
  <c r="M103" i="286"/>
  <c r="Q93" i="286"/>
  <c r="O121" i="286"/>
  <c r="U136" i="286"/>
  <c r="U68" i="286"/>
  <c r="M88" i="286"/>
  <c r="G40" i="286"/>
  <c r="E78" i="286"/>
  <c r="X46" i="286"/>
  <c r="J81" i="286"/>
  <c r="Q69" i="286"/>
  <c r="R131" i="286"/>
  <c r="D93" i="286"/>
  <c r="B111" i="286"/>
  <c r="S83" i="286"/>
  <c r="D124" i="286"/>
  <c r="T88" i="286"/>
  <c r="U41" i="286"/>
  <c r="J96" i="286"/>
  <c r="F72" i="286"/>
  <c r="G135" i="286"/>
  <c r="L67" i="286"/>
  <c r="W133" i="286"/>
  <c r="I116" i="286"/>
  <c r="G56" i="286"/>
  <c r="J137" i="286"/>
  <c r="A49" i="286"/>
  <c r="C130" i="286"/>
  <c r="V94" i="286"/>
  <c r="I40" i="286"/>
  <c r="N47" i="286"/>
  <c r="A130" i="286"/>
  <c r="H81" i="286"/>
  <c r="H74" i="286"/>
  <c r="D138" i="286"/>
  <c r="G136" i="286"/>
  <c r="X140" i="286"/>
  <c r="W51" i="286"/>
  <c r="S123" i="286"/>
  <c r="N63" i="286"/>
  <c r="P68" i="286"/>
  <c r="D46" i="286"/>
  <c r="S119" i="286"/>
  <c r="K57" i="286"/>
  <c r="H106" i="286"/>
  <c r="B123" i="286"/>
  <c r="L60" i="286"/>
  <c r="X113" i="286"/>
  <c r="I124" i="286"/>
  <c r="E99" i="286"/>
  <c r="L64" i="286"/>
  <c r="I102" i="286"/>
  <c r="D80" i="286"/>
  <c r="U86" i="286"/>
  <c r="O117" i="286"/>
  <c r="H60" i="286"/>
  <c r="H41" i="286"/>
  <c r="M50" i="286"/>
  <c r="N73" i="286"/>
  <c r="W128" i="286"/>
  <c r="J84" i="286"/>
  <c r="P97" i="286"/>
  <c r="H43" i="286"/>
  <c r="J59" i="286"/>
  <c r="A44" i="286"/>
  <c r="V131" i="286"/>
  <c r="A86" i="286"/>
  <c r="R122" i="286"/>
  <c r="F114" i="286"/>
  <c r="M39" i="286"/>
  <c r="A122" i="286"/>
  <c r="J107" i="286"/>
  <c r="F101" i="286"/>
  <c r="E108" i="286"/>
  <c r="S126" i="286"/>
  <c r="D87" i="286"/>
  <c r="A114" i="286"/>
  <c r="L118" i="286"/>
  <c r="J60" i="286"/>
  <c r="W116" i="286"/>
  <c r="I93" i="286"/>
  <c r="O46" i="286"/>
  <c r="Q110" i="286"/>
  <c r="D56" i="286"/>
  <c r="A53" i="286"/>
  <c r="L119" i="286"/>
  <c r="W113" i="286"/>
  <c r="Q53" i="286"/>
  <c r="R137" i="286"/>
  <c r="M101" i="286"/>
  <c r="V84" i="286"/>
  <c r="O78" i="286"/>
  <c r="H59" i="286"/>
  <c r="E117" i="286"/>
  <c r="W139" i="286"/>
  <c r="B110" i="286"/>
  <c r="G50" i="286"/>
  <c r="T54" i="286"/>
  <c r="M84" i="286"/>
  <c r="S106" i="286"/>
  <c r="R60" i="286"/>
  <c r="R115" i="286"/>
  <c r="K89" i="286"/>
  <c r="H85" i="286"/>
  <c r="F71" i="286"/>
  <c r="Q127" i="286"/>
  <c r="M108" i="286"/>
  <c r="P117" i="286"/>
  <c r="Q62" i="286"/>
  <c r="R119" i="286"/>
  <c r="H61" i="286"/>
  <c r="X74" i="286"/>
  <c r="P85" i="286"/>
  <c r="F83" i="286"/>
  <c r="G86" i="286"/>
  <c r="U97" i="286"/>
  <c r="K92" i="286"/>
  <c r="O74" i="286"/>
  <c r="M57" i="286"/>
  <c r="B80" i="286"/>
  <c r="G103" i="286"/>
  <c r="D109" i="286"/>
  <c r="H101" i="286"/>
  <c r="F115" i="286"/>
  <c r="N114" i="286"/>
  <c r="S125" i="286"/>
  <c r="G90" i="286"/>
  <c r="M111" i="286"/>
  <c r="A52" i="286"/>
  <c r="G134" i="286"/>
  <c r="X81" i="286"/>
  <c r="M99" i="286"/>
  <c r="I107" i="286"/>
  <c r="W138" i="286"/>
  <c r="B58" i="286"/>
  <c r="Q85" i="286"/>
  <c r="P129" i="286"/>
  <c r="O140" i="286"/>
  <c r="H83" i="286"/>
  <c r="S100" i="286"/>
  <c r="K99" i="286"/>
  <c r="X51" i="286"/>
  <c r="M123" i="286"/>
  <c r="S118" i="286"/>
  <c r="T111" i="286"/>
  <c r="K68" i="286"/>
  <c r="Q99" i="286"/>
  <c r="V39" i="286"/>
  <c r="M63" i="286"/>
  <c r="M114" i="286"/>
  <c r="P71" i="286"/>
  <c r="O85" i="286"/>
  <c r="S55" i="286"/>
  <c r="F117" i="286"/>
  <c r="A134" i="286"/>
  <c r="R39" i="286"/>
  <c r="G137" i="286"/>
  <c r="V66" i="286"/>
  <c r="R88" i="286"/>
  <c r="B72" i="286"/>
  <c r="I98" i="286"/>
  <c r="E58" i="286"/>
  <c r="Q102" i="286"/>
  <c r="O137" i="286"/>
  <c r="N50" i="286"/>
  <c r="U121" i="286"/>
  <c r="L129" i="286"/>
  <c r="N139" i="286"/>
  <c r="E97" i="286"/>
  <c r="D111" i="286"/>
  <c r="Q96" i="286"/>
  <c r="S86" i="286"/>
  <c r="P81" i="286"/>
  <c r="L48" i="286"/>
  <c r="J80" i="286"/>
  <c r="X125" i="286"/>
  <c r="O138" i="286"/>
  <c r="P106" i="286"/>
  <c r="N70" i="286"/>
  <c r="V73" i="286"/>
  <c r="S87" i="286"/>
  <c r="I136" i="286"/>
  <c r="T105" i="286"/>
  <c r="I134" i="286"/>
  <c r="W75" i="286"/>
  <c r="A77" i="286"/>
  <c r="U134" i="286"/>
  <c r="F51" i="286"/>
  <c r="W106" i="286"/>
  <c r="B108" i="286"/>
  <c r="V122" i="286"/>
  <c r="A72" i="286"/>
  <c r="D139" i="286"/>
  <c r="X84" i="286"/>
  <c r="S90" i="286"/>
  <c r="A84" i="286"/>
  <c r="W92" i="286"/>
  <c r="B41" i="286"/>
  <c r="P56" i="286"/>
  <c r="U126" i="286"/>
  <c r="F124" i="286"/>
  <c r="G84" i="286"/>
  <c r="I77" i="286"/>
  <c r="G66" i="286"/>
  <c r="S109" i="286"/>
  <c r="M51" i="286"/>
  <c r="M70" i="286"/>
  <c r="M135" i="286"/>
  <c r="L127" i="286"/>
  <c r="T122" i="286"/>
  <c r="O60" i="286"/>
  <c r="D126" i="286"/>
  <c r="W96" i="286"/>
  <c r="V67" i="286"/>
  <c r="G46" i="286"/>
  <c r="Q41" i="286"/>
  <c r="J95" i="286"/>
  <c r="S115" i="286"/>
  <c r="J132" i="286"/>
  <c r="R48" i="286"/>
  <c r="U120" i="286"/>
  <c r="J140" i="286"/>
  <c r="Q95" i="286"/>
  <c r="U85" i="286"/>
  <c r="V63" i="286"/>
  <c r="Q65" i="286"/>
  <c r="O75" i="286"/>
  <c r="S98" i="286"/>
  <c r="E83" i="286"/>
  <c r="D97" i="286"/>
  <c r="B69" i="286"/>
  <c r="S89" i="286"/>
  <c r="K78" i="286"/>
  <c r="G54" i="286"/>
  <c r="G97" i="286"/>
  <c r="K82" i="286"/>
  <c r="P108" i="286"/>
  <c r="S54" i="286"/>
  <c r="H91" i="286"/>
  <c r="T132" i="286"/>
  <c r="G42" i="286"/>
  <c r="G51" i="286"/>
  <c r="U65" i="286"/>
  <c r="A82" i="286"/>
  <c r="H46" i="286"/>
  <c r="T68" i="286"/>
  <c r="O132" i="286"/>
  <c r="P65" i="286"/>
  <c r="L111" i="286"/>
  <c r="N102" i="286"/>
  <c r="X111" i="286"/>
  <c r="I123" i="286"/>
  <c r="R120" i="286"/>
  <c r="L107" i="286"/>
  <c r="H116" i="286"/>
  <c r="W105" i="286"/>
  <c r="K117" i="286"/>
  <c r="E110" i="286"/>
  <c r="Q89" i="286"/>
  <c r="L125" i="286"/>
  <c r="I91" i="286"/>
  <c r="D43" i="286"/>
  <c r="U56" i="286"/>
  <c r="M89" i="286"/>
  <c r="J86" i="286"/>
  <c r="R87" i="286"/>
  <c r="E133" i="286"/>
  <c r="B65" i="286"/>
  <c r="J68" i="286"/>
  <c r="Q107" i="286"/>
  <c r="E114" i="286"/>
  <c r="E95" i="286"/>
  <c r="V72" i="286"/>
  <c r="N128" i="286"/>
  <c r="N140" i="286"/>
  <c r="H104" i="286"/>
  <c r="O42" i="286"/>
  <c r="W89" i="286"/>
  <c r="M133" i="286"/>
  <c r="T73" i="286"/>
  <c r="L39" i="286"/>
  <c r="U122" i="286"/>
  <c r="I121" i="286"/>
  <c r="U111" i="286"/>
  <c r="S95" i="286"/>
  <c r="K100" i="286"/>
  <c r="N57" i="286"/>
  <c r="B85" i="286"/>
  <c r="F44" i="286"/>
  <c r="S77" i="286"/>
  <c r="V116" i="286"/>
  <c r="Q92" i="286"/>
  <c r="E119" i="286"/>
  <c r="I105" i="286"/>
  <c r="E56" i="286"/>
  <c r="W53" i="286"/>
  <c r="X66" i="286"/>
  <c r="W99" i="286"/>
  <c r="P70" i="286"/>
  <c r="J89" i="286"/>
  <c r="X86" i="286"/>
  <c r="X63" i="286"/>
  <c r="N103" i="286"/>
  <c r="N68" i="286"/>
  <c r="P100" i="286"/>
  <c r="Q138" i="286"/>
  <c r="P107" i="286"/>
  <c r="Q121" i="286"/>
  <c r="K48" i="286"/>
  <c r="G65" i="286"/>
  <c r="P113" i="286"/>
  <c r="V75" i="286"/>
  <c r="N107" i="286"/>
  <c r="K49" i="286"/>
  <c r="O63" i="286"/>
  <c r="B119" i="286"/>
  <c r="X75" i="286"/>
  <c r="X120" i="286"/>
  <c r="G79" i="286"/>
  <c r="K90" i="286"/>
  <c r="H92" i="286"/>
  <c r="X128" i="286"/>
  <c r="W97" i="286"/>
  <c r="E81" i="286"/>
  <c r="K115" i="286"/>
  <c r="P72" i="286"/>
  <c r="J47" i="286"/>
  <c r="U61" i="286"/>
  <c r="W87" i="286"/>
  <c r="A67" i="286"/>
  <c r="W134" i="286"/>
  <c r="W61" i="286"/>
  <c r="T42" i="286"/>
  <c r="T46" i="286"/>
  <c r="D122" i="286"/>
  <c r="F65" i="286"/>
  <c r="M87" i="286"/>
  <c r="U109" i="286"/>
  <c r="G116" i="286"/>
  <c r="V50" i="286"/>
  <c r="I104" i="286"/>
  <c r="U91" i="286"/>
  <c r="J69" i="286"/>
  <c r="V93" i="286"/>
  <c r="O87" i="286"/>
  <c r="K43" i="286"/>
  <c r="V104" i="286"/>
  <c r="N54" i="286"/>
  <c r="O69" i="286"/>
  <c r="H133" i="286"/>
  <c r="X60" i="286"/>
  <c r="K130" i="286"/>
  <c r="L57" i="286"/>
  <c r="J73" i="286"/>
  <c r="I45" i="286"/>
  <c r="W72" i="286"/>
  <c r="W56" i="286"/>
  <c r="A50" i="286"/>
  <c r="D127" i="286"/>
  <c r="E47" i="286"/>
  <c r="J138" i="286"/>
  <c r="X130" i="286"/>
  <c r="N131" i="286"/>
  <c r="C139" i="286"/>
  <c r="V119" i="286"/>
  <c r="P83" i="286"/>
  <c r="U108" i="286"/>
  <c r="X110" i="286"/>
  <c r="V102" i="286"/>
  <c r="C137" i="286"/>
  <c r="W69" i="286"/>
  <c r="K93" i="286"/>
  <c r="U130" i="286"/>
  <c r="Q124" i="286"/>
  <c r="Q87" i="286"/>
  <c r="Q82" i="286"/>
  <c r="K60" i="286"/>
  <c r="O61" i="286"/>
  <c r="B67" i="286"/>
  <c r="E138" i="286"/>
  <c r="A58" i="286"/>
  <c r="S84" i="286"/>
  <c r="D60" i="286"/>
  <c r="W54" i="286"/>
  <c r="L52" i="286"/>
  <c r="X88" i="286"/>
  <c r="R103" i="286"/>
  <c r="G129" i="286"/>
  <c r="G114" i="286"/>
  <c r="G100" i="286"/>
  <c r="M119" i="286"/>
  <c r="A68" i="286"/>
  <c r="B118" i="286"/>
  <c r="O45" i="286"/>
  <c r="T79" i="286"/>
  <c r="S66" i="286"/>
  <c r="W49" i="286"/>
  <c r="U74" i="286"/>
  <c r="W119" i="286"/>
  <c r="L53" i="286"/>
  <c r="X118" i="286"/>
  <c r="T100" i="286"/>
  <c r="X91" i="286"/>
  <c r="N100" i="286"/>
  <c r="C119" i="286"/>
  <c r="F116" i="286"/>
  <c r="B53" i="286"/>
  <c r="E115" i="286"/>
  <c r="A118" i="286"/>
  <c r="V54" i="286"/>
  <c r="B106" i="286"/>
  <c r="L105" i="286"/>
  <c r="G102" i="286"/>
  <c r="T69" i="286"/>
  <c r="W125" i="286"/>
  <c r="X49" i="286"/>
  <c r="M90" i="286"/>
  <c r="G82" i="286"/>
  <c r="K74" i="286"/>
  <c r="X124" i="286"/>
  <c r="D79" i="286"/>
  <c r="B128" i="286"/>
  <c r="S138" i="286"/>
  <c r="K64" i="286"/>
  <c r="G91" i="286"/>
  <c r="F102" i="286"/>
  <c r="T98" i="286"/>
  <c r="W101" i="286"/>
  <c r="T75" i="286"/>
  <c r="I68" i="286"/>
  <c r="B104" i="286"/>
  <c r="V105" i="286"/>
  <c r="G67" i="286"/>
  <c r="L121" i="286"/>
  <c r="R107" i="286"/>
  <c r="J129" i="286"/>
  <c r="J53" i="286"/>
  <c r="E75" i="286"/>
  <c r="E126" i="286"/>
  <c r="N111" i="286"/>
  <c r="V112" i="286"/>
  <c r="D99" i="286"/>
  <c r="J97" i="286"/>
  <c r="H66" i="286"/>
  <c r="J106" i="286"/>
  <c r="W60" i="286"/>
  <c r="D132" i="286"/>
  <c r="R117" i="286"/>
  <c r="O51" i="286"/>
  <c r="U82" i="286"/>
  <c r="O79" i="286"/>
  <c r="N58" i="286"/>
  <c r="A88" i="286"/>
  <c r="E109" i="286"/>
  <c r="K95" i="286"/>
  <c r="B98" i="286"/>
  <c r="O68" i="286"/>
  <c r="B73" i="286"/>
  <c r="A110" i="286"/>
  <c r="T109" i="286"/>
  <c r="K50" i="286"/>
  <c r="A47" i="286"/>
  <c r="W103" i="286"/>
  <c r="S110" i="286"/>
  <c r="O128" i="286"/>
  <c r="R94" i="286"/>
  <c r="E46" i="286"/>
  <c r="M72" i="286"/>
  <c r="M112" i="286"/>
  <c r="U51" i="286"/>
  <c r="K81" i="286"/>
  <c r="X42" i="286"/>
  <c r="S108" i="286"/>
  <c r="A97" i="286"/>
  <c r="E131" i="286"/>
  <c r="D65" i="286"/>
  <c r="L84" i="286"/>
  <c r="A128" i="286"/>
  <c r="H52" i="286"/>
  <c r="M79" i="286"/>
  <c r="B124" i="286"/>
  <c r="P82" i="286"/>
  <c r="Q88" i="286"/>
  <c r="L135" i="286"/>
  <c r="G68" i="286"/>
  <c r="W130" i="286"/>
  <c r="K52" i="286"/>
  <c r="O129" i="286"/>
  <c r="U49" i="286"/>
  <c r="M60" i="286"/>
  <c r="B77" i="286"/>
  <c r="G62" i="286"/>
  <c r="U47" i="286"/>
  <c r="I115" i="286"/>
  <c r="G52" i="286"/>
  <c r="W136" i="286"/>
  <c r="L137" i="286"/>
  <c r="P75" i="286"/>
  <c r="P60" i="286"/>
  <c r="A85" i="286"/>
  <c r="R136" i="286"/>
  <c r="L130" i="286"/>
  <c r="K118" i="286"/>
  <c r="B125" i="286"/>
  <c r="I73" i="286"/>
  <c r="O135" i="286"/>
  <c r="F70" i="286"/>
  <c r="D55" i="286"/>
  <c r="E45" i="286"/>
  <c r="T94" i="286"/>
  <c r="G49" i="286"/>
  <c r="D129" i="286"/>
  <c r="U139" i="286"/>
  <c r="Q70" i="286"/>
  <c r="W79" i="286"/>
  <c r="O43" i="286"/>
  <c r="U45" i="286"/>
  <c r="U128" i="286"/>
  <c r="S82" i="286"/>
  <c r="B95" i="286"/>
  <c r="T87" i="286"/>
  <c r="B54" i="286"/>
  <c r="I39" i="286"/>
  <c r="E54" i="286"/>
  <c r="D140" i="286"/>
  <c r="W90" i="286"/>
  <c r="Q139" i="286"/>
  <c r="P69" i="286"/>
  <c r="X58" i="286"/>
  <c r="J125" i="286"/>
  <c r="Q119" i="286"/>
  <c r="H139" i="286"/>
  <c r="F98" i="286"/>
  <c r="Q123" i="286"/>
  <c r="H119" i="286"/>
  <c r="F52" i="286"/>
  <c r="L132" i="286"/>
  <c r="H63" i="286"/>
  <c r="N94" i="286"/>
  <c r="I84" i="286"/>
  <c r="V71" i="286"/>
  <c r="V80" i="286"/>
  <c r="N85" i="286"/>
  <c r="V137" i="286"/>
  <c r="V64" i="286"/>
  <c r="J101" i="286"/>
  <c r="W94" i="286"/>
  <c r="F97" i="286"/>
  <c r="O72" i="286"/>
  <c r="W115" i="286"/>
  <c r="I126" i="286"/>
  <c r="K91" i="286"/>
  <c r="M74" i="286"/>
  <c r="F123" i="286"/>
  <c r="E92" i="286"/>
  <c r="S43" i="286"/>
  <c r="Q116" i="286"/>
  <c r="F40" i="286"/>
  <c r="O101" i="286"/>
  <c r="E124" i="286"/>
  <c r="Q120" i="286"/>
  <c r="R112" i="286"/>
  <c r="W100" i="286"/>
  <c r="A137" i="286"/>
  <c r="K69" i="286"/>
  <c r="K70" i="286"/>
  <c r="L106" i="286"/>
  <c r="X62" i="286"/>
  <c r="S73" i="286"/>
  <c r="D113" i="286"/>
  <c r="Q39" i="286"/>
  <c r="D78" i="286"/>
  <c r="U43" i="286"/>
  <c r="H102" i="286"/>
  <c r="P128" i="286"/>
  <c r="N42" i="286"/>
  <c r="I50" i="286"/>
  <c r="N99" i="286"/>
  <c r="F125" i="286"/>
  <c r="M61" i="286"/>
  <c r="F58" i="286"/>
  <c r="N138" i="286"/>
  <c r="O55" i="286"/>
  <c r="X71" i="286"/>
  <c r="S101" i="286"/>
  <c r="N76" i="286"/>
  <c r="N59" i="286"/>
  <c r="A43" i="286"/>
  <c r="O81" i="286"/>
  <c r="K103" i="286"/>
  <c r="L96" i="286"/>
  <c r="W40" i="286"/>
  <c r="F84" i="286"/>
  <c r="B105" i="286"/>
  <c r="M71" i="286"/>
  <c r="U80" i="286"/>
  <c r="C122" i="286"/>
  <c r="L128" i="286"/>
  <c r="U102" i="286"/>
  <c r="T70" i="286"/>
  <c r="F137" i="286"/>
  <c r="U90" i="286"/>
  <c r="K61" i="286"/>
  <c r="F66" i="286"/>
  <c r="B44" i="286"/>
  <c r="S137" i="286"/>
  <c r="U70" i="286"/>
  <c r="N75" i="286"/>
  <c r="U81" i="286"/>
  <c r="J70" i="286"/>
  <c r="B55" i="286"/>
  <c r="K97" i="286"/>
  <c r="D81" i="286"/>
  <c r="A83" i="286"/>
  <c r="X54" i="286"/>
  <c r="F129" i="286"/>
  <c r="P63" i="286"/>
  <c r="X72" i="286"/>
  <c r="V97" i="286"/>
  <c r="P57" i="286"/>
  <c r="X76" i="286"/>
  <c r="E90" i="286"/>
  <c r="C123" i="286"/>
  <c r="B39" i="286"/>
  <c r="I70" i="286"/>
  <c r="I92" i="286"/>
  <c r="L101" i="286"/>
  <c r="D131" i="286"/>
  <c r="L134" i="286"/>
  <c r="U62" i="286"/>
  <c r="E69" i="286"/>
  <c r="O86" i="286"/>
  <c r="D134" i="286"/>
  <c r="S133" i="286"/>
  <c r="I133" i="286"/>
  <c r="N69" i="286"/>
  <c r="T59" i="286"/>
  <c r="B122" i="286"/>
  <c r="H44" i="286"/>
  <c r="S93" i="286"/>
  <c r="U92" i="286"/>
  <c r="K119" i="286"/>
  <c r="Q47" i="286"/>
  <c r="K121" i="286"/>
  <c r="P140" i="286"/>
  <c r="H127" i="286"/>
  <c r="X73" i="286"/>
  <c r="U105" i="286"/>
  <c r="J136" i="286"/>
  <c r="L113" i="286"/>
  <c r="G75" i="286"/>
  <c r="D69" i="286"/>
  <c r="Q45" i="286"/>
  <c r="O95" i="286"/>
  <c r="I119" i="286"/>
  <c r="C135" i="286"/>
  <c r="J75" i="286"/>
  <c r="I114" i="286"/>
  <c r="V68" i="286"/>
  <c r="K122" i="286"/>
  <c r="L116" i="286"/>
  <c r="L81" i="286"/>
  <c r="D90" i="286"/>
  <c r="W132" i="286"/>
  <c r="A94" i="286"/>
  <c r="O113" i="286"/>
  <c r="P79" i="286"/>
  <c r="G93" i="286"/>
  <c r="T103" i="286"/>
  <c r="H78" i="286"/>
  <c r="P40" i="286"/>
  <c r="F42" i="286"/>
  <c r="M118" i="286"/>
  <c r="A120" i="286"/>
  <c r="J126" i="286"/>
  <c r="S47" i="286"/>
  <c r="D83" i="286"/>
  <c r="F78" i="286"/>
  <c r="P123" i="286"/>
  <c r="F46" i="286"/>
  <c r="G41" i="286"/>
  <c r="V132" i="286"/>
  <c r="R40" i="286"/>
  <c r="Q66" i="286"/>
  <c r="A126" i="286"/>
  <c r="Q137" i="286"/>
  <c r="P89" i="286"/>
  <c r="X44" i="286"/>
  <c r="G104" i="286"/>
  <c r="X56" i="286"/>
  <c r="U75" i="286"/>
  <c r="P78" i="286"/>
  <c r="A98" i="286"/>
  <c r="H98" i="286"/>
  <c r="T61" i="286"/>
  <c r="G64" i="286"/>
  <c r="P103" i="286"/>
  <c r="E72" i="286"/>
  <c r="Q71" i="286"/>
  <c r="Q42" i="286"/>
  <c r="N79" i="286"/>
  <c r="O57" i="286"/>
  <c r="G73" i="286"/>
  <c r="N87" i="286"/>
  <c r="D137" i="286"/>
  <c r="B103" i="286"/>
  <c r="F105" i="286"/>
  <c r="Q72" i="286"/>
  <c r="E76" i="286"/>
  <c r="K54" i="286"/>
  <c r="I62" i="286"/>
  <c r="A108" i="286"/>
  <c r="A70" i="286"/>
  <c r="D41" i="286"/>
  <c r="G128" i="286"/>
  <c r="K83" i="286"/>
  <c r="J113" i="286"/>
  <c r="J117" i="286"/>
  <c r="V51" i="286"/>
  <c r="M136" i="286"/>
  <c r="F69" i="286"/>
  <c r="O65" i="286"/>
  <c r="V83" i="286"/>
  <c r="E121" i="286"/>
  <c r="O77" i="286"/>
  <c r="T39" i="286"/>
  <c r="L62" i="286"/>
  <c r="R108" i="286"/>
  <c r="P96" i="286"/>
  <c r="U83" i="286"/>
  <c r="F56" i="286"/>
  <c r="O122" i="286"/>
  <c r="T84" i="286"/>
  <c r="M132" i="286"/>
  <c r="N106" i="286"/>
  <c r="K113" i="286"/>
  <c r="T53" i="286"/>
  <c r="R70" i="286"/>
  <c r="F67" i="286"/>
  <c r="K59" i="286"/>
  <c r="F82" i="286"/>
  <c r="X114" i="286"/>
  <c r="S71" i="286"/>
  <c r="G140" i="286"/>
  <c r="K128" i="286"/>
  <c r="X103" i="286"/>
  <c r="P76" i="286"/>
  <c r="U123" i="286"/>
  <c r="E52" i="286"/>
  <c r="R123" i="286"/>
  <c r="A132" i="286"/>
  <c r="G57" i="286"/>
  <c r="D115" i="286"/>
  <c r="H50" i="286"/>
  <c r="A129" i="286"/>
  <c r="V89" i="286"/>
  <c r="J82" i="286"/>
  <c r="G127" i="286"/>
  <c r="S85" i="286"/>
  <c r="K133" i="286"/>
  <c r="M98" i="286"/>
  <c r="N74" i="286"/>
  <c r="J66" i="286"/>
  <c r="K111" i="286"/>
  <c r="B70" i="286"/>
  <c r="F43" i="286"/>
  <c r="E67" i="286"/>
  <c r="F140" i="286"/>
  <c r="L69" i="286"/>
  <c r="R104" i="286"/>
  <c r="T78" i="286"/>
  <c r="K139" i="286"/>
  <c r="K62" i="286"/>
  <c r="M109" i="286"/>
  <c r="N48" i="286"/>
  <c r="U135" i="286"/>
  <c r="T67" i="286"/>
  <c r="H112" i="286"/>
  <c r="H128" i="286"/>
  <c r="F62" i="286"/>
  <c r="T60" i="286"/>
  <c r="I72" i="286"/>
  <c r="T49" i="286"/>
  <c r="X47" i="286"/>
  <c r="Q55" i="286"/>
  <c r="W122" i="286"/>
  <c r="N65" i="286"/>
  <c r="N117" i="286"/>
  <c r="K106" i="286"/>
  <c r="T71" i="286"/>
  <c r="N93" i="286"/>
  <c r="G76" i="286"/>
  <c r="J52" i="286"/>
  <c r="B137" i="286"/>
  <c r="U110" i="286"/>
  <c r="H125" i="286"/>
  <c r="A139" i="286"/>
  <c r="C129" i="286"/>
  <c r="O40" i="286"/>
  <c r="G95" i="286"/>
  <c r="U64" i="286"/>
  <c r="G60" i="286"/>
  <c r="M59" i="286"/>
  <c r="J103" i="286"/>
  <c r="M82" i="286"/>
  <c r="B63" i="286"/>
  <c r="S48" i="286"/>
  <c r="S79" i="286"/>
  <c r="K120" i="286"/>
  <c r="G109" i="286"/>
  <c r="U113" i="286"/>
  <c r="R130" i="286"/>
  <c r="Q97" i="286"/>
  <c r="V92" i="286"/>
  <c r="M110" i="286"/>
  <c r="H79" i="286"/>
  <c r="A55" i="286"/>
  <c r="Q80" i="286"/>
  <c r="F68" i="286"/>
  <c r="M81" i="286"/>
  <c r="D102" i="286"/>
  <c r="T96" i="286"/>
  <c r="U71" i="286"/>
  <c r="R121" i="286"/>
  <c r="N53" i="286"/>
  <c r="L75" i="286"/>
  <c r="M106" i="286"/>
  <c r="P93" i="286"/>
  <c r="T89" i="286"/>
  <c r="L124" i="286"/>
  <c r="H39" i="286"/>
  <c r="E129" i="286"/>
  <c r="F106" i="286"/>
  <c r="B109" i="286"/>
  <c r="T80" i="286"/>
  <c r="W129" i="286"/>
  <c r="R99" i="286"/>
  <c r="Q40" i="286"/>
  <c r="G122" i="286"/>
  <c r="E104" i="286"/>
  <c r="O124" i="286"/>
  <c r="V108" i="286"/>
  <c r="O83" i="286"/>
  <c r="I109" i="286"/>
  <c r="N118" i="286"/>
  <c r="O92" i="286"/>
  <c r="W46" i="286"/>
  <c r="U118" i="286"/>
  <c r="H107" i="286"/>
  <c r="T66" i="286"/>
  <c r="A63" i="286"/>
  <c r="U116" i="286"/>
  <c r="O91" i="286"/>
  <c r="X96" i="286"/>
  <c r="U96" i="286"/>
  <c r="L76" i="286"/>
  <c r="D75" i="286"/>
  <c r="V82" i="286"/>
  <c r="F95" i="286"/>
  <c r="M137" i="286"/>
  <c r="P41" i="286"/>
  <c r="I127" i="286"/>
  <c r="X59" i="286"/>
  <c r="P47" i="286"/>
  <c r="J76" i="286"/>
  <c r="G94" i="286"/>
  <c r="V101" i="286"/>
  <c r="R101" i="286"/>
  <c r="B132" i="286"/>
  <c r="N136" i="286"/>
  <c r="U50" i="286"/>
  <c r="H62" i="286"/>
  <c r="T56" i="286"/>
  <c r="Q44" i="286"/>
  <c r="W135" i="286"/>
  <c r="R109" i="286"/>
  <c r="I89" i="286"/>
  <c r="E140" i="286"/>
  <c r="P52" i="286"/>
  <c r="V41" i="286"/>
  <c r="U93" i="286"/>
  <c r="F53" i="286"/>
  <c r="S122" i="286"/>
  <c r="J46" i="286"/>
  <c r="J120" i="286"/>
  <c r="R116" i="286"/>
  <c r="A101" i="286"/>
  <c r="F61" i="286"/>
  <c r="C120" i="286"/>
  <c r="J122" i="286"/>
  <c r="X45" i="286"/>
  <c r="B66" i="286"/>
  <c r="E102" i="286"/>
  <c r="L49" i="286"/>
  <c r="F41" i="286"/>
  <c r="K47" i="286"/>
  <c r="B46" i="286"/>
  <c r="C128" i="286"/>
  <c r="P88" i="286"/>
  <c r="H42" i="286"/>
  <c r="N40" i="286"/>
  <c r="M113" i="286"/>
  <c r="J51" i="286"/>
  <c r="A96" i="286"/>
  <c r="G78" i="286"/>
  <c r="A42" i="286"/>
  <c r="T131" i="286"/>
  <c r="U115" i="286"/>
  <c r="O125" i="286"/>
  <c r="P66" i="286"/>
  <c r="I61" i="286"/>
  <c r="M117" i="286"/>
  <c r="Q75" i="286"/>
  <c r="H95" i="286"/>
  <c r="D119" i="286"/>
  <c r="H75" i="286"/>
  <c r="N44" i="286"/>
  <c r="Q100" i="286"/>
  <c r="S97" i="286"/>
  <c r="J134" i="286"/>
  <c r="N92" i="286"/>
  <c r="K135" i="286"/>
  <c r="W47" i="286"/>
  <c r="C138" i="286"/>
  <c r="J130" i="286"/>
  <c r="A102" i="286"/>
  <c r="M53" i="286"/>
  <c r="T140" i="286"/>
  <c r="E57" i="286"/>
  <c r="L71" i="286"/>
  <c r="E65" i="286"/>
  <c r="X100" i="286"/>
  <c r="B134" i="286"/>
  <c r="M91" i="286"/>
  <c r="G110" i="286"/>
  <c r="P45" i="286"/>
  <c r="A51" i="286"/>
  <c r="B107" i="286"/>
  <c r="V110" i="286"/>
  <c r="D50" i="286"/>
  <c r="V44" i="286"/>
  <c r="I85" i="286"/>
  <c r="L110" i="286"/>
  <c r="J110" i="286"/>
  <c r="P110" i="286"/>
  <c r="K136" i="286"/>
  <c r="F120" i="286"/>
  <c r="G118" i="286"/>
  <c r="Q115" i="286"/>
  <c r="V48" i="286"/>
  <c r="F94" i="286"/>
  <c r="N51" i="286"/>
  <c r="U138" i="286"/>
  <c r="U89" i="286"/>
  <c r="N120" i="286"/>
  <c r="X122" i="286"/>
  <c r="M127" i="286"/>
  <c r="J62" i="286"/>
  <c r="Q60" i="286"/>
  <c r="L46" i="286"/>
  <c r="V77" i="286"/>
  <c r="P49" i="286"/>
  <c r="F73" i="286"/>
  <c r="J90" i="286"/>
  <c r="I59" i="286"/>
  <c r="F108" i="286"/>
  <c r="G117" i="286"/>
  <c r="M56" i="286"/>
  <c r="P139" i="286"/>
  <c r="B79" i="286"/>
  <c r="H103" i="286"/>
  <c r="B114" i="286"/>
  <c r="E125" i="286"/>
  <c r="M80" i="286"/>
  <c r="K96" i="286"/>
  <c r="S60" i="286"/>
  <c r="T62" i="286"/>
  <c r="F130" i="286"/>
  <c r="T41" i="286"/>
  <c r="Q51" i="286"/>
  <c r="O136" i="286"/>
  <c r="K132" i="286"/>
  <c r="E86" i="286"/>
  <c r="I112" i="286"/>
  <c r="G74" i="286"/>
  <c r="V79" i="286"/>
  <c r="H58" i="286"/>
  <c r="A109" i="286"/>
  <c r="G92" i="286"/>
  <c r="N126" i="286"/>
  <c r="W55" i="286"/>
  <c r="L44" i="286"/>
  <c r="I129" i="286"/>
  <c r="M139" i="286"/>
  <c r="L56" i="286"/>
  <c r="J121" i="286"/>
  <c r="N82" i="286"/>
  <c r="P124" i="286"/>
  <c r="B43" i="286"/>
  <c r="U131" i="286"/>
  <c r="T92" i="286"/>
  <c r="K140" i="286"/>
  <c r="N122" i="286"/>
  <c r="Q74" i="286"/>
  <c r="Q103" i="286"/>
  <c r="T45" i="286"/>
  <c r="O66" i="286"/>
  <c r="O76" i="286"/>
  <c r="V96" i="286"/>
  <c r="K123" i="286"/>
  <c r="K80" i="286"/>
  <c r="Q112" i="286"/>
  <c r="L51" i="286"/>
  <c r="Q79" i="286"/>
  <c r="F39" i="286"/>
  <c r="S102" i="286"/>
  <c r="Q76" i="286"/>
  <c r="J61" i="286"/>
  <c r="V45" i="286"/>
  <c r="N66" i="286"/>
  <c r="I65" i="286"/>
  <c r="E135" i="286"/>
  <c r="N64" i="286"/>
  <c r="S88" i="286"/>
  <c r="N83" i="286"/>
  <c r="N41" i="286"/>
  <c r="A99" i="286"/>
  <c r="T90" i="286"/>
  <c r="A138" i="286"/>
  <c r="J65" i="286"/>
  <c r="A124" i="286"/>
  <c r="T116" i="286"/>
  <c r="G83" i="286"/>
  <c r="A121" i="286"/>
  <c r="P73" i="286"/>
  <c r="H89" i="286"/>
  <c r="L120" i="286"/>
  <c r="V111" i="286"/>
  <c r="A127" i="286"/>
  <c r="N137" i="286"/>
  <c r="P125" i="286"/>
  <c r="Q56" i="286"/>
  <c r="F99" i="286"/>
  <c r="X97" i="286"/>
  <c r="O50" i="286"/>
  <c r="R71" i="286"/>
  <c r="J115" i="286"/>
  <c r="X117" i="286"/>
  <c r="D100" i="286"/>
  <c r="F77" i="286"/>
  <c r="N95" i="286"/>
  <c r="S103" i="286"/>
  <c r="R139" i="286"/>
  <c r="B88" i="286"/>
  <c r="N89" i="286"/>
  <c r="M46" i="286"/>
  <c r="G80" i="286"/>
  <c r="V43" i="286"/>
  <c r="V118" i="286"/>
  <c r="H109" i="286"/>
  <c r="O109" i="286"/>
  <c r="V129" i="286"/>
  <c r="K65" i="286"/>
  <c r="P127" i="286"/>
  <c r="A89" i="286"/>
  <c r="L88" i="286"/>
  <c r="W131" i="286"/>
  <c r="P120" i="286"/>
  <c r="C132" i="286"/>
  <c r="G70" i="286"/>
  <c r="F126" i="286"/>
  <c r="D76" i="286"/>
  <c r="F109" i="286"/>
  <c r="O108" i="286"/>
  <c r="L90" i="286"/>
  <c r="D94" i="286"/>
  <c r="M62" i="286"/>
  <c r="H134" i="286"/>
  <c r="V139" i="286"/>
  <c r="Q46" i="286"/>
  <c r="I103" i="286"/>
  <c r="W120" i="286"/>
  <c r="L72" i="286"/>
  <c r="N108" i="286"/>
  <c r="F75" i="286"/>
  <c r="B76" i="286"/>
  <c r="T40" i="286"/>
  <c r="B131" i="286"/>
  <c r="V124" i="286"/>
  <c r="E107" i="286"/>
  <c r="A131" i="286"/>
  <c r="T137" i="286"/>
  <c r="T83" i="286"/>
  <c r="U114" i="286"/>
  <c r="E137" i="286"/>
  <c r="E89" i="286"/>
  <c r="F119" i="286"/>
  <c r="Q61" i="286"/>
  <c r="U88" i="286"/>
  <c r="F107" i="286"/>
  <c r="O88" i="286"/>
  <c r="E73" i="286"/>
  <c r="I131" i="286"/>
  <c r="E93" i="286"/>
  <c r="A104" i="286"/>
  <c r="U53" i="286"/>
  <c r="X78" i="286"/>
  <c r="J102" i="286"/>
  <c r="Q63" i="286"/>
  <c r="J72" i="286"/>
  <c r="Q129" i="286"/>
  <c r="E139" i="286"/>
  <c r="I57" i="286"/>
  <c r="P101" i="286"/>
  <c r="N124" i="286"/>
  <c r="A81" i="286"/>
  <c r="U60" i="286"/>
  <c r="W63" i="286"/>
  <c r="R68" i="286"/>
  <c r="H70" i="286"/>
  <c r="F49" i="286"/>
  <c r="I95" i="286"/>
  <c r="Q125" i="286"/>
  <c r="H121" i="286"/>
  <c r="I55" i="286"/>
  <c r="O130" i="286"/>
  <c r="A136" i="286"/>
  <c r="O98" i="286"/>
  <c r="U76" i="286"/>
  <c r="B135" i="286"/>
  <c r="N101" i="286"/>
  <c r="P53" i="286"/>
  <c r="G53" i="286"/>
  <c r="I140" i="286"/>
  <c r="B120" i="286"/>
  <c r="Q108" i="286"/>
  <c r="K109" i="286"/>
  <c r="I46" i="286"/>
  <c r="W39" i="286"/>
  <c r="L94" i="286"/>
  <c r="M115" i="286"/>
  <c r="S61" i="286"/>
  <c r="X52" i="286"/>
  <c r="O47" i="286"/>
  <c r="L83" i="286"/>
  <c r="G108" i="286"/>
  <c r="I99" i="286"/>
  <c r="M83" i="286"/>
  <c r="L97" i="286"/>
  <c r="O116" i="286"/>
  <c r="H99" i="286"/>
  <c r="F80" i="286"/>
  <c r="I106" i="286"/>
  <c r="U73" i="286"/>
  <c r="E103" i="286"/>
  <c r="I76" i="286"/>
  <c r="D74" i="286"/>
  <c r="E88" i="286"/>
  <c r="J88" i="286"/>
  <c r="A92" i="286"/>
  <c r="V114" i="286"/>
  <c r="M64" i="286"/>
  <c r="M44" i="286"/>
  <c r="D108" i="286"/>
  <c r="T51" i="286"/>
  <c r="T119" i="286"/>
  <c r="J105" i="286"/>
  <c r="S105" i="286"/>
  <c r="J79" i="286"/>
  <c r="E68" i="286"/>
  <c r="F127" i="286"/>
  <c r="I97" i="286"/>
  <c r="P104" i="286"/>
  <c r="X99" i="286"/>
  <c r="W107" i="286"/>
  <c r="M77" i="286"/>
  <c r="V55" i="286"/>
  <c r="K41" i="286"/>
  <c r="J93" i="286"/>
  <c r="R100" i="286"/>
  <c r="D95" i="286"/>
  <c r="K137" i="286"/>
  <c r="X133" i="286"/>
  <c r="I139" i="286"/>
  <c r="R124" i="286"/>
  <c r="G47" i="286"/>
  <c r="O48" i="286"/>
  <c r="N77" i="286"/>
  <c r="Q49" i="286"/>
  <c r="R132" i="286"/>
  <c r="B115" i="286"/>
  <c r="A135" i="286"/>
  <c r="H68" i="286"/>
  <c r="I94" i="286"/>
  <c r="L41" i="286"/>
  <c r="L108" i="286"/>
  <c r="V125" i="286"/>
  <c r="E55" i="286"/>
  <c r="B40" i="286"/>
  <c r="K73" i="286"/>
  <c r="F57" i="286"/>
  <c r="S121" i="286"/>
  <c r="I60" i="286"/>
  <c r="S72" i="286"/>
  <c r="S62" i="286"/>
  <c r="I47" i="286"/>
  <c r="D112" i="286"/>
  <c r="N123" i="286"/>
  <c r="O133" i="286"/>
  <c r="G71" i="286"/>
  <c r="J119" i="286"/>
  <c r="D85" i="286"/>
  <c r="G45" i="286"/>
  <c r="R84" i="286"/>
  <c r="O39" i="286"/>
  <c r="I117" i="286"/>
  <c r="F45" i="286"/>
  <c r="H40" i="286"/>
  <c r="H110" i="286"/>
  <c r="M52" i="286"/>
  <c r="S120" i="286"/>
  <c r="M45" i="286"/>
  <c r="B61" i="286"/>
  <c r="K87" i="286"/>
  <c r="H71" i="286"/>
  <c r="F128" i="286"/>
  <c r="F121" i="286"/>
  <c r="P59" i="286"/>
  <c r="T99" i="286"/>
  <c r="K86" i="286"/>
  <c r="U57" i="286"/>
  <c r="V90" i="286"/>
  <c r="R138" i="286"/>
  <c r="I41" i="286"/>
  <c r="Q59" i="286"/>
  <c r="K55" i="286"/>
  <c r="G58" i="286"/>
  <c r="U72" i="286"/>
  <c r="L139" i="286"/>
  <c r="L86" i="286"/>
  <c r="L50" i="286"/>
  <c r="S129" i="286"/>
  <c r="H82" i="286"/>
  <c r="E77" i="286"/>
  <c r="U84" i="286"/>
  <c r="K124" i="286"/>
  <c r="K94" i="286"/>
  <c r="R129" i="286"/>
  <c r="H115" i="286"/>
  <c r="E74" i="286"/>
  <c r="F104" i="286"/>
  <c r="A87" i="286"/>
  <c r="G105" i="286"/>
  <c r="J45" i="286"/>
  <c r="F87" i="286"/>
  <c r="F54" i="286"/>
  <c r="X82" i="286"/>
  <c r="V135" i="286"/>
  <c r="L89" i="286"/>
  <c r="L114" i="286"/>
  <c r="W140" i="286"/>
  <c r="T107" i="286"/>
  <c r="Q132" i="286"/>
  <c r="K63" i="286"/>
  <c r="I69" i="286"/>
  <c r="M75" i="286"/>
  <c r="T120" i="286"/>
  <c r="F90" i="286"/>
  <c r="O41" i="286"/>
  <c r="Q90" i="286"/>
  <c r="E43" i="286"/>
  <c r="T123" i="286"/>
  <c r="F47" i="286"/>
  <c r="Q68" i="286"/>
  <c r="M69" i="286"/>
  <c r="B102" i="286"/>
  <c r="N121" i="286"/>
  <c r="O89" i="286"/>
  <c r="X104" i="286"/>
  <c r="P135" i="286"/>
  <c r="M105" i="286"/>
  <c r="K40" i="286"/>
  <c r="O139" i="286"/>
  <c r="J77" i="286"/>
  <c r="W44" i="286"/>
  <c r="X107" i="286"/>
  <c r="I71" i="286"/>
  <c r="E48" i="286"/>
  <c r="R93" i="286"/>
  <c r="I43" i="286"/>
  <c r="V69" i="286"/>
  <c r="A93" i="286"/>
  <c r="G132" i="286"/>
  <c r="V120" i="286"/>
  <c r="B138" i="286"/>
  <c r="B81" i="286"/>
  <c r="R59" i="286"/>
  <c r="S40" i="286"/>
  <c r="N134" i="286"/>
  <c r="B51" i="286"/>
  <c r="R78" i="286"/>
  <c r="H130" i="286"/>
  <c r="V109" i="286"/>
  <c r="J100" i="286"/>
  <c r="G138" i="286"/>
  <c r="F133" i="286"/>
  <c r="V40" i="286"/>
  <c r="A40" i="286"/>
  <c r="R77" i="286"/>
  <c r="M130" i="286"/>
  <c r="H87" i="286"/>
  <c r="P111" i="286"/>
  <c r="P62" i="286"/>
  <c r="T125" i="286"/>
  <c r="N62" i="286"/>
  <c r="P133" i="286"/>
  <c r="D116" i="286"/>
  <c r="H51" i="286"/>
  <c r="P50" i="286"/>
  <c r="F103" i="286"/>
  <c r="V53" i="286"/>
  <c r="H64" i="286"/>
  <c r="P119" i="286"/>
  <c r="F86" i="286"/>
  <c r="V123" i="286"/>
  <c r="T63" i="286"/>
  <c r="A57" i="286"/>
  <c r="I120" i="286"/>
  <c r="A140" i="286"/>
  <c r="I110" i="286"/>
  <c r="O107" i="286"/>
  <c r="U67" i="286"/>
  <c r="W108" i="286"/>
  <c r="E42" i="286"/>
  <c r="P131" i="286"/>
  <c r="C121" i="286"/>
  <c r="H122" i="286"/>
  <c r="U58" i="286"/>
  <c r="O99" i="286"/>
  <c r="I82" i="286"/>
  <c r="J40" i="286"/>
  <c r="N113" i="286"/>
  <c r="L73" i="286"/>
  <c r="K116" i="286"/>
  <c r="T74" i="286"/>
  <c r="U98" i="286"/>
  <c r="D61" i="286"/>
  <c r="K39" i="286"/>
  <c r="M78" i="286"/>
  <c r="X102" i="286"/>
  <c r="M93" i="286"/>
  <c r="O58" i="286"/>
  <c r="L92" i="286"/>
  <c r="G123" i="286"/>
  <c r="F48" i="286"/>
  <c r="S51" i="286"/>
  <c r="U117" i="286"/>
  <c r="J83" i="286"/>
  <c r="C126" i="286"/>
  <c r="X87" i="286"/>
  <c r="E96" i="286"/>
  <c r="W95" i="286"/>
  <c r="S46" i="286"/>
  <c r="N84" i="286"/>
  <c r="X131" i="286"/>
  <c r="X89" i="286"/>
  <c r="E127" i="286"/>
  <c r="B90" i="286"/>
  <c r="U42" i="286"/>
  <c r="T85" i="286"/>
  <c r="F79" i="286"/>
  <c r="A60" i="286"/>
  <c r="V61" i="286"/>
  <c r="H114" i="286"/>
  <c r="M104" i="286"/>
  <c r="J114" i="286"/>
  <c r="O111" i="286"/>
  <c r="A80" i="286"/>
  <c r="K42" i="286"/>
  <c r="I83" i="286"/>
  <c r="W80" i="286"/>
  <c r="X126" i="286"/>
  <c r="H80" i="286"/>
  <c r="P94" i="286"/>
  <c r="I63" i="286"/>
  <c r="I108" i="286"/>
  <c r="L112" i="286"/>
  <c r="E91" i="286"/>
  <c r="I42" i="286"/>
  <c r="P54" i="286"/>
  <c r="L47" i="286"/>
  <c r="H47" i="286"/>
  <c r="O103" i="286"/>
  <c r="N96" i="286"/>
  <c r="T48" i="286"/>
  <c r="H140" i="286"/>
  <c r="R89" i="286"/>
  <c r="E85" i="286"/>
  <c r="K71" i="286"/>
  <c r="L74" i="286"/>
  <c r="E118" i="286"/>
  <c r="Q111" i="286"/>
  <c r="M54" i="286"/>
  <c r="X65" i="286"/>
  <c r="W85" i="286"/>
  <c r="W104" i="286"/>
  <c r="V76" i="286"/>
  <c r="P98" i="286"/>
  <c r="X132" i="286"/>
  <c r="I111" i="286"/>
  <c r="M85" i="286"/>
  <c r="H120" i="286"/>
  <c r="P42" i="286"/>
  <c r="B136" i="286"/>
  <c r="X108" i="286"/>
  <c r="U104" i="286"/>
  <c r="N60" i="286"/>
  <c r="P67" i="286"/>
  <c r="F138" i="286"/>
  <c r="K77" i="286"/>
  <c r="P122" i="286"/>
  <c r="R97" i="286"/>
  <c r="N72" i="286"/>
  <c r="F136" i="286"/>
  <c r="X134" i="286"/>
  <c r="J123" i="286"/>
  <c r="U107" i="286"/>
  <c r="L104" i="286"/>
  <c r="V138" i="286"/>
  <c r="S58" i="286"/>
  <c r="M40" i="286"/>
  <c r="Q43" i="286"/>
  <c r="R80" i="286"/>
  <c r="L42" i="286"/>
  <c r="P43" i="286"/>
  <c r="P77" i="286"/>
  <c r="X116" i="286"/>
  <c r="K125" i="286"/>
  <c r="N45" i="286"/>
  <c r="K101" i="286"/>
  <c r="V130" i="286"/>
  <c r="A46" i="286"/>
  <c r="L70" i="286"/>
  <c r="W82" i="286"/>
  <c r="K53" i="286"/>
  <c r="V42" i="286"/>
  <c r="E128" i="286"/>
  <c r="X139" i="286"/>
  <c r="M43" i="286"/>
  <c r="J78" i="286"/>
  <c r="W42" i="286"/>
  <c r="D130" i="286"/>
  <c r="T136" i="286"/>
  <c r="B91" i="286"/>
  <c r="Q126" i="286"/>
  <c r="V62" i="286"/>
  <c r="K88" i="286"/>
  <c r="O105" i="286"/>
  <c r="X70" i="286"/>
  <c r="R113" i="286"/>
  <c r="A74" i="286"/>
  <c r="F89" i="286"/>
  <c r="S56" i="286"/>
  <c r="M125" i="286"/>
  <c r="B101" i="286"/>
  <c r="D72" i="286"/>
  <c r="M122" i="286"/>
  <c r="B126" i="286"/>
  <c r="H49" i="286"/>
  <c r="M131" i="286"/>
  <c r="X136" i="286"/>
  <c r="U52" i="286"/>
  <c r="L117" i="286"/>
  <c r="K131" i="286"/>
  <c r="T93" i="286"/>
  <c r="R110" i="286"/>
  <c r="R118" i="286"/>
  <c r="D123" i="286"/>
  <c r="T55" i="286"/>
  <c r="Q98" i="286"/>
  <c r="H97" i="286"/>
  <c r="P58" i="286"/>
  <c r="Q54" i="286"/>
  <c r="G107" i="286"/>
  <c r="F139" i="286"/>
  <c r="I135" i="286"/>
  <c r="H117" i="286"/>
  <c r="P51" i="286"/>
  <c r="V99" i="286"/>
  <c r="W57" i="286"/>
  <c r="D104" i="286"/>
  <c r="I113" i="286"/>
  <c r="M94" i="286"/>
  <c r="K66" i="286"/>
  <c r="P92" i="286"/>
  <c r="N80" i="286"/>
  <c r="Q57" i="286"/>
  <c r="Q109" i="286"/>
  <c r="U140" i="286"/>
  <c r="X129" i="286"/>
  <c r="B62" i="286"/>
  <c r="L87" i="286"/>
  <c r="X105" i="286"/>
  <c r="B89" i="286"/>
  <c r="L138" i="286"/>
  <c r="H136" i="286"/>
  <c r="S65" i="286"/>
  <c r="P91" i="286"/>
  <c r="I66" i="286"/>
  <c r="O62" i="286"/>
  <c r="C134" i="286"/>
  <c r="X93" i="286"/>
  <c r="B59" i="286"/>
  <c r="X127" i="286"/>
  <c r="W117" i="286"/>
  <c r="B57" i="286"/>
  <c r="K107" i="286"/>
  <c r="W109" i="286"/>
  <c r="A90" i="286"/>
  <c r="O80" i="286"/>
  <c r="Q136" i="286"/>
  <c r="J71" i="286"/>
  <c r="W70" i="286"/>
  <c r="G131" i="286"/>
  <c r="N116" i="286"/>
  <c r="N78" i="286"/>
  <c r="O44" i="286"/>
  <c r="O53" i="286"/>
  <c r="N104" i="286"/>
  <c r="M134" i="286"/>
  <c r="K127" i="286"/>
  <c r="H88" i="286"/>
  <c r="M76" i="286"/>
  <c r="O131" i="286"/>
  <c r="B121" i="286"/>
  <c r="F118" i="286"/>
  <c r="H113" i="286"/>
  <c r="R126" i="286"/>
  <c r="M97" i="286"/>
  <c r="N135" i="286"/>
  <c r="G130" i="286"/>
  <c r="C136" i="286"/>
  <c r="R125" i="286"/>
  <c r="W68" i="286"/>
  <c r="T121" i="286"/>
  <c r="E49" i="286"/>
  <c r="J109" i="286"/>
  <c r="H118" i="286"/>
  <c r="B140" i="286"/>
  <c r="J56" i="286"/>
  <c r="R135" i="286"/>
  <c r="S68" i="286"/>
  <c r="S96" i="286"/>
  <c r="W83" i="286"/>
  <c r="T97" i="286"/>
  <c r="V128" i="286"/>
  <c r="O97" i="286"/>
  <c r="S50" i="286"/>
  <c r="Q118" i="286"/>
  <c r="L79" i="286"/>
  <c r="K56" i="286"/>
  <c r="K134" i="286"/>
  <c r="K46" i="286"/>
  <c r="W59" i="286"/>
  <c r="B42" i="286"/>
  <c r="H93" i="286"/>
  <c r="A119" i="286"/>
  <c r="T77" i="286"/>
  <c r="B112" i="286"/>
  <c r="O84" i="286"/>
  <c r="J131" i="286"/>
  <c r="E66" i="286"/>
  <c r="W86" i="286"/>
  <c r="J48" i="286"/>
  <c r="W76" i="286"/>
  <c r="H84" i="286"/>
  <c r="L95" i="286"/>
  <c r="N55" i="286"/>
  <c r="F64" i="286"/>
  <c r="P86" i="286"/>
  <c r="L65" i="286"/>
  <c r="H123" i="286"/>
  <c r="E94" i="286"/>
  <c r="O90" i="286"/>
  <c r="E122" i="286"/>
  <c r="X77" i="286"/>
  <c r="A41" i="286"/>
  <c r="O127" i="286"/>
  <c r="U79" i="286"/>
  <c r="T127" i="286"/>
  <c r="J128" i="286"/>
  <c r="Q78" i="286"/>
  <c r="P80" i="286"/>
  <c r="D71" i="286"/>
  <c r="R111" i="286"/>
  <c r="W127" i="286"/>
  <c r="G39" i="286"/>
  <c r="S114" i="286"/>
  <c r="C131" i="286"/>
  <c r="J111" i="286"/>
  <c r="Q140" i="286"/>
  <c r="X137" i="286"/>
  <c r="N133" i="286"/>
  <c r="E120" i="286"/>
  <c r="W81" i="286"/>
  <c r="E136" i="286"/>
  <c r="O67" i="286"/>
  <c r="B96" i="286"/>
  <c r="H90" i="286"/>
  <c r="A75" i="286"/>
  <c r="E130" i="286"/>
  <c r="I79" i="286"/>
  <c r="T134" i="286"/>
  <c r="I54" i="286"/>
  <c r="I74" i="286"/>
  <c r="B64" i="286"/>
  <c r="E134" i="286"/>
  <c r="V58" i="286"/>
  <c r="B129" i="286"/>
  <c r="L133" i="286"/>
  <c r="J74" i="286"/>
  <c r="V74" i="286"/>
  <c r="N88" i="286"/>
  <c r="L126" i="286"/>
  <c r="K79" i="286"/>
  <c r="M42" i="286"/>
  <c r="A112" i="286"/>
  <c r="A116" i="286"/>
  <c r="W50" i="286"/>
  <c r="V49" i="286"/>
  <c r="U59" i="286"/>
  <c r="O114" i="286"/>
  <c r="S75" i="286"/>
  <c r="M129" i="286"/>
  <c r="G139" i="286"/>
  <c r="I96" i="286"/>
  <c r="G59" i="286"/>
  <c r="X109" i="286"/>
  <c r="F91" i="286"/>
  <c r="N39" i="286"/>
  <c r="E84" i="286"/>
  <c r="G89" i="286"/>
  <c r="R79" i="286"/>
  <c r="A125" i="286"/>
  <c r="E59" i="286"/>
  <c r="T86" i="286"/>
  <c r="W118" i="286"/>
  <c r="A79" i="286"/>
  <c r="S107" i="286"/>
  <c r="V56" i="286"/>
  <c r="S64" i="286"/>
  <c r="Q133" i="286"/>
  <c r="X85" i="286"/>
  <c r="B99" i="286"/>
  <c r="S91" i="286"/>
  <c r="J94" i="286"/>
  <c r="J67" i="286"/>
  <c r="B97" i="286"/>
  <c r="P115" i="286"/>
  <c r="K85" i="286"/>
  <c r="V60" i="286"/>
  <c r="L109" i="286"/>
  <c r="H108" i="286"/>
  <c r="U100" i="286"/>
  <c r="H124" i="286"/>
  <c r="L68" i="286"/>
  <c r="H86" i="286"/>
  <c r="C127" i="286"/>
  <c r="D59" i="286"/>
  <c r="E40" i="286"/>
  <c r="L115" i="286"/>
  <c r="F113" i="286"/>
  <c r="T102" i="286"/>
  <c r="E87" i="286"/>
  <c r="F76" i="286"/>
  <c r="U55" i="286"/>
  <c r="Q52" i="286"/>
  <c r="P90" i="286"/>
  <c r="M86" i="286"/>
  <c r="D89" i="286"/>
  <c r="D67" i="286"/>
  <c r="R105" i="286"/>
  <c r="X92" i="286"/>
  <c r="N97" i="286"/>
  <c r="D107" i="286"/>
  <c r="C133" i="286"/>
  <c r="M95" i="286"/>
  <c r="E71" i="286"/>
  <c r="B82" i="286"/>
  <c r="M120" i="286"/>
  <c r="F132" i="286"/>
  <c r="X95" i="286"/>
  <c r="J116" i="286"/>
  <c r="Q105" i="286"/>
  <c r="I128" i="286"/>
  <c r="M68" i="286"/>
  <c r="K102" i="286"/>
  <c r="O49" i="286"/>
  <c r="V103" i="286"/>
  <c r="M128" i="286"/>
  <c r="H45" i="286"/>
  <c r="B56" i="286"/>
  <c r="J118" i="286"/>
  <c r="N56" i="286"/>
  <c r="B71" i="286"/>
  <c r="T118" i="286"/>
  <c r="G44" i="286"/>
  <c r="N61" i="286"/>
  <c r="K129" i="286"/>
  <c r="X115" i="286"/>
  <c r="L102" i="286"/>
  <c r="M116" i="286"/>
  <c r="K126" i="286"/>
  <c r="C140" i="286"/>
  <c r="B113" i="286"/>
  <c r="L93" i="286"/>
  <c r="X121" i="286"/>
  <c r="N112" i="286"/>
  <c r="A91" i="286"/>
  <c r="N91" i="286"/>
  <c r="W58" i="286"/>
  <c r="I80" i="286"/>
  <c r="X67" i="286"/>
  <c r="V134" i="286"/>
  <c r="W48" i="286"/>
  <c r="O110" i="286"/>
  <c r="W88" i="286"/>
  <c r="V87" i="286"/>
  <c r="S67" i="286"/>
  <c r="N49" i="286"/>
  <c r="T47" i="286"/>
  <c r="O56" i="286"/>
  <c r="P134" i="286"/>
  <c r="M92" i="286"/>
  <c r="U77" i="286"/>
  <c r="T130" i="286"/>
  <c r="X57" i="286"/>
  <c r="O120" i="286"/>
  <c r="J91" i="286"/>
  <c r="G72" i="286"/>
  <c r="M96" i="286"/>
  <c r="T101" i="286"/>
  <c r="T104" i="286"/>
  <c r="K110" i="286"/>
  <c r="K44" i="286"/>
  <c r="T44" i="286"/>
  <c r="S44" i="286"/>
  <c r="B78" i="286"/>
  <c r="V70" i="286"/>
  <c r="G77" i="286"/>
  <c r="O73" i="286"/>
  <c r="M138" i="286"/>
  <c r="D121" i="286"/>
  <c r="S134" i="286"/>
  <c r="U99" i="286"/>
  <c r="I67" i="286"/>
  <c r="R83" i="286"/>
  <c r="F59" i="286"/>
  <c r="T76" i="286"/>
  <c r="J57" i="286"/>
  <c r="L55" i="286"/>
  <c r="T57" i="286"/>
  <c r="R46" i="286"/>
  <c r="R134" i="286"/>
  <c r="I125" i="286"/>
  <c r="L58" i="286"/>
  <c r="B68" i="286"/>
  <c r="X64" i="286"/>
  <c r="A62" i="286"/>
  <c r="W78" i="286"/>
  <c r="L54" i="286"/>
  <c r="O134" i="286"/>
  <c r="L45" i="286"/>
  <c r="W84" i="286"/>
  <c r="A133" i="286"/>
  <c r="V59" i="286"/>
  <c r="R128" i="286"/>
  <c r="E64" i="286"/>
  <c r="N119" i="286"/>
  <c r="N90" i="286"/>
  <c r="P64" i="286"/>
  <c r="E53" i="286"/>
  <c r="S117" i="286"/>
  <c r="T133" i="286"/>
  <c r="T135" i="286"/>
  <c r="Q113" i="286"/>
  <c r="S52" i="286"/>
  <c r="I100" i="286"/>
  <c r="B47" i="286"/>
  <c r="S131" i="286"/>
  <c r="H105" i="286"/>
  <c r="F100" i="286"/>
  <c r="G61" i="286"/>
  <c r="H73" i="286"/>
  <c r="A123" i="286"/>
  <c r="H77" i="286"/>
  <c r="G111" i="286"/>
  <c r="D63" i="286"/>
  <c r="S124" i="286"/>
  <c r="X98" i="286"/>
  <c r="K138" i="286"/>
  <c r="H65" i="286"/>
  <c r="X112" i="286"/>
  <c r="T50" i="286"/>
  <c r="B100" i="286"/>
  <c r="I88" i="286"/>
  <c r="G112" i="286"/>
  <c r="P39" i="286"/>
  <c r="T126" i="286"/>
  <c r="P116" i="286"/>
  <c r="I122" i="286"/>
  <c r="J112" i="286"/>
  <c r="W112" i="286"/>
  <c r="E123" i="286"/>
  <c r="F88" i="286"/>
  <c r="O94" i="286"/>
  <c r="B75" i="286"/>
  <c r="I138" i="286"/>
  <c r="X40" i="286"/>
  <c r="P138" i="286"/>
  <c r="P114" i="286"/>
  <c r="X119" i="286"/>
  <c r="Q86" i="286"/>
  <c r="R73" i="286"/>
  <c r="W110" i="286"/>
  <c r="B48" i="286"/>
  <c r="O59" i="286"/>
  <c r="L40" i="286"/>
  <c r="E82" i="286"/>
  <c r="X53" i="286"/>
  <c r="A106" i="286"/>
  <c r="Q122" i="286"/>
  <c r="R72" i="286"/>
  <c r="T108" i="286"/>
  <c r="W64" i="286"/>
  <c r="U133" i="286"/>
  <c r="Q91" i="286"/>
  <c r="E70" i="286"/>
  <c r="L77" i="286"/>
  <c r="I51" i="286"/>
  <c r="U94" i="286"/>
  <c r="B139" i="286"/>
  <c r="A107" i="286"/>
  <c r="B133" i="286"/>
  <c r="S104" i="286"/>
  <c r="O71" i="286"/>
  <c r="O112" i="286"/>
  <c r="J39" i="286"/>
  <c r="T117" i="286"/>
  <c r="T106" i="286"/>
  <c r="B130" i="286"/>
  <c r="M100" i="286"/>
  <c r="X83" i="286"/>
  <c r="O82" i="286"/>
  <c r="R52" i="286"/>
  <c r="Q131" i="286"/>
  <c r="F93" i="286"/>
  <c r="V106" i="286"/>
  <c r="S49" i="286"/>
  <c r="H69" i="286"/>
  <c r="B92" i="286"/>
  <c r="A71" i="286"/>
  <c r="R133" i="286"/>
  <c r="X61" i="286"/>
  <c r="L43" i="286"/>
  <c r="N86" i="286"/>
  <c r="H126" i="286"/>
  <c r="O96" i="286"/>
  <c r="U66" i="286"/>
  <c r="P95" i="286"/>
  <c r="T114" i="286"/>
  <c r="W91" i="286"/>
  <c r="E132" i="286"/>
  <c r="W65" i="286"/>
  <c r="W137" i="286"/>
  <c r="K112" i="286"/>
  <c r="J64" i="286"/>
  <c r="O54" i="286"/>
  <c r="J44" i="286"/>
  <c r="W93" i="286"/>
  <c r="S112" i="286"/>
  <c r="W102" i="286"/>
  <c r="P136" i="286"/>
  <c r="I130" i="286"/>
  <c r="A111" i="286"/>
  <c r="E51" i="286"/>
  <c r="M55" i="286"/>
  <c r="D88" i="286"/>
  <c r="R67" i="286"/>
  <c r="L78" i="286"/>
  <c r="M66" i="286"/>
  <c r="F111" i="286"/>
  <c r="L80" i="286"/>
  <c r="W62" i="286"/>
  <c r="A59" i="286"/>
  <c r="U125" i="286"/>
  <c r="K98" i="286"/>
  <c r="I44" i="286"/>
  <c r="E105" i="286"/>
  <c r="P118" i="286"/>
  <c r="E101" i="286"/>
  <c r="Q67" i="286"/>
  <c r="H129" i="286"/>
  <c r="B45" i="286"/>
  <c r="H48" i="286"/>
  <c r="H57" i="286"/>
  <c r="S41" i="286"/>
  <c r="A69" i="286"/>
  <c r="T72" i="286"/>
  <c r="X138" i="286"/>
  <c r="M48" i="286"/>
  <c r="W98" i="286"/>
  <c r="P87" i="286"/>
  <c r="B49" i="286"/>
  <c r="T64" i="286"/>
  <c r="V136" i="286"/>
  <c r="H54" i="286"/>
  <c r="R92" i="286"/>
  <c r="E39" i="286"/>
  <c r="P46" i="286"/>
  <c r="R106" i="286"/>
  <c r="G125" i="286"/>
  <c r="J133" i="286"/>
  <c r="V46" i="286"/>
  <c r="L99" i="286"/>
  <c r="I75" i="286"/>
  <c r="L91" i="286"/>
  <c r="Q83" i="286"/>
  <c r="F110" i="286"/>
  <c r="L59" i="286"/>
  <c r="J139" i="286"/>
  <c r="D110" i="286"/>
  <c r="A105" i="286"/>
  <c r="L85" i="286"/>
  <c r="P55" i="286"/>
  <c r="X94" i="286"/>
  <c r="B127" i="286"/>
  <c r="I64" i="286"/>
  <c r="U78" i="286"/>
  <c r="F131" i="286"/>
  <c r="J124" i="286"/>
  <c r="D92" i="286"/>
  <c r="A64" i="286"/>
  <c r="H132" i="286"/>
  <c r="O93" i="286"/>
  <c r="Q64" i="286"/>
  <c r="J42" i="286"/>
  <c r="I52" i="286"/>
  <c r="P137" i="286"/>
  <c r="W114" i="286"/>
  <c r="E113" i="286"/>
  <c r="H111" i="286"/>
  <c r="R57" i="286"/>
  <c r="W121" i="286"/>
  <c r="S45" i="286"/>
  <c r="W45" i="286"/>
  <c r="T58" i="286"/>
  <c r="N43" i="286"/>
  <c r="F122" i="286"/>
  <c r="K45" i="286"/>
  <c r="B94" i="286"/>
  <c r="J135" i="286"/>
  <c r="I56" i="286"/>
  <c r="A117" i="286"/>
  <c r="P44" i="286"/>
  <c r="G115" i="286"/>
  <c r="S69" i="286"/>
  <c r="T91" i="286"/>
  <c r="S135" i="286"/>
  <c r="U46" i="286"/>
  <c r="S116" i="286"/>
  <c r="X123" i="286"/>
  <c r="E80" i="286"/>
  <c r="M124" i="286"/>
  <c r="W124" i="286"/>
  <c r="V115" i="286"/>
  <c r="K76" i="286"/>
  <c r="V100" i="286"/>
  <c r="U119" i="286"/>
  <c r="M58" i="286"/>
  <c r="N132" i="286"/>
  <c r="A103" i="286"/>
  <c r="V78" i="286"/>
  <c r="G119" i="286"/>
  <c r="A48" i="286"/>
  <c r="V117" i="286"/>
  <c r="H94" i="286"/>
  <c r="H100" i="286"/>
  <c r="E41" i="286"/>
  <c r="G81" i="286"/>
  <c r="U129" i="286"/>
  <c r="G43" i="286"/>
  <c r="O115" i="286"/>
  <c r="G133" i="286"/>
  <c r="V126" i="286"/>
  <c r="G101" i="286"/>
  <c r="L63" i="286"/>
  <c r="L122" i="286"/>
  <c r="W123" i="286"/>
  <c r="S80" i="286"/>
  <c r="U54" i="286"/>
  <c r="L123" i="286"/>
  <c r="F63" i="286"/>
  <c r="H76" i="286"/>
  <c r="W111" i="286"/>
  <c r="I118" i="286"/>
  <c r="X80" i="286"/>
  <c r="O106" i="286"/>
  <c r="I48" i="286"/>
  <c r="E61" i="286"/>
  <c r="G88" i="286"/>
  <c r="U127" i="286"/>
  <c r="F92" i="286"/>
  <c r="Q135" i="286"/>
  <c r="U40" i="286"/>
  <c r="P61" i="286"/>
  <c r="A100" i="286"/>
  <c r="S70" i="286"/>
  <c r="P132" i="286"/>
  <c r="Q134" i="286"/>
  <c r="L100" i="286"/>
  <c r="L61" i="286"/>
  <c r="B117" i="286"/>
  <c r="S130" i="286"/>
  <c r="V88" i="286"/>
  <c r="D96" i="286"/>
  <c r="J87" i="286"/>
  <c r="S42" i="286"/>
  <c r="L136" i="286"/>
  <c r="B116" i="286"/>
  <c r="J55" i="286"/>
  <c r="F96" i="286"/>
  <c r="F74" i="286"/>
  <c r="Q50" i="286"/>
  <c r="A115" i="286"/>
  <c r="I101" i="286"/>
  <c r="X43" i="286"/>
  <c r="I137" i="286"/>
  <c r="Q94" i="286"/>
  <c r="J108" i="286"/>
  <c r="V37" i="200"/>
  <c r="T29" i="200"/>
  <c r="X27" i="200"/>
  <c r="U16" i="200"/>
  <c r="U28" i="200"/>
  <c r="Q24" i="200"/>
  <c r="X14" i="200"/>
  <c r="R26" i="200"/>
  <c r="D27" i="200"/>
  <c r="H17" i="200"/>
  <c r="B30" i="200"/>
  <c r="Q29" i="200"/>
  <c r="T13" i="200"/>
  <c r="U30" i="200"/>
  <c r="C27" i="200"/>
  <c r="S17" i="200"/>
  <c r="V27" i="200"/>
  <c r="T19" i="200"/>
  <c r="R15" i="200"/>
  <c r="T18" i="200"/>
  <c r="J24" i="200"/>
  <c r="L26" i="200"/>
  <c r="C30" i="200"/>
  <c r="G30" i="200"/>
  <c r="S18" i="200"/>
  <c r="V13" i="200"/>
  <c r="F14" i="200"/>
  <c r="B14" i="200"/>
  <c r="E19" i="200"/>
  <c r="G23" i="200"/>
  <c r="P13" i="200"/>
  <c r="O25" i="200"/>
  <c r="O26" i="200"/>
  <c r="S25" i="200"/>
  <c r="N25" i="200"/>
  <c r="C29" i="200"/>
  <c r="J17" i="200"/>
  <c r="F13" i="200"/>
  <c r="U29" i="200"/>
  <c r="U27" i="200"/>
  <c r="I21" i="200"/>
  <c r="H25" i="200"/>
  <c r="V18" i="200"/>
  <c r="A27" i="200"/>
  <c r="P12" i="200"/>
  <c r="F20" i="200"/>
  <c r="X19" i="200"/>
  <c r="W20" i="200"/>
  <c r="L30" i="200"/>
  <c r="E26" i="200"/>
  <c r="T25" i="200"/>
  <c r="C17" i="200"/>
  <c r="L14" i="200"/>
  <c r="V30" i="200"/>
  <c r="J27" i="200"/>
  <c r="P16" i="200"/>
  <c r="S27" i="200"/>
  <c r="O23" i="200"/>
  <c r="N12" i="200"/>
  <c r="H15" i="200"/>
  <c r="L29" i="200"/>
  <c r="S29" i="200"/>
  <c r="J29" i="200"/>
  <c r="F28" i="200"/>
  <c r="I13" i="200"/>
  <c r="N19" i="200"/>
  <c r="S14" i="200"/>
  <c r="C13" i="200"/>
  <c r="P22" i="200"/>
  <c r="X16" i="200"/>
  <c r="Q26" i="200"/>
  <c r="H30" i="200"/>
  <c r="H12" i="200"/>
  <c r="X23" i="200"/>
  <c r="K12" i="200"/>
  <c r="H19" i="200"/>
  <c r="X25" i="200"/>
  <c r="P28" i="200"/>
  <c r="D16" i="200"/>
  <c r="M21" i="200"/>
  <c r="D21" i="200"/>
  <c r="S20" i="200"/>
  <c r="W17" i="200"/>
  <c r="U20" i="200"/>
  <c r="N17" i="200"/>
  <c r="O29" i="200"/>
  <c r="G14" i="200"/>
  <c r="U19" i="200"/>
  <c r="D13" i="200"/>
  <c r="E30" i="200"/>
  <c r="K29" i="200"/>
  <c r="L23" i="200"/>
  <c r="T24" i="200"/>
  <c r="T21" i="200"/>
  <c r="I20" i="200"/>
  <c r="Q21" i="200"/>
  <c r="C25" i="200"/>
  <c r="V16" i="200"/>
  <c r="B16" i="200"/>
  <c r="D25" i="200"/>
  <c r="M20" i="200"/>
  <c r="T14" i="200"/>
  <c r="C18" i="200"/>
  <c r="W23" i="200"/>
  <c r="F26" i="200"/>
  <c r="B27" i="200"/>
  <c r="O15" i="200"/>
  <c r="N28" i="200"/>
  <c r="C20" i="200"/>
  <c r="U12" i="200"/>
  <c r="W24" i="200"/>
  <c r="T27" i="200"/>
  <c r="K18" i="200"/>
  <c r="F15" i="200"/>
  <c r="E17" i="200"/>
  <c r="S21" i="200"/>
  <c r="E25" i="200"/>
  <c r="C12" i="200"/>
  <c r="M22" i="200"/>
  <c r="B19" i="200"/>
  <c r="S13" i="200"/>
  <c r="X30" i="200"/>
  <c r="A26" i="200"/>
  <c r="W19" i="200"/>
  <c r="V19" i="200"/>
  <c r="H23" i="200"/>
  <c r="F25" i="200"/>
  <c r="O22" i="200"/>
  <c r="I14" i="200"/>
  <c r="P23" i="200"/>
  <c r="K14" i="200"/>
  <c r="L18" i="200"/>
  <c r="B13" i="200"/>
  <c r="O13" i="200"/>
  <c r="P30" i="200"/>
  <c r="R22" i="200"/>
  <c r="X15" i="200"/>
  <c r="M17" i="200"/>
  <c r="A15" i="200"/>
  <c r="J25" i="200"/>
  <c r="U15" i="200"/>
  <c r="K26" i="200"/>
  <c r="D23" i="200"/>
  <c r="B15" i="200"/>
  <c r="H24" i="200"/>
  <c r="L24" i="200"/>
  <c r="X18" i="200"/>
  <c r="F30" i="200"/>
  <c r="G12" i="200"/>
  <c r="V15" i="200"/>
  <c r="N23" i="200"/>
  <c r="O27" i="200"/>
  <c r="I15" i="200"/>
  <c r="G28" i="200"/>
  <c r="H20" i="200"/>
  <c r="L22" i="200"/>
  <c r="M14" i="200"/>
  <c r="D22" i="200"/>
  <c r="R29" i="200"/>
  <c r="V22" i="200"/>
  <c r="Q20" i="200"/>
  <c r="N22" i="200"/>
  <c r="I12" i="200"/>
  <c r="R21" i="200"/>
  <c r="F17" i="200"/>
  <c r="T17" i="200"/>
  <c r="G22" i="200"/>
  <c r="V28" i="200"/>
  <c r="Q16" i="200"/>
  <c r="P21" i="200"/>
  <c r="W12" i="200"/>
  <c r="L13" i="200"/>
  <c r="W21" i="200"/>
  <c r="Q23" i="200"/>
  <c r="P27" i="200"/>
  <c r="H21" i="200"/>
  <c r="X29" i="200"/>
  <c r="S15" i="200"/>
  <c r="L28" i="200"/>
  <c r="K16" i="200"/>
  <c r="V20" i="200"/>
  <c r="K23" i="200"/>
  <c r="I18" i="200"/>
  <c r="L12" i="200"/>
  <c r="C16" i="200"/>
  <c r="P25" i="200"/>
  <c r="L16" i="200"/>
  <c r="Q15" i="200"/>
  <c r="G19" i="200"/>
  <c r="I27" i="200"/>
  <c r="L27" i="200"/>
  <c r="G17" i="200"/>
  <c r="H27" i="200"/>
  <c r="J16" i="200"/>
  <c r="A14" i="200"/>
  <c r="E24" i="200"/>
  <c r="T16" i="200"/>
  <c r="L20" i="200"/>
  <c r="L19" i="200"/>
  <c r="O20" i="200"/>
  <c r="K28" i="200"/>
  <c r="B23" i="200"/>
  <c r="I16" i="200"/>
  <c r="N30" i="200"/>
  <c r="B29" i="200"/>
  <c r="G24" i="200"/>
  <c r="K20" i="200"/>
  <c r="I30" i="200"/>
  <c r="J12" i="200"/>
  <c r="A16" i="200"/>
  <c r="B17" i="200"/>
  <c r="J15" i="200"/>
  <c r="H18" i="200"/>
  <c r="M30" i="200"/>
  <c r="L17" i="200"/>
  <c r="A24" i="200"/>
  <c r="V17" i="200"/>
  <c r="M16" i="200"/>
  <c r="C14" i="200"/>
  <c r="Q14" i="200"/>
  <c r="Q22" i="200"/>
  <c r="E18" i="200"/>
  <c r="E13" i="200"/>
  <c r="G13" i="200"/>
  <c r="T22" i="200"/>
  <c r="T28" i="200"/>
  <c r="O30" i="200"/>
  <c r="J13" i="200"/>
  <c r="A23" i="200"/>
  <c r="V14" i="200"/>
  <c r="W28" i="200"/>
  <c r="R23" i="200"/>
  <c r="Q19" i="200"/>
  <c r="X21" i="200"/>
  <c r="V23" i="200"/>
  <c r="W27" i="200"/>
  <c r="D18" i="200"/>
  <c r="U21" i="200"/>
  <c r="S22" i="200"/>
  <c r="D14" i="200"/>
  <c r="G15" i="200"/>
  <c r="V24" i="200"/>
  <c r="U22" i="200"/>
  <c r="U14" i="200"/>
  <c r="R14" i="200"/>
  <c r="I23" i="200"/>
  <c r="A22" i="200"/>
  <c r="T15" i="200"/>
  <c r="P14" i="200"/>
  <c r="H28" i="200"/>
  <c r="D20" i="200"/>
  <c r="U18" i="200"/>
  <c r="A25" i="200"/>
  <c r="N14" i="200"/>
  <c r="D24" i="200"/>
  <c r="P20" i="200"/>
  <c r="A19" i="200"/>
  <c r="M29" i="200"/>
  <c r="A29" i="200"/>
  <c r="P18" i="200"/>
  <c r="L15" i="200"/>
  <c r="K25" i="200"/>
  <c r="W15" i="200"/>
  <c r="R13" i="200"/>
  <c r="J30" i="200"/>
  <c r="M18" i="200"/>
  <c r="I22" i="200"/>
  <c r="N20" i="200"/>
  <c r="N27" i="200"/>
  <c r="E20" i="200"/>
  <c r="O16" i="200"/>
  <c r="K15" i="200"/>
  <c r="M25" i="200"/>
  <c r="U23" i="200"/>
  <c r="M13" i="200"/>
  <c r="L25" i="200"/>
  <c r="N15" i="200"/>
  <c r="B28" i="200"/>
  <c r="X17" i="200"/>
  <c r="J20" i="200"/>
  <c r="U24" i="200"/>
  <c r="A17" i="200"/>
  <c r="T30" i="200"/>
  <c r="R19" i="200"/>
  <c r="F29" i="200"/>
  <c r="R20" i="200"/>
  <c r="Q13" i="200"/>
  <c r="D28" i="200"/>
  <c r="O28" i="200"/>
  <c r="A30" i="200"/>
  <c r="B22" i="200"/>
  <c r="I29" i="200"/>
  <c r="F19" i="200"/>
  <c r="I17" i="200"/>
  <c r="H14" i="200"/>
  <c r="T23" i="200"/>
  <c r="J19" i="200"/>
  <c r="W30" i="200"/>
  <c r="J14" i="200"/>
  <c r="A12" i="200"/>
  <c r="S30" i="200"/>
  <c r="W22" i="200"/>
  <c r="P24" i="200"/>
  <c r="X28" i="200"/>
  <c r="G29" i="200"/>
  <c r="F18" i="200"/>
  <c r="D17" i="200"/>
  <c r="R16" i="200"/>
  <c r="Q28" i="200"/>
  <c r="C21" i="200"/>
  <c r="K27" i="200"/>
  <c r="E15" i="200"/>
  <c r="E14" i="200"/>
  <c r="B24" i="200"/>
  <c r="B21" i="200"/>
  <c r="T20" i="200"/>
  <c r="W13" i="200"/>
  <c r="N24" i="200"/>
  <c r="E29" i="200"/>
  <c r="E27" i="200"/>
  <c r="S16" i="200"/>
  <c r="F22" i="200"/>
  <c r="B20" i="200"/>
  <c r="J18" i="200"/>
  <c r="A28" i="200"/>
  <c r="K17" i="200"/>
  <c r="X12" i="200"/>
  <c r="J23" i="200"/>
  <c r="C22" i="200"/>
  <c r="G21" i="200"/>
  <c r="P26" i="200"/>
  <c r="K19" i="200"/>
  <c r="C23" i="200"/>
  <c r="M24" i="200"/>
  <c r="S23" i="200"/>
  <c r="F24" i="200"/>
  <c r="O12" i="200"/>
  <c r="E28" i="200"/>
  <c r="O24" i="200"/>
  <c r="G26" i="200"/>
  <c r="M12" i="200"/>
  <c r="O18" i="200"/>
  <c r="F16" i="200"/>
  <c r="P29" i="200"/>
  <c r="U17" i="200"/>
  <c r="E12" i="200"/>
  <c r="F21" i="200"/>
  <c r="W14" i="200"/>
  <c r="A18" i="200"/>
  <c r="D19" i="200"/>
  <c r="R18" i="200"/>
  <c r="I26" i="200"/>
  <c r="X26" i="200"/>
  <c r="A21" i="200"/>
  <c r="U26" i="200"/>
  <c r="G16" i="200"/>
  <c r="S28" i="200"/>
  <c r="R12" i="200"/>
  <c r="F12" i="200"/>
  <c r="R28" i="200"/>
  <c r="J22" i="200"/>
  <c r="M28" i="200"/>
  <c r="W25" i="200"/>
  <c r="R24" i="200"/>
  <c r="I19" i="200"/>
  <c r="G20" i="200"/>
  <c r="V26" i="200"/>
  <c r="H29" i="200"/>
  <c r="Q30" i="200"/>
  <c r="G18" i="200"/>
  <c r="I28" i="200"/>
  <c r="O14" i="200"/>
  <c r="M15" i="200"/>
  <c r="H13" i="200"/>
  <c r="Q17" i="200"/>
  <c r="N18" i="200"/>
  <c r="G25" i="200"/>
  <c r="D26" i="200"/>
  <c r="B12" i="200"/>
  <c r="C24" i="200"/>
  <c r="N13" i="200"/>
  <c r="B26" i="200"/>
  <c r="X20" i="200"/>
  <c r="J21" i="200"/>
  <c r="D29" i="200"/>
  <c r="A13" i="200"/>
  <c r="S24" i="200"/>
  <c r="B18" i="200"/>
  <c r="N26" i="200"/>
  <c r="P19" i="200"/>
  <c r="H26" i="200"/>
  <c r="M19" i="200"/>
  <c r="M27" i="200"/>
  <c r="W16" i="200"/>
  <c r="A20" i="200"/>
  <c r="K21" i="200"/>
  <c r="R30" i="200"/>
  <c r="E23" i="200"/>
  <c r="N29" i="200"/>
  <c r="D12" i="200"/>
  <c r="V21" i="200"/>
  <c r="E21" i="200"/>
  <c r="P17" i="200"/>
  <c r="J26" i="200"/>
  <c r="X13" i="200"/>
  <c r="T26" i="200"/>
  <c r="I25" i="200"/>
  <c r="W18" i="200"/>
  <c r="K13" i="200"/>
  <c r="S19" i="200"/>
  <c r="E16" i="200"/>
  <c r="Q27" i="200"/>
  <c r="T12" i="200"/>
  <c r="Q18" i="200"/>
  <c r="P15" i="200"/>
  <c r="H16" i="200"/>
  <c r="F23" i="200"/>
  <c r="X24" i="200"/>
  <c r="C28" i="200"/>
  <c r="O21" i="200"/>
  <c r="U13" i="200"/>
  <c r="N16" i="200"/>
  <c r="V12" i="200"/>
  <c r="W26" i="200"/>
  <c r="S12" i="200"/>
  <c r="R25" i="200"/>
  <c r="K22" i="200"/>
  <c r="X22" i="200"/>
  <c r="D15" i="200"/>
  <c r="E22" i="200"/>
  <c r="I24" i="200"/>
  <c r="L21" i="200"/>
  <c r="R17" i="200"/>
  <c r="U25" i="200"/>
  <c r="O19" i="200"/>
  <c r="C15" i="200"/>
  <c r="D30" i="200"/>
  <c r="V29" i="200"/>
  <c r="M26" i="200"/>
  <c r="H22" i="200"/>
  <c r="F27" i="200"/>
  <c r="J28" i="200"/>
  <c r="K30" i="200"/>
  <c r="B25" i="200"/>
  <c r="R27" i="200"/>
  <c r="C19" i="200"/>
  <c r="O17" i="200"/>
  <c r="Q12" i="200"/>
  <c r="V25" i="200"/>
  <c r="M23" i="200"/>
  <c r="C26" i="200"/>
  <c r="S26" i="200"/>
  <c r="G27" i="200"/>
  <c r="N21" i="200"/>
  <c r="Q25" i="200"/>
  <c r="W29" i="200"/>
  <c r="C83" i="285"/>
  <c r="D58" i="286"/>
  <c r="C74" i="285"/>
  <c r="C65" i="286"/>
  <c r="C54" i="286"/>
  <c r="C93" i="286"/>
  <c r="C98" i="285"/>
  <c r="C44" i="285"/>
  <c r="C68" i="286"/>
  <c r="C62" i="285"/>
  <c r="D54" i="286"/>
  <c r="C114" i="285"/>
  <c r="C103" i="286"/>
  <c r="C113" i="286"/>
  <c r="C55" i="286"/>
  <c r="C57" i="285"/>
  <c r="C47" i="285"/>
  <c r="D53" i="286"/>
  <c r="C88" i="285"/>
  <c r="C105" i="286"/>
  <c r="C70" i="285"/>
  <c r="C91" i="285"/>
  <c r="C81" i="286"/>
  <c r="D40" i="286"/>
  <c r="C105" i="285"/>
  <c r="C87" i="286"/>
  <c r="C66" i="285"/>
  <c r="C92" i="286"/>
  <c r="R90" i="286"/>
  <c r="R51" i="286"/>
  <c r="R45" i="286"/>
  <c r="R66" i="286"/>
  <c r="R62" i="286"/>
  <c r="R55" i="286"/>
  <c r="R85" i="286"/>
  <c r="R41" i="286"/>
  <c r="C78" i="286"/>
  <c r="C117" i="285"/>
  <c r="C117" i="286"/>
  <c r="C46" i="285"/>
  <c r="C55" i="285"/>
  <c r="C93" i="285"/>
  <c r="C95" i="286"/>
  <c r="C64" i="285"/>
  <c r="C112" i="286"/>
  <c r="C89" i="286"/>
  <c r="C96" i="286"/>
  <c r="C104" i="286"/>
  <c r="C76" i="286"/>
  <c r="C90" i="286"/>
  <c r="C108" i="286"/>
  <c r="C43" i="285"/>
  <c r="C68" i="285"/>
  <c r="C100" i="286"/>
  <c r="C96" i="285"/>
  <c r="C116" i="286"/>
  <c r="C76" i="285"/>
  <c r="C56" i="286"/>
  <c r="C92" i="285"/>
  <c r="C63" i="286"/>
  <c r="C95" i="285"/>
  <c r="C94" i="286"/>
  <c r="C74" i="286"/>
  <c r="C102" i="285"/>
  <c r="C67" i="286"/>
  <c r="C59" i="285"/>
  <c r="R75" i="286"/>
  <c r="R63" i="286"/>
  <c r="C50" i="286"/>
  <c r="R53" i="286"/>
  <c r="R49" i="286"/>
  <c r="R82" i="286"/>
  <c r="R65" i="286"/>
  <c r="R54" i="286"/>
  <c r="R76" i="286"/>
  <c r="R61" i="286"/>
  <c r="C60" i="286"/>
  <c r="R98" i="286"/>
  <c r="R86" i="286"/>
  <c r="R42" i="286"/>
  <c r="R64" i="286"/>
  <c r="R96" i="286"/>
  <c r="R56" i="286"/>
  <c r="K24" i="200"/>
  <c r="C110" i="285"/>
  <c r="C89" i="285"/>
  <c r="C79" i="285"/>
  <c r="C69" i="286"/>
  <c r="C52" i="285"/>
  <c r="C72" i="286"/>
  <c r="C80" i="286"/>
  <c r="C109" i="286"/>
  <c r="C100" i="285"/>
  <c r="C85" i="285"/>
  <c r="C48" i="285"/>
  <c r="C86" i="285"/>
  <c r="C87" i="285"/>
  <c r="C85" i="286"/>
  <c r="C97" i="285"/>
  <c r="C99" i="286"/>
  <c r="C106" i="286"/>
  <c r="C77" i="285"/>
  <c r="C115" i="286"/>
  <c r="C54" i="285"/>
  <c r="C88" i="286"/>
  <c r="D66" i="286"/>
  <c r="C83" i="286"/>
  <c r="C81" i="285"/>
  <c r="C75" i="285"/>
  <c r="C39" i="285"/>
  <c r="C67" i="285"/>
  <c r="C107" i="285"/>
  <c r="C61" i="286"/>
  <c r="C60" i="285"/>
  <c r="C106" i="285"/>
  <c r="C71" i="286"/>
  <c r="C99" i="285"/>
  <c r="C78" i="285"/>
  <c r="C40" i="285"/>
  <c r="C109" i="285"/>
  <c r="C111" i="286"/>
  <c r="C63" i="285"/>
  <c r="C49" i="285"/>
  <c r="C114" i="286"/>
  <c r="C118" i="286"/>
  <c r="R81" i="286"/>
  <c r="C102" i="286"/>
  <c r="C43" i="286"/>
  <c r="C59" i="286"/>
  <c r="D98" i="286"/>
  <c r="C118" i="285"/>
  <c r="C61" i="285"/>
  <c r="C41" i="286"/>
  <c r="C112" i="285"/>
  <c r="C42" i="285"/>
  <c r="R47" i="286"/>
  <c r="R44" i="286"/>
  <c r="R74" i="286"/>
  <c r="R43" i="286"/>
  <c r="R50" i="286"/>
  <c r="R91" i="286"/>
  <c r="R69" i="286"/>
  <c r="C82" i="286"/>
  <c r="C115" i="285"/>
  <c r="C116" i="285"/>
  <c r="D47" i="286"/>
  <c r="C45" i="285"/>
  <c r="C80" i="285"/>
  <c r="C84" i="285"/>
  <c r="C97" i="286"/>
  <c r="C110" i="286"/>
  <c r="C107" i="286"/>
  <c r="C65" i="285"/>
  <c r="C94" i="285"/>
  <c r="C90" i="285"/>
  <c r="C108" i="285"/>
  <c r="C72" i="285"/>
  <c r="C51" i="285"/>
  <c r="C104" i="285"/>
  <c r="C73" i="285"/>
  <c r="C73" i="286"/>
  <c r="C71" i="285"/>
  <c r="C113" i="285"/>
  <c r="C56" i="285"/>
  <c r="C69" i="285"/>
  <c r="C111" i="285"/>
  <c r="C79" i="286"/>
  <c r="C58" i="285"/>
  <c r="C101" i="286"/>
  <c r="C50" i="285"/>
  <c r="C82" i="285"/>
  <c r="C75" i="286"/>
  <c r="C101" i="285"/>
  <c r="C41" i="285"/>
  <c r="C46" i="286"/>
  <c r="D103" i="285"/>
  <c r="D86" i="286"/>
  <c r="D49" i="286"/>
  <c r="D70" i="286"/>
  <c r="D39" i="286"/>
  <c r="D51" i="286"/>
  <c r="D84" i="286"/>
  <c r="D52" i="286"/>
  <c r="D62" i="286"/>
  <c r="D48" i="286"/>
  <c r="D57" i="286"/>
  <c r="D42" i="286"/>
  <c r="D77" i="286"/>
  <c r="D64" i="286"/>
  <c r="D45" i="286"/>
  <c r="D91" i="286"/>
  <c r="D44" i="286"/>
  <c r="D53" i="285"/>
  <c r="L28" i="176" l="1"/>
  <c r="C13" i="176"/>
  <c r="Q20" i="176"/>
  <c r="O19" i="176"/>
  <c r="L24" i="176"/>
  <c r="I23" i="176"/>
  <c r="K21" i="176"/>
  <c r="Q16" i="176"/>
  <c r="U25" i="176"/>
  <c r="C16" i="176"/>
  <c r="I30" i="176"/>
  <c r="M28" i="176"/>
  <c r="F16" i="176"/>
  <c r="N20" i="176"/>
  <c r="I28" i="176"/>
  <c r="M18" i="176"/>
  <c r="H19" i="176"/>
  <c r="I15" i="176"/>
  <c r="G16" i="176"/>
  <c r="C30" i="176"/>
  <c r="T14" i="176"/>
  <c r="A18" i="176"/>
  <c r="K25" i="176"/>
  <c r="O23" i="176"/>
  <c r="E21" i="176"/>
  <c r="M16" i="176"/>
  <c r="F14" i="176"/>
  <c r="K18" i="176"/>
  <c r="Q27" i="176"/>
  <c r="T28" i="176"/>
  <c r="G24" i="176"/>
  <c r="B24" i="176"/>
  <c r="F23" i="176"/>
  <c r="J24" i="176"/>
  <c r="N14" i="176"/>
  <c r="H15" i="176"/>
  <c r="A21" i="176"/>
  <c r="H30" i="176"/>
  <c r="N21" i="176"/>
  <c r="D16" i="176"/>
  <c r="C23" i="176"/>
  <c r="T22" i="176"/>
  <c r="L13" i="176"/>
  <c r="O16" i="176"/>
  <c r="O24" i="176"/>
  <c r="Q22" i="176"/>
  <c r="H18" i="176"/>
  <c r="N15" i="176"/>
  <c r="M29" i="176"/>
  <c r="T23" i="176"/>
  <c r="A28" i="176"/>
  <c r="I27" i="176"/>
  <c r="S17" i="176"/>
  <c r="J14" i="176"/>
  <c r="B22" i="176"/>
  <c r="U23" i="176"/>
  <c r="H17" i="176"/>
  <c r="D15" i="176"/>
  <c r="B17" i="176"/>
  <c r="H20" i="176"/>
  <c r="J23" i="176"/>
  <c r="G22" i="176"/>
  <c r="G25" i="176"/>
  <c r="M25" i="176"/>
  <c r="E27" i="176"/>
  <c r="P19" i="176"/>
  <c r="K26" i="176"/>
  <c r="K27" i="176"/>
  <c r="V15" i="176"/>
  <c r="P29" i="176"/>
  <c r="M20" i="176"/>
  <c r="O18" i="176"/>
  <c r="T21" i="176"/>
  <c r="A25" i="176"/>
  <c r="U24" i="176"/>
  <c r="T13" i="176"/>
  <c r="I25" i="176"/>
  <c r="I19" i="176"/>
  <c r="R14" i="176"/>
  <c r="A14" i="176"/>
  <c r="E22" i="176"/>
  <c r="N27" i="176"/>
  <c r="E15" i="176"/>
  <c r="L27" i="176"/>
  <c r="L17" i="176"/>
  <c r="U18" i="176"/>
  <c r="D26" i="176"/>
  <c r="U29" i="176"/>
  <c r="A29" i="176"/>
  <c r="F12" i="176"/>
  <c r="T16" i="176"/>
  <c r="B28" i="176"/>
  <c r="V30" i="176"/>
  <c r="R26" i="176"/>
  <c r="V25" i="176"/>
  <c r="Q13" i="176"/>
  <c r="L19" i="176"/>
  <c r="D25" i="176"/>
  <c r="E13" i="176"/>
  <c r="U12" i="176"/>
  <c r="N18" i="176"/>
  <c r="L20" i="176"/>
  <c r="L15" i="176"/>
  <c r="J30" i="176"/>
  <c r="V20" i="176"/>
  <c r="K16" i="176"/>
  <c r="N28" i="176"/>
  <c r="S26" i="176"/>
  <c r="F25" i="176"/>
  <c r="O13" i="176"/>
  <c r="L16" i="176"/>
  <c r="L12" i="176"/>
  <c r="U26" i="176"/>
  <c r="H16" i="176"/>
  <c r="R15" i="176"/>
  <c r="E24" i="176"/>
  <c r="H22" i="176"/>
  <c r="I12" i="176"/>
  <c r="L30" i="176"/>
  <c r="L14" i="176"/>
  <c r="K28" i="176"/>
  <c r="Q21" i="176"/>
  <c r="M14" i="176"/>
  <c r="P30" i="176"/>
  <c r="Q17" i="176"/>
  <c r="E16" i="176"/>
  <c r="V24" i="176"/>
  <c r="P22" i="176"/>
  <c r="C28" i="176"/>
  <c r="I14" i="176"/>
  <c r="S13" i="176"/>
  <c r="G13" i="176"/>
  <c r="P15" i="176"/>
  <c r="Q19" i="176"/>
  <c r="P25" i="176"/>
  <c r="U22" i="176"/>
  <c r="E30" i="176"/>
  <c r="F27" i="176"/>
  <c r="G21" i="176"/>
  <c r="C12" i="176"/>
  <c r="A15" i="176"/>
  <c r="I21" i="176"/>
  <c r="M17" i="176"/>
  <c r="O22" i="176"/>
  <c r="D29" i="176"/>
  <c r="J15" i="176"/>
  <c r="I20" i="176"/>
  <c r="G12" i="176"/>
  <c r="O28" i="176"/>
  <c r="S16" i="176"/>
  <c r="M19" i="176"/>
  <c r="J26" i="176"/>
  <c r="A20" i="176"/>
  <c r="M30" i="176"/>
  <c r="F24" i="176"/>
  <c r="U20" i="176"/>
  <c r="N26" i="176"/>
  <c r="L22" i="176"/>
  <c r="R19" i="176"/>
  <c r="F13" i="176"/>
  <c r="F28" i="176"/>
  <c r="Q15" i="176"/>
  <c r="G20" i="176"/>
  <c r="D23" i="176"/>
  <c r="N25" i="176"/>
  <c r="E26" i="176"/>
  <c r="H14" i="176"/>
  <c r="U30" i="176"/>
  <c r="I22" i="176"/>
  <c r="Q24" i="176"/>
  <c r="K14" i="176"/>
  <c r="D13" i="176"/>
  <c r="C29" i="176"/>
  <c r="B21" i="176"/>
  <c r="V12" i="176"/>
  <c r="R17" i="176"/>
  <c r="K15" i="176"/>
  <c r="F17" i="176"/>
  <c r="J18" i="176"/>
  <c r="B19" i="176"/>
  <c r="Q18" i="176"/>
  <c r="G17" i="176"/>
  <c r="M22" i="176"/>
  <c r="R23" i="176"/>
  <c r="G29" i="176"/>
  <c r="S18" i="176"/>
  <c r="N16" i="176"/>
  <c r="F20" i="176"/>
  <c r="U16" i="176"/>
  <c r="C21" i="176"/>
  <c r="K19" i="176"/>
  <c r="Q12" i="176"/>
  <c r="K13" i="176"/>
  <c r="G19" i="176"/>
  <c r="H27" i="176"/>
  <c r="N19" i="176"/>
  <c r="H25" i="176"/>
  <c r="V21" i="176"/>
  <c r="H26" i="176"/>
  <c r="E12" i="176"/>
  <c r="J27" i="176"/>
  <c r="N12" i="176"/>
  <c r="G15" i="176"/>
  <c r="T26" i="176"/>
  <c r="Q29" i="176"/>
  <c r="J21" i="176"/>
  <c r="T19" i="176"/>
  <c r="S24" i="176"/>
  <c r="D27" i="176"/>
  <c r="R21" i="176"/>
  <c r="N30" i="176"/>
  <c r="O12" i="176"/>
  <c r="C25" i="176"/>
  <c r="D22" i="176"/>
  <c r="V14" i="176"/>
  <c r="H23" i="176"/>
  <c r="T20" i="176"/>
  <c r="S25" i="176"/>
  <c r="I24" i="176"/>
  <c r="S28" i="176"/>
  <c r="J28" i="176"/>
  <c r="M24" i="176"/>
  <c r="A30" i="176"/>
  <c r="P21" i="176"/>
  <c r="P17" i="176"/>
  <c r="N23" i="176"/>
  <c r="U15" i="176"/>
  <c r="H21" i="176"/>
  <c r="D28" i="176"/>
  <c r="C22" i="176"/>
  <c r="U17" i="176"/>
  <c r="J19" i="176"/>
  <c r="V13" i="176"/>
  <c r="V26" i="176"/>
  <c r="P13" i="176"/>
  <c r="P14" i="176"/>
  <c r="T24" i="176"/>
  <c r="G23" i="176"/>
  <c r="N24" i="176"/>
  <c r="T25" i="176"/>
  <c r="A13" i="176"/>
  <c r="B26" i="176"/>
  <c r="O15" i="176"/>
  <c r="J16" i="176"/>
  <c r="R29" i="176"/>
  <c r="M23" i="176"/>
  <c r="J12" i="176"/>
  <c r="R30" i="176"/>
  <c r="F19" i="176"/>
  <c r="D19" i="176"/>
  <c r="M21" i="176"/>
  <c r="O27" i="176"/>
  <c r="J20" i="176"/>
  <c r="K22" i="176"/>
  <c r="C24" i="176"/>
  <c r="R13" i="176"/>
  <c r="L26" i="176"/>
  <c r="P12" i="176"/>
  <c r="V28" i="176"/>
  <c r="V29" i="176"/>
  <c r="R27" i="176"/>
  <c r="R16" i="176"/>
  <c r="K17" i="176"/>
  <c r="A23" i="176"/>
  <c r="R25" i="176"/>
  <c r="I29" i="176"/>
  <c r="U14" i="176"/>
  <c r="O20" i="176"/>
  <c r="D20" i="176"/>
  <c r="O30" i="176"/>
  <c r="A12" i="176"/>
  <c r="S15" i="176"/>
  <c r="B14" i="176"/>
  <c r="N17" i="176"/>
  <c r="U13" i="176"/>
  <c r="C27" i="176"/>
  <c r="P16" i="176"/>
  <c r="F22" i="176"/>
  <c r="K20" i="176"/>
  <c r="F21" i="176"/>
  <c r="N29" i="176"/>
  <c r="G30" i="176"/>
  <c r="L21" i="176"/>
  <c r="B25" i="176"/>
  <c r="S21" i="176"/>
  <c r="L23" i="176"/>
  <c r="P18" i="176"/>
  <c r="R22" i="176"/>
  <c r="C26" i="176"/>
  <c r="G18" i="176"/>
  <c r="P24" i="176"/>
  <c r="N22" i="176"/>
  <c r="U19" i="176"/>
  <c r="I17" i="176"/>
  <c r="M27" i="176"/>
  <c r="D12" i="176"/>
  <c r="R18" i="176"/>
  <c r="D24" i="176"/>
  <c r="S20" i="176"/>
  <c r="I18" i="176"/>
  <c r="T17" i="176"/>
  <c r="Q28" i="176"/>
  <c r="F29" i="176"/>
  <c r="D14" i="176"/>
  <c r="A22" i="176"/>
  <c r="J13" i="176"/>
  <c r="B23" i="176"/>
  <c r="P27" i="176"/>
  <c r="I26" i="176"/>
  <c r="D30" i="176"/>
  <c r="F18" i="176"/>
  <c r="E28" i="176"/>
  <c r="S19" i="176"/>
  <c r="V18" i="176"/>
  <c r="H12" i="176"/>
  <c r="P20" i="176"/>
  <c r="C17" i="176"/>
  <c r="T12" i="176"/>
  <c r="B15" i="176"/>
  <c r="K23" i="176"/>
  <c r="D17" i="176"/>
  <c r="S23" i="176"/>
  <c r="T30" i="176"/>
  <c r="E23" i="176"/>
  <c r="E20" i="176"/>
  <c r="G27" i="176"/>
  <c r="G26" i="176"/>
  <c r="E18" i="176"/>
  <c r="Q25" i="176"/>
  <c r="V17" i="176"/>
  <c r="L25" i="176"/>
  <c r="A27" i="176"/>
  <c r="B13" i="176"/>
  <c r="H29" i="176"/>
  <c r="F30" i="176"/>
  <c r="H13" i="176"/>
  <c r="Q30" i="176"/>
  <c r="M13" i="176"/>
  <c r="S22" i="176"/>
  <c r="J17" i="176"/>
  <c r="K24" i="176"/>
  <c r="O26" i="176"/>
  <c r="M15" i="176"/>
  <c r="E25" i="176"/>
  <c r="I16" i="176"/>
  <c r="I13" i="176"/>
  <c r="P23" i="176"/>
  <c r="F15" i="176"/>
  <c r="O25" i="176"/>
  <c r="Q26" i="176"/>
  <c r="B16" i="176"/>
  <c r="A19" i="176"/>
  <c r="M12" i="176"/>
  <c r="S30" i="176"/>
  <c r="P28" i="176"/>
  <c r="V22" i="176"/>
  <c r="B27" i="176"/>
  <c r="V16" i="176"/>
  <c r="M26" i="176"/>
  <c r="R20" i="176"/>
  <c r="K12" i="176"/>
  <c r="T29" i="176"/>
  <c r="O29" i="176"/>
  <c r="E29" i="176"/>
  <c r="F26" i="176"/>
  <c r="O14" i="176"/>
  <c r="C18" i="176"/>
  <c r="C20" i="176"/>
  <c r="K30" i="176"/>
  <c r="B29" i="176"/>
  <c r="P26" i="176"/>
  <c r="L18" i="176"/>
  <c r="U27" i="176"/>
  <c r="U28" i="176"/>
  <c r="K29" i="176"/>
  <c r="D21" i="176"/>
  <c r="B18" i="176"/>
  <c r="G14" i="176"/>
  <c r="E14" i="176"/>
  <c r="H28" i="176"/>
  <c r="V23" i="176"/>
  <c r="S27" i="176"/>
  <c r="T15" i="176"/>
  <c r="L29" i="176"/>
  <c r="A26" i="176"/>
  <c r="H24" i="176"/>
  <c r="Q14" i="176"/>
  <c r="B30" i="176"/>
  <c r="S12" i="176"/>
  <c r="T27" i="176"/>
  <c r="E19" i="176"/>
  <c r="R12" i="176"/>
  <c r="J25" i="176"/>
  <c r="J29" i="176"/>
  <c r="U21" i="176"/>
  <c r="C15" i="176"/>
  <c r="B20" i="176"/>
  <c r="B12" i="176"/>
  <c r="V19" i="176"/>
  <c r="C19" i="176"/>
  <c r="R24" i="176"/>
  <c r="D18" i="176"/>
  <c r="J22" i="176"/>
  <c r="S14" i="176"/>
  <c r="G28" i="176"/>
  <c r="A16" i="176"/>
  <c r="R28" i="176"/>
  <c r="O21" i="176"/>
  <c r="Q23" i="176"/>
  <c r="A24" i="176"/>
  <c r="C14" i="176"/>
  <c r="T18" i="176"/>
  <c r="E17" i="176"/>
  <c r="V27" i="176"/>
  <c r="N13" i="176"/>
  <c r="A17" i="176"/>
  <c r="S29" i="176"/>
  <c r="O17" i="176"/>
  <c r="E36" i="285"/>
  <c r="A21" i="285"/>
  <c r="Z21" i="285" s="1"/>
  <c r="H18" i="285"/>
  <c r="G28" i="285"/>
  <c r="I34" i="285"/>
  <c r="J37" i="285"/>
  <c r="N16" i="285"/>
  <c r="R18" i="285"/>
  <c r="B24" i="285"/>
  <c r="L21" i="285"/>
  <c r="S24" i="285"/>
  <c r="O18" i="285"/>
  <c r="H35" i="285"/>
  <c r="H26" i="285"/>
  <c r="H14" i="285"/>
  <c r="D27" i="285"/>
  <c r="R35" i="285"/>
  <c r="J27" i="285"/>
  <c r="A27" i="285"/>
  <c r="Z27" i="285" s="1"/>
  <c r="L26" i="285"/>
  <c r="W16" i="285"/>
  <c r="D35" i="285"/>
  <c r="Q20" i="285"/>
  <c r="J33" i="285"/>
  <c r="S33" i="285"/>
  <c r="D13" i="285"/>
  <c r="T21" i="285"/>
  <c r="E24" i="285"/>
  <c r="E34" i="285"/>
  <c r="Q24" i="285"/>
  <c r="I31" i="285"/>
  <c r="V23" i="285"/>
  <c r="M29" i="285"/>
  <c r="M23" i="285"/>
  <c r="C35" i="285"/>
  <c r="P35" i="285"/>
  <c r="F35" i="285"/>
  <c r="D25" i="285"/>
  <c r="H19" i="285"/>
  <c r="L36" i="285"/>
  <c r="L30" i="285"/>
  <c r="A19" i="285"/>
  <c r="Z19" i="285" s="1"/>
  <c r="M21" i="285"/>
  <c r="O28" i="285"/>
  <c r="V20" i="285"/>
  <c r="H27" i="285"/>
  <c r="T24" i="285"/>
  <c r="O24" i="285"/>
  <c r="T35" i="285"/>
  <c r="H37" i="285"/>
  <c r="S31" i="285"/>
  <c r="K25" i="285"/>
  <c r="H15" i="285"/>
  <c r="K22" i="285"/>
  <c r="Q32" i="285"/>
  <c r="R20" i="285"/>
  <c r="S35" i="285"/>
  <c r="T23" i="285"/>
  <c r="E13" i="285"/>
  <c r="L16" i="285"/>
  <c r="Q16" i="285"/>
  <c r="X17" i="285"/>
  <c r="T19" i="285"/>
  <c r="G27" i="285"/>
  <c r="T17" i="285"/>
  <c r="T28" i="285"/>
  <c r="K37" i="285"/>
  <c r="Q26" i="285"/>
  <c r="B18" i="285"/>
  <c r="X21" i="285"/>
  <c r="J29" i="285"/>
  <c r="P37" i="285"/>
  <c r="B34" i="285"/>
  <c r="B28" i="285"/>
  <c r="R25" i="285"/>
  <c r="V28" i="285"/>
  <c r="R23" i="285"/>
  <c r="T25" i="285"/>
  <c r="E20" i="285"/>
  <c r="B16" i="285"/>
  <c r="W13" i="285"/>
  <c r="E16" i="285"/>
  <c r="J19" i="285"/>
  <c r="S23" i="285"/>
  <c r="K23" i="285"/>
  <c r="I17" i="285"/>
  <c r="A22" i="285"/>
  <c r="Z22" i="285" s="1"/>
  <c r="V18" i="285"/>
  <c r="N20" i="285"/>
  <c r="S26" i="285"/>
  <c r="X37" i="285"/>
  <c r="D28" i="285"/>
  <c r="P36" i="285"/>
  <c r="P24" i="285"/>
  <c r="K35" i="285"/>
  <c r="T29" i="285"/>
  <c r="A30" i="285"/>
  <c r="Z30" i="285" s="1"/>
  <c r="X31" i="285"/>
  <c r="J14" i="285"/>
  <c r="V16" i="285"/>
  <c r="F25" i="285"/>
  <c r="N15" i="285"/>
  <c r="A15" i="285"/>
  <c r="Z15" i="285" s="1"/>
  <c r="P19" i="285"/>
  <c r="D31" i="285"/>
  <c r="C34" i="285"/>
  <c r="V14" i="285"/>
  <c r="P29" i="285"/>
  <c r="T27" i="285"/>
  <c r="U34" i="285"/>
  <c r="R36" i="285"/>
  <c r="H25" i="285"/>
  <c r="O22" i="285"/>
  <c r="J21" i="285"/>
  <c r="I13" i="285"/>
  <c r="Q18" i="285"/>
  <c r="U28" i="285"/>
  <c r="U19" i="285"/>
  <c r="F18" i="285"/>
  <c r="N37" i="285"/>
  <c r="A26" i="285"/>
  <c r="Z26" i="285" s="1"/>
  <c r="K26" i="285"/>
  <c r="X33" i="285"/>
  <c r="G36" i="285"/>
  <c r="W14" i="285"/>
  <c r="X28" i="285"/>
  <c r="E14" i="285"/>
  <c r="R15" i="285"/>
  <c r="G18" i="285"/>
  <c r="I30" i="285"/>
  <c r="A20" i="285"/>
  <c r="Z20" i="285" s="1"/>
  <c r="L31" i="285"/>
  <c r="L13" i="285"/>
  <c r="W33" i="285"/>
  <c r="R22" i="285"/>
  <c r="W31" i="285"/>
  <c r="J36" i="285"/>
  <c r="B36" i="285"/>
  <c r="G17" i="285"/>
  <c r="K30" i="285"/>
  <c r="P27" i="285"/>
  <c r="D17" i="285"/>
  <c r="R16" i="285"/>
  <c r="O36" i="285"/>
  <c r="I33" i="285"/>
  <c r="R13" i="285"/>
  <c r="T26" i="285"/>
  <c r="W24" i="285"/>
  <c r="K17" i="285"/>
  <c r="E15" i="285"/>
  <c r="B25" i="285"/>
  <c r="J24" i="285"/>
  <c r="W25" i="285"/>
  <c r="Q28" i="285"/>
  <c r="J20" i="285"/>
  <c r="G33" i="285"/>
  <c r="Q29" i="285"/>
  <c r="G16" i="285"/>
  <c r="W34" i="285"/>
  <c r="R24" i="285"/>
  <c r="U29" i="285"/>
  <c r="P21" i="285"/>
  <c r="F23" i="285"/>
  <c r="U15" i="285"/>
  <c r="J15" i="285"/>
  <c r="K20" i="285"/>
  <c r="O23" i="285"/>
  <c r="N36" i="285"/>
  <c r="J26" i="285"/>
  <c r="W26" i="285"/>
  <c r="L19" i="285"/>
  <c r="P13" i="285"/>
  <c r="A37" i="285"/>
  <c r="Z37" i="285" s="1"/>
  <c r="H29" i="285"/>
  <c r="U16" i="285"/>
  <c r="S20" i="285"/>
  <c r="I26" i="285"/>
  <c r="O31" i="285"/>
  <c r="B20" i="285"/>
  <c r="F33" i="285"/>
  <c r="V21" i="285"/>
  <c r="P20" i="285"/>
  <c r="L28" i="285"/>
  <c r="D26" i="285"/>
  <c r="K24" i="285"/>
  <c r="E31" i="285"/>
  <c r="T18" i="285"/>
  <c r="T32" i="285"/>
  <c r="A16" i="285"/>
  <c r="Z16" i="285" s="1"/>
  <c r="O15" i="285"/>
  <c r="G37" i="285"/>
  <c r="S29" i="285"/>
  <c r="Q15" i="285"/>
  <c r="O37" i="285"/>
  <c r="N17" i="285"/>
  <c r="B14" i="285"/>
  <c r="P15" i="285"/>
  <c r="D14" i="285"/>
  <c r="B35" i="285"/>
  <c r="I15" i="285"/>
  <c r="T33" i="285"/>
  <c r="Q33" i="285"/>
  <c r="S13" i="285"/>
  <c r="U37" i="285"/>
  <c r="E25" i="285"/>
  <c r="P34" i="285"/>
  <c r="V29" i="285"/>
  <c r="A36" i="285"/>
  <c r="Z36" i="285" s="1"/>
  <c r="D37" i="285"/>
  <c r="R32" i="285"/>
  <c r="L15" i="285"/>
  <c r="F30" i="285"/>
  <c r="N19" i="285"/>
  <c r="N26" i="285"/>
  <c r="S28" i="285"/>
  <c r="E21" i="285"/>
  <c r="G23" i="285"/>
  <c r="Q23" i="285"/>
  <c r="P25" i="285"/>
  <c r="A35" i="285"/>
  <c r="Z35" i="285" s="1"/>
  <c r="F28" i="285"/>
  <c r="N31" i="285"/>
  <c r="G13" i="285"/>
  <c r="N32" i="285"/>
  <c r="O27" i="285"/>
  <c r="I23" i="285"/>
  <c r="E28" i="285"/>
  <c r="T14" i="285"/>
  <c r="U17" i="285"/>
  <c r="P16" i="285"/>
  <c r="N33" i="285"/>
  <c r="X18" i="285"/>
  <c r="B29" i="285"/>
  <c r="S36" i="285"/>
  <c r="O16" i="285"/>
  <c r="W17" i="285"/>
  <c r="K14" i="285"/>
  <c r="M20" i="285"/>
  <c r="S34" i="285"/>
  <c r="F34" i="285"/>
  <c r="O20" i="285"/>
  <c r="S32" i="285"/>
  <c r="L24" i="285"/>
  <c r="H33" i="285"/>
  <c r="X30" i="285"/>
  <c r="W36" i="285"/>
  <c r="R30" i="285"/>
  <c r="R29" i="285"/>
  <c r="U24" i="285"/>
  <c r="H32" i="285"/>
  <c r="U27" i="285"/>
  <c r="D30" i="285"/>
  <c r="L17" i="285"/>
  <c r="M27" i="285"/>
  <c r="I27" i="285"/>
  <c r="I16" i="285"/>
  <c r="V15" i="285"/>
  <c r="G15" i="285"/>
  <c r="P26" i="285"/>
  <c r="H22" i="285"/>
  <c r="O17" i="285"/>
  <c r="C37" i="285"/>
  <c r="F31" i="285"/>
  <c r="V37" i="285"/>
  <c r="I19" i="285"/>
  <c r="U25" i="285"/>
  <c r="M19" i="285"/>
  <c r="O32" i="285"/>
  <c r="S16" i="285"/>
  <c r="O35" i="285"/>
  <c r="P31" i="285"/>
  <c r="B30" i="285"/>
  <c r="P32" i="285"/>
  <c r="W15" i="285"/>
  <c r="R19" i="285"/>
  <c r="S37" i="285"/>
  <c r="J13" i="285"/>
  <c r="O29" i="285"/>
  <c r="B15" i="285"/>
  <c r="E23" i="285"/>
  <c r="K19" i="285"/>
  <c r="T15" i="285"/>
  <c r="I37" i="285"/>
  <c r="A34" i="285"/>
  <c r="Z34" i="285" s="1"/>
  <c r="R26" i="285"/>
  <c r="H16" i="285"/>
  <c r="G20" i="285"/>
  <c r="K21" i="285"/>
  <c r="A29" i="285"/>
  <c r="Z29" i="285" s="1"/>
  <c r="C36" i="285"/>
  <c r="E29" i="285"/>
  <c r="H30" i="285"/>
  <c r="N13" i="285"/>
  <c r="E32" i="285"/>
  <c r="D24" i="285"/>
  <c r="U31" i="285"/>
  <c r="N29" i="285"/>
  <c r="U32" i="285"/>
  <c r="J18" i="285"/>
  <c r="I25" i="285"/>
  <c r="O34" i="285"/>
  <c r="M32" i="285"/>
  <c r="W29" i="285"/>
  <c r="C33" i="285"/>
  <c r="B21" i="285"/>
  <c r="M31" i="285"/>
  <c r="Q35" i="285"/>
  <c r="D21" i="285"/>
  <c r="H13" i="285"/>
  <c r="K32" i="285"/>
  <c r="T30" i="285"/>
  <c r="L23" i="285"/>
  <c r="M33" i="285"/>
  <c r="A24" i="285"/>
  <c r="Z24" i="285" s="1"/>
  <c r="V24" i="285"/>
  <c r="X35" i="285"/>
  <c r="N24" i="285"/>
  <c r="K16" i="285"/>
  <c r="E26" i="285"/>
  <c r="T36" i="285"/>
  <c r="U36" i="285"/>
  <c r="A32" i="285"/>
  <c r="Z32" i="285" s="1"/>
  <c r="M18" i="285"/>
  <c r="E35" i="285"/>
  <c r="Q22" i="285"/>
  <c r="X20" i="285"/>
  <c r="X14" i="285"/>
  <c r="F22" i="285"/>
  <c r="W35" i="285"/>
  <c r="W28" i="285"/>
  <c r="V33" i="285"/>
  <c r="A18" i="285"/>
  <c r="Z18" i="285" s="1"/>
  <c r="O13" i="285"/>
  <c r="J31" i="285"/>
  <c r="G22" i="285"/>
  <c r="R28" i="285"/>
  <c r="K34" i="285"/>
  <c r="N23" i="285"/>
  <c r="P18" i="285"/>
  <c r="P17" i="285"/>
  <c r="K36" i="285"/>
  <c r="O33" i="285"/>
  <c r="J22" i="285"/>
  <c r="N18" i="285"/>
  <c r="B17" i="285"/>
  <c r="R37" i="285"/>
  <c r="V19" i="285"/>
  <c r="M37" i="285"/>
  <c r="Q30" i="285"/>
  <c r="Q17" i="285"/>
  <c r="X19" i="285"/>
  <c r="K33" i="285"/>
  <c r="R33" i="285"/>
  <c r="G32" i="285"/>
  <c r="M22" i="285"/>
  <c r="K15" i="285"/>
  <c r="D36" i="285"/>
  <c r="J30" i="285"/>
  <c r="G34" i="285"/>
  <c r="Q25" i="285"/>
  <c r="L33" i="285"/>
  <c r="L27" i="285"/>
  <c r="M16" i="285"/>
  <c r="S27" i="285"/>
  <c r="F27" i="285"/>
  <c r="M34" i="285"/>
  <c r="M30" i="285"/>
  <c r="B13" i="285"/>
  <c r="V31" i="285"/>
  <c r="V27" i="285"/>
  <c r="X15" i="285"/>
  <c r="L18" i="285"/>
  <c r="J35" i="285"/>
  <c r="F26" i="285"/>
  <c r="A14" i="285"/>
  <c r="Z14" i="285" s="1"/>
  <c r="U35" i="285"/>
  <c r="A23" i="285"/>
  <c r="Z23" i="285" s="1"/>
  <c r="O14" i="285"/>
  <c r="N25" i="285"/>
  <c r="U18" i="285"/>
  <c r="H34" i="285"/>
  <c r="X36" i="285"/>
  <c r="P28" i="285"/>
  <c r="R14" i="285"/>
  <c r="H17" i="285"/>
  <c r="E18" i="285"/>
  <c r="B26" i="285"/>
  <c r="D19" i="285"/>
  <c r="D18" i="285"/>
  <c r="H36" i="285"/>
  <c r="J28" i="285"/>
  <c r="I24" i="285"/>
  <c r="M15" i="285"/>
  <c r="F17" i="285"/>
  <c r="A13" i="285"/>
  <c r="Z13" i="285" s="1"/>
  <c r="F36" i="285"/>
  <c r="G21" i="285"/>
  <c r="K31" i="285"/>
  <c r="G31" i="285"/>
  <c r="W22" i="285"/>
  <c r="L37" i="285"/>
  <c r="E17" i="285"/>
  <c r="I28" i="285"/>
  <c r="V25" i="285"/>
  <c r="H23" i="285"/>
  <c r="R17" i="285"/>
  <c r="N22" i="285"/>
  <c r="M28" i="285"/>
  <c r="H21" i="285"/>
  <c r="U22" i="285"/>
  <c r="W19" i="285"/>
  <c r="I22" i="285"/>
  <c r="G30" i="285"/>
  <c r="G25" i="285"/>
  <c r="F21" i="285"/>
  <c r="K27" i="285"/>
  <c r="N30" i="285"/>
  <c r="V17" i="285"/>
  <c r="B37" i="285"/>
  <c r="V36" i="285"/>
  <c r="O21" i="285"/>
  <c r="W18" i="285"/>
  <c r="J32" i="285"/>
  <c r="P33" i="285"/>
  <c r="K18" i="285"/>
  <c r="X27" i="285"/>
  <c r="G14" i="285"/>
  <c r="D23" i="285"/>
  <c r="U21" i="285"/>
  <c r="E30" i="285"/>
  <c r="I29" i="285"/>
  <c r="G24" i="285"/>
  <c r="O19" i="285"/>
  <c r="Q31" i="285"/>
  <c r="A25" i="285"/>
  <c r="Z25" i="285" s="1"/>
  <c r="J25" i="285"/>
  <c r="Q21" i="285"/>
  <c r="V30" i="285"/>
  <c r="S18" i="285"/>
  <c r="U23" i="285"/>
  <c r="E27" i="285"/>
  <c r="J34" i="285"/>
  <c r="G26" i="285"/>
  <c r="L32" i="285"/>
  <c r="Q37" i="285"/>
  <c r="S14" i="285"/>
  <c r="U26" i="285"/>
  <c r="S17" i="285"/>
  <c r="T31" i="285"/>
  <c r="G19" i="285"/>
  <c r="X13" i="285"/>
  <c r="F20" i="285"/>
  <c r="L29" i="285"/>
  <c r="Q19" i="285"/>
  <c r="V26" i="285"/>
  <c r="M13" i="285"/>
  <c r="V34" i="285"/>
  <c r="H20" i="285"/>
  <c r="L35" i="285"/>
  <c r="Q36" i="285"/>
  <c r="R27" i="285"/>
  <c r="V22" i="285"/>
  <c r="K29" i="285"/>
  <c r="X25" i="285"/>
  <c r="Q14" i="285"/>
  <c r="J17" i="285"/>
  <c r="U14" i="285"/>
  <c r="L20" i="285"/>
  <c r="A17" i="285"/>
  <c r="Z17" i="285" s="1"/>
  <c r="X32" i="285"/>
  <c r="X24" i="285"/>
  <c r="I36" i="285"/>
  <c r="H28" i="285"/>
  <c r="O26" i="285"/>
  <c r="O30" i="285"/>
  <c r="N14" i="285"/>
  <c r="S25" i="285"/>
  <c r="I20" i="285"/>
  <c r="P23" i="285"/>
  <c r="Q13" i="285"/>
  <c r="R21" i="285"/>
  <c r="S21" i="285"/>
  <c r="X23" i="285"/>
  <c r="F19" i="285"/>
  <c r="F15" i="285"/>
  <c r="F29" i="285"/>
  <c r="X29" i="285"/>
  <c r="T34" i="285"/>
  <c r="I35" i="285"/>
  <c r="N28" i="285"/>
  <c r="W37" i="285"/>
  <c r="E37" i="285"/>
  <c r="D34" i="285"/>
  <c r="M17" i="285"/>
  <c r="E19" i="285"/>
  <c r="H31" i="285"/>
  <c r="U33" i="285"/>
  <c r="P14" i="285"/>
  <c r="B32" i="285"/>
  <c r="G35" i="285"/>
  <c r="T16" i="285"/>
  <c r="V35" i="285"/>
  <c r="D15" i="285"/>
  <c r="V32" i="285"/>
  <c r="T37" i="285"/>
  <c r="N34" i="285"/>
  <c r="A33" i="285"/>
  <c r="Z33" i="285" s="1"/>
  <c r="U13" i="285"/>
  <c r="G29" i="285"/>
  <c r="W20" i="285"/>
  <c r="W21" i="285"/>
  <c r="F32" i="285"/>
  <c r="B33" i="285"/>
  <c r="U20" i="285"/>
  <c r="S15" i="285"/>
  <c r="W32" i="285"/>
  <c r="J16" i="285"/>
  <c r="W27" i="285"/>
  <c r="Q34" i="285"/>
  <c r="P30" i="285"/>
  <c r="L14" i="285"/>
  <c r="S22" i="285"/>
  <c r="A28" i="285"/>
  <c r="Z28" i="285" s="1"/>
  <c r="B31" i="285"/>
  <c r="X26" i="285"/>
  <c r="S30" i="285"/>
  <c r="B22" i="285"/>
  <c r="M25" i="285"/>
  <c r="K13" i="285"/>
  <c r="I21" i="285"/>
  <c r="L34" i="285"/>
  <c r="B27" i="285"/>
  <c r="D33" i="285"/>
  <c r="E22" i="285"/>
  <c r="O25" i="285"/>
  <c r="B19" i="285"/>
  <c r="W30" i="285"/>
  <c r="I32" i="285"/>
  <c r="R34" i="285"/>
  <c r="D22" i="285"/>
  <c r="I14" i="285"/>
  <c r="V13" i="285"/>
  <c r="N21" i="285"/>
  <c r="M35" i="285"/>
  <c r="K28" i="285"/>
  <c r="S19" i="285"/>
  <c r="N27" i="285"/>
  <c r="W23" i="285"/>
  <c r="L22" i="285"/>
  <c r="M14" i="285"/>
  <c r="F14" i="285"/>
  <c r="L25" i="285"/>
  <c r="E33" i="285"/>
  <c r="T22" i="285"/>
  <c r="M24" i="285"/>
  <c r="I18" i="285"/>
  <c r="X16" i="285"/>
  <c r="H24" i="285"/>
  <c r="D20" i="285"/>
  <c r="F37" i="285"/>
  <c r="U30" i="285"/>
  <c r="M26" i="285"/>
  <c r="A31" i="285"/>
  <c r="Z31" i="285" s="1"/>
  <c r="B23" i="285"/>
  <c r="F16" i="285"/>
  <c r="T20" i="285"/>
  <c r="R31" i="285"/>
  <c r="F24" i="285"/>
  <c r="M36" i="285"/>
  <c r="X34" i="285"/>
  <c r="Q27" i="285"/>
  <c r="X22" i="285"/>
  <c r="N35" i="285"/>
  <c r="F13" i="285"/>
  <c r="J23" i="285"/>
  <c r="D32" i="285"/>
  <c r="T13" i="285"/>
  <c r="P22" i="285"/>
  <c r="G13" i="273"/>
  <c r="F24" i="273"/>
  <c r="G29" i="273"/>
  <c r="R25" i="273"/>
  <c r="E26" i="273"/>
  <c r="K17" i="273"/>
  <c r="Q16" i="273"/>
  <c r="N25" i="273"/>
  <c r="B26" i="273"/>
  <c r="N13" i="273"/>
  <c r="M28" i="273"/>
  <c r="F15" i="273"/>
  <c r="L28" i="273"/>
  <c r="F12" i="273"/>
  <c r="G23" i="273"/>
  <c r="S20" i="273"/>
  <c r="B13" i="273"/>
  <c r="C30" i="273"/>
  <c r="C15" i="273"/>
  <c r="M14" i="273"/>
  <c r="O17" i="273"/>
  <c r="C21" i="273"/>
  <c r="Q30" i="273"/>
  <c r="H19" i="273"/>
  <c r="R15" i="273"/>
  <c r="G22" i="273"/>
  <c r="T30" i="273"/>
  <c r="I16" i="273"/>
  <c r="C28" i="273"/>
  <c r="A21" i="273"/>
  <c r="S13" i="273"/>
  <c r="L29" i="273"/>
  <c r="E20" i="273"/>
  <c r="P13" i="273"/>
  <c r="T24" i="273"/>
  <c r="F16" i="273"/>
  <c r="J13" i="273"/>
  <c r="D25" i="273"/>
  <c r="H28" i="273"/>
  <c r="P26" i="273"/>
  <c r="G17" i="273"/>
  <c r="O25" i="273"/>
  <c r="F28" i="273"/>
  <c r="F20" i="273"/>
  <c r="E12" i="273"/>
  <c r="F29" i="273"/>
  <c r="E29" i="273"/>
  <c r="A15" i="273"/>
  <c r="A25" i="273"/>
  <c r="Q22" i="273"/>
  <c r="E30" i="273"/>
  <c r="G28" i="273"/>
  <c r="O29" i="273"/>
  <c r="M27" i="273"/>
  <c r="K15" i="273"/>
  <c r="N12" i="273"/>
  <c r="I23" i="273"/>
  <c r="O13" i="273"/>
  <c r="N23" i="273"/>
  <c r="K25" i="273"/>
  <c r="L16" i="273"/>
  <c r="P20" i="273"/>
  <c r="J23" i="273"/>
  <c r="P30" i="273"/>
  <c r="N18" i="273"/>
  <c r="C23" i="273"/>
  <c r="P24" i="273"/>
  <c r="M26" i="273"/>
  <c r="F30" i="273"/>
  <c r="A22" i="273"/>
  <c r="G20" i="273"/>
  <c r="H30" i="273"/>
  <c r="D12" i="273"/>
  <c r="I18" i="273"/>
  <c r="A13" i="273"/>
  <c r="F17" i="273"/>
  <c r="M13" i="273"/>
  <c r="L23" i="273"/>
  <c r="O21" i="273"/>
  <c r="T21" i="273"/>
  <c r="M30" i="273"/>
  <c r="L12" i="273"/>
  <c r="F14" i="273"/>
  <c r="B16" i="273"/>
  <c r="N21" i="273"/>
  <c r="G16" i="273"/>
  <c r="H13" i="273"/>
  <c r="J27" i="273"/>
  <c r="D29" i="273"/>
  <c r="R28" i="273"/>
  <c r="T28" i="273"/>
  <c r="Q25" i="273"/>
  <c r="T29" i="273"/>
  <c r="I22" i="273"/>
  <c r="F21" i="273"/>
  <c r="E18" i="273"/>
  <c r="T23" i="273"/>
  <c r="L15" i="273"/>
  <c r="J28" i="273"/>
  <c r="J29" i="273"/>
  <c r="S16" i="273"/>
  <c r="A24" i="273"/>
  <c r="D13" i="273"/>
  <c r="P12" i="273"/>
  <c r="I27" i="273"/>
  <c r="H22" i="273"/>
  <c r="D16" i="273"/>
  <c r="H24" i="273"/>
  <c r="L25" i="273"/>
  <c r="H26" i="273"/>
  <c r="O15" i="273"/>
  <c r="M18" i="273"/>
  <c r="N24" i="273"/>
  <c r="N16" i="273"/>
  <c r="H15" i="273"/>
  <c r="L19" i="273"/>
  <c r="P28" i="273"/>
  <c r="H18" i="273"/>
  <c r="S12" i="273"/>
  <c r="H27" i="273"/>
  <c r="R16" i="273"/>
  <c r="C12" i="273"/>
  <c r="B15" i="273"/>
  <c r="O27" i="273"/>
  <c r="S30" i="273"/>
  <c r="L20" i="273"/>
  <c r="H29" i="273"/>
  <c r="E27" i="273"/>
  <c r="P19" i="273"/>
  <c r="S28" i="273"/>
  <c r="B30" i="273"/>
  <c r="F27" i="273"/>
  <c r="E19" i="273"/>
  <c r="O14" i="273"/>
  <c r="R30" i="273"/>
  <c r="M25" i="273"/>
  <c r="M20" i="273"/>
  <c r="A29" i="273"/>
  <c r="P23" i="273"/>
  <c r="N17" i="273"/>
  <c r="O26" i="273"/>
  <c r="K30" i="273"/>
  <c r="S19" i="273"/>
  <c r="J17" i="273"/>
  <c r="S17" i="273"/>
  <c r="S21" i="273"/>
  <c r="B20" i="273"/>
  <c r="K26" i="273"/>
  <c r="F25" i="273"/>
  <c r="S18" i="273"/>
  <c r="O28" i="273"/>
  <c r="I19" i="273"/>
  <c r="R17" i="273"/>
  <c r="C14" i="273"/>
  <c r="N29" i="273"/>
  <c r="I20" i="273"/>
  <c r="D18" i="273"/>
  <c r="K24" i="273"/>
  <c r="I28" i="273"/>
  <c r="J15" i="273"/>
  <c r="B29" i="273"/>
  <c r="M23" i="273"/>
  <c r="L30" i="273"/>
  <c r="J25" i="273"/>
  <c r="F19" i="273"/>
  <c r="T25" i="273"/>
  <c r="O22" i="273"/>
  <c r="S25" i="273"/>
  <c r="T12" i="273"/>
  <c r="N30" i="273"/>
  <c r="C16" i="273"/>
  <c r="E25" i="273"/>
  <c r="O12" i="273"/>
  <c r="I30" i="273"/>
  <c r="E28" i="273"/>
  <c r="T26" i="273"/>
  <c r="M24" i="273"/>
  <c r="R18" i="273"/>
  <c r="Q23" i="273"/>
  <c r="G15" i="273"/>
  <c r="B21" i="273"/>
  <c r="S14" i="273"/>
  <c r="J22" i="273"/>
  <c r="H17" i="273"/>
  <c r="H16" i="273"/>
  <c r="R24" i="273"/>
  <c r="C17" i="273"/>
  <c r="T20" i="273"/>
  <c r="D21" i="273"/>
  <c r="P16" i="273"/>
  <c r="Q29" i="273"/>
  <c r="C25" i="273"/>
  <c r="P15" i="273"/>
  <c r="B28" i="273"/>
  <c r="M12" i="273"/>
  <c r="A19" i="273"/>
  <c r="I21" i="273"/>
  <c r="O24" i="273"/>
  <c r="K28" i="273"/>
  <c r="I17" i="273"/>
  <c r="G25" i="273"/>
  <c r="B22" i="273"/>
  <c r="G12" i="273"/>
  <c r="E21" i="273"/>
  <c r="B27" i="273"/>
  <c r="A16" i="273"/>
  <c r="F13" i="273"/>
  <c r="K23" i="273"/>
  <c r="R12" i="273"/>
  <c r="A14" i="273"/>
  <c r="C22" i="273"/>
  <c r="E14" i="273"/>
  <c r="P21" i="273"/>
  <c r="H12" i="273"/>
  <c r="J14" i="273"/>
  <c r="R13" i="273"/>
  <c r="Q28" i="273"/>
  <c r="T19" i="273"/>
  <c r="M29" i="273"/>
  <c r="G30" i="273"/>
  <c r="T22" i="273"/>
  <c r="B14" i="273"/>
  <c r="G21" i="273"/>
  <c r="K29" i="273"/>
  <c r="T27" i="273"/>
  <c r="S29" i="273"/>
  <c r="D22" i="273"/>
  <c r="E16" i="273"/>
  <c r="T18" i="273"/>
  <c r="P14" i="273"/>
  <c r="N19" i="273"/>
  <c r="F26" i="273"/>
  <c r="A28" i="273"/>
  <c r="B17" i="273"/>
  <c r="E22" i="273"/>
  <c r="L18" i="273"/>
  <c r="N26" i="273"/>
  <c r="D23" i="273"/>
  <c r="M16" i="273"/>
  <c r="G27" i="273"/>
  <c r="I14" i="273"/>
  <c r="D14" i="273"/>
  <c r="A17" i="273"/>
  <c r="K13" i="273"/>
  <c r="D24" i="273"/>
  <c r="F23" i="273"/>
  <c r="T16" i="273"/>
  <c r="K22" i="273"/>
  <c r="Q13" i="273"/>
  <c r="O30" i="273"/>
  <c r="C26" i="273"/>
  <c r="T15" i="273"/>
  <c r="L13" i="273"/>
  <c r="C24" i="273"/>
  <c r="C20" i="273"/>
  <c r="K20" i="273"/>
  <c r="H20" i="273"/>
  <c r="H25" i="273"/>
  <c r="B24" i="273"/>
  <c r="N22" i="273"/>
  <c r="S24" i="273"/>
  <c r="S23" i="273"/>
  <c r="J30" i="273"/>
  <c r="H14" i="273"/>
  <c r="J26" i="273"/>
  <c r="Q26" i="273"/>
  <c r="N27" i="273"/>
  <c r="I24" i="273"/>
  <c r="R27" i="273"/>
  <c r="L22" i="273"/>
  <c r="N14" i="273"/>
  <c r="I29" i="273"/>
  <c r="A27" i="273"/>
  <c r="B12" i="273"/>
  <c r="O16" i="273"/>
  <c r="J19" i="273"/>
  <c r="H21" i="273"/>
  <c r="G14" i="273"/>
  <c r="L26" i="273"/>
  <c r="D28" i="273"/>
  <c r="D26" i="273"/>
  <c r="D27" i="273"/>
  <c r="Q17" i="273"/>
  <c r="M22" i="273"/>
  <c r="T17" i="273"/>
  <c r="L14" i="273"/>
  <c r="R29" i="273"/>
  <c r="P29" i="273"/>
  <c r="E24" i="273"/>
  <c r="G18" i="273"/>
  <c r="A26" i="273"/>
  <c r="G19" i="273"/>
  <c r="C29" i="273"/>
  <c r="P22" i="273"/>
  <c r="D15" i="273"/>
  <c r="O19" i="273"/>
  <c r="P27" i="273"/>
  <c r="R22" i="273"/>
  <c r="Q12" i="273"/>
  <c r="J24" i="273"/>
  <c r="R14" i="273"/>
  <c r="I15" i="273"/>
  <c r="P17" i="273"/>
  <c r="D17" i="273"/>
  <c r="C27" i="273"/>
  <c r="C18" i="273"/>
  <c r="D30" i="273"/>
  <c r="A18" i="273"/>
  <c r="Q27" i="273"/>
  <c r="F22" i="273"/>
  <c r="K19" i="273"/>
  <c r="J20" i="273"/>
  <c r="Q20" i="273"/>
  <c r="N15" i="273"/>
  <c r="P18" i="273"/>
  <c r="I12" i="273"/>
  <c r="O20" i="273"/>
  <c r="Q19" i="273"/>
  <c r="G26" i="273"/>
  <c r="M15" i="273"/>
  <c r="R23" i="273"/>
  <c r="M21" i="273"/>
  <c r="K12" i="273"/>
  <c r="H23" i="273"/>
  <c r="A23" i="273"/>
  <c r="P25" i="273"/>
  <c r="F18" i="273"/>
  <c r="E17" i="273"/>
  <c r="A12" i="273"/>
  <c r="A20" i="273"/>
  <c r="Q14" i="273"/>
  <c r="K14" i="273"/>
  <c r="O23" i="273"/>
  <c r="E23" i="273"/>
  <c r="Q24" i="273"/>
  <c r="N28" i="273"/>
  <c r="L21" i="273"/>
  <c r="E15" i="273"/>
  <c r="T13" i="273"/>
  <c r="S22" i="273"/>
  <c r="A30" i="273"/>
  <c r="J12" i="273"/>
  <c r="L24" i="273"/>
  <c r="B18" i="273"/>
  <c r="J16" i="273"/>
  <c r="Q21" i="273"/>
  <c r="J21" i="273"/>
  <c r="R19" i="273"/>
  <c r="T14" i="273"/>
  <c r="Q15" i="273"/>
  <c r="M17" i="273"/>
  <c r="Q18" i="273"/>
  <c r="I13" i="273"/>
  <c r="G24" i="273"/>
  <c r="K18" i="273"/>
  <c r="I25" i="273"/>
  <c r="M19" i="273"/>
  <c r="L27" i="273"/>
  <c r="R20" i="273"/>
  <c r="J18" i="273"/>
  <c r="I26" i="273"/>
  <c r="E13" i="273"/>
  <c r="K27" i="273"/>
  <c r="K21" i="273"/>
  <c r="B25" i="273"/>
  <c r="K16" i="273"/>
  <c r="N20" i="273"/>
  <c r="B19" i="273"/>
  <c r="C13" i="273"/>
  <c r="L17" i="273"/>
  <c r="O18" i="273"/>
  <c r="S26" i="273"/>
  <c r="B23" i="273"/>
  <c r="R21" i="273"/>
  <c r="D19" i="273"/>
  <c r="S27" i="273"/>
  <c r="S15" i="273"/>
  <c r="C19" i="273"/>
  <c r="D20" i="273"/>
  <c r="R26" i="273"/>
  <c r="C58" i="286"/>
  <c r="C21" i="285"/>
  <c r="C40" i="286"/>
  <c r="D29" i="285"/>
  <c r="C53" i="286"/>
  <c r="C91" i="286"/>
  <c r="C57" i="286"/>
  <c r="C52" i="286"/>
  <c r="C84" i="286"/>
  <c r="C14" i="285"/>
  <c r="C27" i="285"/>
  <c r="C98" i="286"/>
  <c r="C31" i="285"/>
  <c r="C18" i="285"/>
  <c r="C28" i="285"/>
  <c r="C19" i="285"/>
  <c r="C64" i="286"/>
  <c r="C77" i="286"/>
  <c r="C62" i="286"/>
  <c r="C51" i="286"/>
  <c r="C39" i="286"/>
  <c r="C70" i="286"/>
  <c r="C103" i="285"/>
  <c r="C47" i="286"/>
  <c r="C15" i="285"/>
  <c r="C26" i="285"/>
  <c r="C17" i="285"/>
  <c r="C53" i="285"/>
  <c r="C44" i="286"/>
  <c r="C45" i="286"/>
  <c r="C42" i="286"/>
  <c r="C48" i="286"/>
  <c r="C49" i="286"/>
  <c r="C86" i="286"/>
  <c r="C13" i="285"/>
  <c r="C23" i="285"/>
  <c r="C25" i="285"/>
  <c r="C24" i="285"/>
  <c r="C66" i="286"/>
  <c r="C30" i="285"/>
  <c r="C22" i="285"/>
  <c r="C32" i="285"/>
  <c r="C20" i="285"/>
  <c r="D16" i="285"/>
  <c r="K46" i="273" l="1"/>
  <c r="M39" i="273"/>
  <c r="T37" i="273"/>
  <c r="M49" i="273"/>
  <c r="K33" i="273"/>
  <c r="R40" i="273"/>
  <c r="P36" i="273"/>
  <c r="P41" i="273"/>
  <c r="D40" i="273"/>
  <c r="P47" i="273"/>
  <c r="T43" i="273"/>
  <c r="P35" i="273"/>
  <c r="S37" i="273"/>
  <c r="D41" i="273"/>
  <c r="O51" i="273"/>
  <c r="S34" i="273"/>
  <c r="N50" i="273"/>
  <c r="K36" i="273"/>
  <c r="J50" i="273"/>
  <c r="F35" i="273"/>
  <c r="M51" i="273"/>
  <c r="D37" i="273"/>
  <c r="E33" i="273"/>
  <c r="N44" i="273"/>
  <c r="Q33" i="273"/>
  <c r="H41" i="273"/>
  <c r="N51" i="273"/>
  <c r="J39" i="273"/>
  <c r="R48" i="273"/>
  <c r="T44" i="273"/>
  <c r="Q48" i="273"/>
  <c r="N34" i="273"/>
  <c r="D39" i="273"/>
  <c r="E41" i="273"/>
  <c r="J42" i="273"/>
  <c r="G50" i="273"/>
  <c r="F47" i="273"/>
  <c r="S45" i="273"/>
  <c r="G52" i="273"/>
  <c r="N47" i="273"/>
  <c r="O52" i="273"/>
  <c r="A48" i="273"/>
  <c r="L41" i="273"/>
  <c r="T32" i="273"/>
  <c r="D50" i="273"/>
  <c r="O48" i="273"/>
  <c r="G38" i="273"/>
  <c r="F50" i="273"/>
  <c r="F51" i="273"/>
  <c r="Q35" i="273"/>
  <c r="P52" i="273"/>
  <c r="R34" i="273"/>
  <c r="I50" i="273"/>
  <c r="K34" i="273"/>
  <c r="I40" i="273"/>
  <c r="J44" i="273"/>
  <c r="R52" i="273"/>
  <c r="J52" i="273"/>
  <c r="C35" i="273"/>
  <c r="I39" i="273"/>
  <c r="O33" i="273"/>
  <c r="F36" i="273"/>
  <c r="R37" i="273"/>
  <c r="O44" i="273"/>
  <c r="T52" i="273"/>
  <c r="J43" i="273"/>
  <c r="O43" i="273"/>
  <c r="S42" i="273"/>
  <c r="J35" i="273"/>
  <c r="S32" i="273"/>
  <c r="S43" i="273"/>
  <c r="K37" i="273"/>
  <c r="C47" i="273"/>
  <c r="P50" i="273"/>
  <c r="B45" i="273"/>
  <c r="T40" i="273"/>
  <c r="Q36" i="273"/>
  <c r="G40" i="273"/>
  <c r="P45" i="273"/>
  <c r="D46" i="273"/>
  <c r="K35" i="273"/>
  <c r="O42" i="273"/>
  <c r="B35" i="273"/>
  <c r="A42" i="273"/>
  <c r="D43" i="273"/>
  <c r="C45" i="273"/>
  <c r="N42" i="273"/>
  <c r="G36" i="273"/>
  <c r="N32" i="273"/>
  <c r="D45" i="273"/>
  <c r="K40" i="273"/>
  <c r="E39" i="273"/>
  <c r="M40" i="273"/>
  <c r="R33" i="273"/>
  <c r="R50" i="273"/>
  <c r="R42" i="273"/>
  <c r="G34" i="273"/>
  <c r="T51" i="273"/>
  <c r="D33" i="273"/>
  <c r="R49" i="273"/>
  <c r="R35" i="273"/>
  <c r="G37" i="273"/>
  <c r="K48" i="273"/>
  <c r="G48" i="273"/>
  <c r="G32" i="273"/>
  <c r="J36" i="273"/>
  <c r="R32" i="273"/>
  <c r="L33" i="273"/>
  <c r="G46" i="273"/>
  <c r="Q34" i="273"/>
  <c r="C32" i="273"/>
  <c r="L35" i="273"/>
  <c r="C49" i="273"/>
  <c r="F32" i="273"/>
  <c r="R46" i="273"/>
  <c r="B36" i="273"/>
  <c r="A41" i="273"/>
  <c r="L47" i="273"/>
  <c r="B39" i="273"/>
  <c r="S39" i="273"/>
  <c r="D52" i="273"/>
  <c r="R38" i="273"/>
  <c r="H47" i="273"/>
  <c r="H50" i="273"/>
  <c r="H45" i="273"/>
  <c r="O49" i="273"/>
  <c r="C37" i="273"/>
  <c r="G44" i="273"/>
  <c r="M43" i="273"/>
  <c r="K41" i="273"/>
  <c r="G42" i="273"/>
  <c r="M45" i="273"/>
  <c r="M50" i="273"/>
  <c r="C39" i="273"/>
  <c r="O37" i="273"/>
  <c r="J47" i="273"/>
  <c r="R45" i="273"/>
  <c r="K49" i="273"/>
  <c r="J51" i="273"/>
  <c r="D44" i="273"/>
  <c r="M52" i="273"/>
  <c r="J37" i="273"/>
  <c r="A50" i="273"/>
  <c r="O41" i="273"/>
  <c r="B37" i="273"/>
  <c r="M37" i="273"/>
  <c r="O34" i="273"/>
  <c r="J33" i="273"/>
  <c r="A51" i="273"/>
  <c r="E49" i="273"/>
  <c r="I45" i="273"/>
  <c r="F42" i="273"/>
  <c r="D48" i="273"/>
  <c r="F34" i="273"/>
  <c r="G43" i="273"/>
  <c r="I48" i="273"/>
  <c r="B40" i="273"/>
  <c r="C34" i="273"/>
  <c r="D51" i="273"/>
  <c r="E35" i="273"/>
  <c r="Q39" i="273"/>
  <c r="Q43" i="273"/>
  <c r="I41" i="273"/>
  <c r="L49" i="273"/>
  <c r="F40" i="273"/>
  <c r="S49" i="273"/>
  <c r="M48" i="273"/>
  <c r="P51" i="273"/>
  <c r="K39" i="273"/>
  <c r="N40" i="273"/>
  <c r="S40" i="273"/>
  <c r="I36" i="273"/>
  <c r="D38" i="273"/>
  <c r="I44" i="273"/>
  <c r="E37" i="273"/>
  <c r="I51" i="273"/>
  <c r="J40" i="273"/>
  <c r="G39" i="273"/>
  <c r="B42" i="273"/>
  <c r="T49" i="273"/>
  <c r="B50" i="273"/>
  <c r="J45" i="273"/>
  <c r="Q37" i="273"/>
  <c r="C51" i="273"/>
  <c r="M33" i="273"/>
  <c r="P38" i="273"/>
  <c r="G33" i="273"/>
  <c r="S47" i="273"/>
  <c r="F52" i="273"/>
  <c r="F39" i="273"/>
  <c r="S38" i="273"/>
  <c r="A43" i="273"/>
  <c r="C36" i="273"/>
  <c r="F41" i="273"/>
  <c r="L36" i="273"/>
  <c r="H38" i="273"/>
  <c r="C50" i="273"/>
  <c r="C40" i="273"/>
  <c r="E40" i="273"/>
  <c r="J48" i="273"/>
  <c r="E52" i="273"/>
  <c r="H48" i="273"/>
  <c r="T42" i="273"/>
  <c r="H51" i="273"/>
  <c r="O38" i="273"/>
  <c r="I38" i="273"/>
  <c r="I32" i="273"/>
  <c r="H40" i="273"/>
  <c r="H33" i="273"/>
  <c r="R44" i="273"/>
  <c r="N38" i="273"/>
  <c r="N45" i="273"/>
  <c r="C46" i="273"/>
  <c r="L50" i="273"/>
  <c r="F38" i="273"/>
  <c r="R51" i="273"/>
  <c r="M32" i="273"/>
  <c r="P48" i="273"/>
  <c r="K51" i="273"/>
  <c r="H42" i="273"/>
  <c r="F44" i="273"/>
  <c r="G47" i="273"/>
  <c r="A37" i="273"/>
  <c r="F43" i="273"/>
  <c r="H39" i="273"/>
  <c r="T34" i="273"/>
  <c r="Q32" i="273"/>
  <c r="H44" i="273"/>
  <c r="O50" i="273"/>
  <c r="E34" i="273"/>
  <c r="J34" i="273"/>
  <c r="E46" i="273"/>
  <c r="Q41" i="273"/>
  <c r="P46" i="273"/>
  <c r="L38" i="273"/>
  <c r="N37" i="273"/>
  <c r="M36" i="273"/>
  <c r="L34" i="273"/>
  <c r="S51" i="273"/>
  <c r="C33" i="273"/>
  <c r="J46" i="273"/>
  <c r="A35" i="273"/>
  <c r="B52" i="273"/>
  <c r="O40" i="273"/>
  <c r="S44" i="273"/>
  <c r="M44" i="273"/>
  <c r="Q51" i="273"/>
  <c r="M47" i="273"/>
  <c r="S46" i="273"/>
  <c r="B47" i="273"/>
  <c r="Q44" i="273"/>
  <c r="T46" i="273"/>
  <c r="A39" i="273"/>
  <c r="R39" i="273"/>
  <c r="B48" i="273"/>
  <c r="L40" i="273"/>
  <c r="I46" i="273"/>
  <c r="G49" i="273"/>
  <c r="A44" i="273"/>
  <c r="E36" i="273"/>
  <c r="N46" i="273"/>
  <c r="S50" i="273"/>
  <c r="C42" i="273"/>
  <c r="S33" i="273"/>
  <c r="A52" i="273"/>
  <c r="T39" i="273"/>
  <c r="N49" i="273"/>
  <c r="A47" i="273"/>
  <c r="I52" i="273"/>
  <c r="N36" i="273"/>
  <c r="P49" i="273"/>
  <c r="A36" i="273"/>
  <c r="E32" i="273"/>
  <c r="E51" i="273"/>
  <c r="F48" i="273"/>
  <c r="A46" i="273"/>
  <c r="R41" i="273"/>
  <c r="G41" i="273"/>
  <c r="K42" i="273"/>
  <c r="A45" i="273"/>
  <c r="O32" i="273"/>
  <c r="J38" i="273"/>
  <c r="I34" i="273"/>
  <c r="D34" i="273"/>
  <c r="K44" i="273"/>
  <c r="C44" i="273"/>
  <c r="O36" i="273"/>
  <c r="N41" i="273"/>
  <c r="K50" i="273"/>
  <c r="L52" i="273"/>
  <c r="T38" i="273"/>
  <c r="C48" i="273"/>
  <c r="K32" i="273"/>
  <c r="J49" i="273"/>
  <c r="H35" i="273"/>
  <c r="M41" i="273"/>
  <c r="K45" i="273"/>
  <c r="B46" i="273"/>
  <c r="F45" i="273"/>
  <c r="T48" i="273"/>
  <c r="S35" i="273"/>
  <c r="B38" i="273"/>
  <c r="O35" i="273"/>
  <c r="G51" i="273"/>
  <c r="A40" i="273"/>
  <c r="B33" i="273"/>
  <c r="Q49" i="273"/>
  <c r="C43" i="273"/>
  <c r="N52" i="273"/>
  <c r="E43" i="273"/>
  <c r="D47" i="273"/>
  <c r="L39" i="273"/>
  <c r="E42" i="273"/>
  <c r="L42" i="273"/>
  <c r="K38" i="273"/>
  <c r="P32" i="273"/>
  <c r="B49" i="273"/>
  <c r="P37" i="273"/>
  <c r="K52" i="273"/>
  <c r="K43" i="273"/>
  <c r="L37" i="273"/>
  <c r="H34" i="273"/>
  <c r="E50" i="273"/>
  <c r="Q46" i="273"/>
  <c r="C52" i="273"/>
  <c r="H49" i="273"/>
  <c r="S52" i="273"/>
  <c r="P39" i="273"/>
  <c r="R47" i="273"/>
  <c r="A34" i="273"/>
  <c r="T47" i="273"/>
  <c r="D36" i="273"/>
  <c r="P44" i="273"/>
  <c r="H43" i="273"/>
  <c r="Q52" i="273"/>
  <c r="I35" i="273"/>
  <c r="O46" i="273"/>
  <c r="S41" i="273"/>
  <c r="Q50" i="273"/>
  <c r="P42" i="273"/>
  <c r="I47" i="273"/>
  <c r="C41" i="273"/>
  <c r="L44" i="273"/>
  <c r="H52" i="273"/>
  <c r="H37" i="273"/>
  <c r="D32" i="273"/>
  <c r="B34" i="273"/>
  <c r="L32" i="273"/>
  <c r="M42" i="273"/>
  <c r="F49" i="273"/>
  <c r="J32" i="273"/>
  <c r="E38" i="273"/>
  <c r="N35" i="273"/>
  <c r="F46" i="273"/>
  <c r="T35" i="273"/>
  <c r="J41" i="273"/>
  <c r="C38" i="273"/>
  <c r="M46" i="273"/>
  <c r="P43" i="273"/>
  <c r="E44" i="273"/>
  <c r="D35" i="273"/>
  <c r="R43" i="273"/>
  <c r="P33" i="273"/>
  <c r="K47" i="273"/>
  <c r="L48" i="273"/>
  <c r="L46" i="273"/>
  <c r="O47" i="273"/>
  <c r="H36" i="273"/>
  <c r="P34" i="273"/>
  <c r="F33" i="273"/>
  <c r="D42" i="273"/>
  <c r="T36" i="273"/>
  <c r="B44" i="273"/>
  <c r="I42" i="273"/>
  <c r="I33" i="273"/>
  <c r="H32" i="273"/>
  <c r="Q42" i="273"/>
  <c r="E48" i="273"/>
  <c r="Q40" i="273"/>
  <c r="B51" i="273"/>
  <c r="D49" i="273"/>
  <c r="N39" i="273"/>
  <c r="B43" i="273"/>
  <c r="F37" i="273"/>
  <c r="L43" i="273"/>
  <c r="M35" i="273"/>
  <c r="A33" i="273"/>
  <c r="T50" i="273"/>
  <c r="S48" i="273"/>
  <c r="G45" i="273"/>
  <c r="O39" i="273"/>
  <c r="E45" i="273"/>
  <c r="H46" i="273"/>
  <c r="O45" i="273"/>
  <c r="S36" i="273"/>
  <c r="I37" i="273"/>
  <c r="M34" i="273"/>
  <c r="A32" i="273"/>
  <c r="M38" i="273"/>
  <c r="L45" i="273"/>
  <c r="T33" i="273"/>
  <c r="T41" i="273"/>
  <c r="N43" i="273"/>
  <c r="I49" i="273"/>
  <c r="A38" i="273"/>
  <c r="N48" i="273"/>
  <c r="A49" i="273"/>
  <c r="P40" i="273"/>
  <c r="T45" i="273"/>
  <c r="I43" i="273"/>
  <c r="E47" i="273"/>
  <c r="B41" i="273"/>
  <c r="Q45" i="273"/>
  <c r="R36" i="273"/>
  <c r="L51" i="273"/>
  <c r="Q38" i="273"/>
  <c r="Q47" i="273"/>
  <c r="B32" i="273"/>
  <c r="G35" i="273"/>
  <c r="N33" i="273"/>
  <c r="C16" i="285"/>
  <c r="C29" i="285"/>
  <c r="X13" i="286" l="1"/>
  <c r="S34" i="286"/>
  <c r="G24" i="286"/>
  <c r="D33" i="286"/>
  <c r="P16" i="286"/>
  <c r="V35" i="286"/>
  <c r="M28" i="286"/>
  <c r="F27" i="286"/>
  <c r="C26" i="286"/>
  <c r="U36" i="286"/>
  <c r="T16" i="286"/>
  <c r="N21" i="286"/>
  <c r="C18" i="286"/>
  <c r="L23" i="286"/>
  <c r="H22" i="286"/>
  <c r="T23" i="286"/>
  <c r="A33" i="286"/>
  <c r="M30" i="286"/>
  <c r="I13" i="286"/>
  <c r="J36" i="286"/>
  <c r="C20" i="286"/>
  <c r="S27" i="286"/>
  <c r="I32" i="286"/>
  <c r="Q27" i="286"/>
  <c r="L20" i="286"/>
  <c r="G36" i="286"/>
  <c r="M34" i="286"/>
  <c r="N31" i="286"/>
  <c r="R31" i="286"/>
  <c r="T26" i="286"/>
  <c r="A26" i="286"/>
  <c r="F26" i="286"/>
  <c r="J27" i="286"/>
  <c r="V34" i="286"/>
  <c r="J17" i="286"/>
  <c r="T18" i="286"/>
  <c r="L30" i="286"/>
  <c r="I16" i="286"/>
  <c r="M25" i="286"/>
  <c r="W30" i="286"/>
  <c r="D13" i="286"/>
  <c r="R34" i="286"/>
  <c r="F19" i="286"/>
  <c r="M21" i="286"/>
  <c r="R16" i="286"/>
  <c r="K36" i="286"/>
  <c r="I37" i="286"/>
  <c r="G35" i="286"/>
  <c r="X24" i="286"/>
  <c r="D15" i="286"/>
  <c r="C25" i="286"/>
  <c r="C37" i="286"/>
  <c r="Q17" i="286"/>
  <c r="C32" i="286"/>
  <c r="B18" i="286"/>
  <c r="N32" i="286"/>
  <c r="S30" i="286"/>
  <c r="K33" i="286"/>
  <c r="O20" i="286"/>
  <c r="C27" i="286"/>
  <c r="O22" i="286"/>
  <c r="P18" i="286"/>
  <c r="L14" i="286"/>
  <c r="J37" i="286"/>
  <c r="R27" i="286"/>
  <c r="Q16" i="286"/>
  <c r="B26" i="286"/>
  <c r="L31" i="286"/>
  <c r="J24" i="286"/>
  <c r="N29" i="286"/>
  <c r="A25" i="286"/>
  <c r="H17" i="286"/>
  <c r="M16" i="286"/>
  <c r="G19" i="286"/>
  <c r="M32" i="286"/>
  <c r="K16" i="286"/>
  <c r="W25" i="286"/>
  <c r="W37" i="286"/>
  <c r="V16" i="286"/>
  <c r="N30" i="286"/>
  <c r="O21" i="286"/>
  <c r="X22" i="286"/>
  <c r="K31" i="286"/>
  <c r="W36" i="286"/>
  <c r="J22" i="286"/>
  <c r="B14" i="286"/>
  <c r="E30" i="286"/>
  <c r="F24" i="286"/>
  <c r="J16" i="286"/>
  <c r="D27" i="286"/>
  <c r="B13" i="286"/>
  <c r="O32" i="286"/>
  <c r="B35" i="286"/>
  <c r="E28" i="286"/>
  <c r="S14" i="286"/>
  <c r="U25" i="286"/>
  <c r="J18" i="286"/>
  <c r="Q28" i="286"/>
  <c r="B30" i="286"/>
  <c r="B15" i="286"/>
  <c r="X16" i="286"/>
  <c r="F25" i="286"/>
  <c r="W31" i="286"/>
  <c r="O23" i="286"/>
  <c r="N23" i="286"/>
  <c r="K27" i="286"/>
  <c r="F17" i="286"/>
  <c r="X31" i="286"/>
  <c r="P26" i="286"/>
  <c r="Q34" i="286"/>
  <c r="T29" i="286"/>
  <c r="O37" i="286"/>
  <c r="T33" i="286"/>
  <c r="G13" i="286"/>
  <c r="G25" i="286"/>
  <c r="G14" i="286"/>
  <c r="S22" i="286"/>
  <c r="K35" i="286"/>
  <c r="M17" i="286"/>
  <c r="F31" i="286"/>
  <c r="P24" i="286"/>
  <c r="G32" i="286"/>
  <c r="T17" i="286"/>
  <c r="D26" i="286"/>
  <c r="W32" i="286"/>
  <c r="E37" i="286"/>
  <c r="H35" i="286"/>
  <c r="S25" i="286"/>
  <c r="I18" i="286"/>
  <c r="C36" i="286"/>
  <c r="M26" i="286"/>
  <c r="N25" i="286"/>
  <c r="W13" i="286"/>
  <c r="F35" i="286"/>
  <c r="O28" i="286"/>
  <c r="M31" i="286"/>
  <c r="E31" i="286"/>
  <c r="H27" i="286"/>
  <c r="V17" i="286"/>
  <c r="H26" i="286"/>
  <c r="P20" i="286"/>
  <c r="U13" i="286"/>
  <c r="V21" i="286"/>
  <c r="H37" i="286"/>
  <c r="L22" i="286"/>
  <c r="X17" i="286"/>
  <c r="I14" i="286"/>
  <c r="F23" i="286"/>
  <c r="Q13" i="286"/>
  <c r="A28" i="286"/>
  <c r="T32" i="286"/>
  <c r="V18" i="286"/>
  <c r="R30" i="286"/>
  <c r="N36" i="286"/>
  <c r="N14" i="286"/>
  <c r="O34" i="286"/>
  <c r="P19" i="286"/>
  <c r="E18" i="286"/>
  <c r="P27" i="286"/>
  <c r="Q20" i="286"/>
  <c r="D17" i="286"/>
  <c r="A19" i="286"/>
  <c r="E27" i="286"/>
  <c r="F34" i="286"/>
  <c r="L16" i="286"/>
  <c r="M19" i="286"/>
  <c r="T34" i="286"/>
  <c r="V28" i="286"/>
  <c r="N26" i="286"/>
  <c r="A13" i="286"/>
  <c r="C31" i="286"/>
  <c r="A37" i="286"/>
  <c r="S33" i="286"/>
  <c r="B16" i="286"/>
  <c r="L18" i="286"/>
  <c r="U21" i="286"/>
  <c r="I27" i="286"/>
  <c r="G31" i="286"/>
  <c r="T22" i="286"/>
  <c r="N18" i="286"/>
  <c r="H24" i="286"/>
  <c r="R29" i="286"/>
  <c r="X14" i="286"/>
  <c r="Q37" i="286"/>
  <c r="C13" i="286"/>
  <c r="K37" i="286"/>
  <c r="B20" i="286"/>
  <c r="F18" i="286"/>
  <c r="F15" i="286"/>
  <c r="P15" i="286"/>
  <c r="E29" i="286"/>
  <c r="I31" i="286"/>
  <c r="K23" i="286"/>
  <c r="O31" i="286"/>
  <c r="C17" i="286"/>
  <c r="L29" i="286"/>
  <c r="X32" i="286"/>
  <c r="M37" i="286"/>
  <c r="L27" i="286"/>
  <c r="Q15" i="286"/>
  <c r="T37" i="286"/>
  <c r="F37" i="286"/>
  <c r="D14" i="286"/>
  <c r="D36" i="286"/>
  <c r="S26" i="286"/>
  <c r="O14" i="286"/>
  <c r="I29" i="286"/>
  <c r="P17" i="286"/>
  <c r="X37" i="286"/>
  <c r="I36" i="286"/>
  <c r="P30" i="286"/>
  <c r="M35" i="286"/>
  <c r="N20" i="286"/>
  <c r="M22" i="286"/>
  <c r="M23" i="286"/>
  <c r="E25" i="286"/>
  <c r="Q22" i="286"/>
  <c r="D16" i="286"/>
  <c r="J29" i="286"/>
  <c r="L25" i="286"/>
  <c r="F20" i="286"/>
  <c r="E26" i="286"/>
  <c r="S36" i="286"/>
  <c r="X20" i="286"/>
  <c r="H25" i="286"/>
  <c r="P22" i="286"/>
  <c r="U19" i="286"/>
  <c r="X33" i="286"/>
  <c r="E17" i="286"/>
  <c r="C30" i="286"/>
  <c r="R19" i="286"/>
  <c r="N27" i="286"/>
  <c r="U20" i="286"/>
  <c r="K29" i="286"/>
  <c r="B21" i="286"/>
  <c r="M27" i="286"/>
  <c r="C24" i="286"/>
  <c r="H20" i="286"/>
  <c r="G15" i="286"/>
  <c r="G23" i="286"/>
  <c r="G29" i="286"/>
  <c r="D34" i="286"/>
  <c r="E19" i="286"/>
  <c r="J14" i="286"/>
  <c r="H32" i="286"/>
  <c r="R15" i="286"/>
  <c r="B29" i="286"/>
  <c r="L34" i="286"/>
  <c r="I22" i="286"/>
  <c r="H29" i="286"/>
  <c r="F29" i="286"/>
  <c r="L19" i="286"/>
  <c r="U15" i="286"/>
  <c r="H15" i="286"/>
  <c r="E23" i="286"/>
  <c r="B36" i="286"/>
  <c r="Q18" i="286"/>
  <c r="U28" i="286"/>
  <c r="N19" i="286"/>
  <c r="K32" i="286"/>
  <c r="A36" i="286"/>
  <c r="A16" i="286"/>
  <c r="D37" i="286"/>
  <c r="F33" i="286"/>
  <c r="E21" i="286"/>
  <c r="V20" i="286"/>
  <c r="B17" i="286"/>
  <c r="K15" i="286"/>
  <c r="V14" i="286"/>
  <c r="L32" i="286"/>
  <c r="G34" i="286"/>
  <c r="L17" i="286"/>
  <c r="R25" i="286"/>
  <c r="A17" i="286"/>
  <c r="D30" i="286"/>
  <c r="T20" i="286"/>
  <c r="W18" i="286"/>
  <c r="V32" i="286"/>
  <c r="B31" i="286"/>
  <c r="Q35" i="286"/>
  <c r="K24" i="286"/>
  <c r="V29" i="286"/>
  <c r="R32" i="286"/>
  <c r="W27" i="286"/>
  <c r="D23" i="286"/>
  <c r="A20" i="286"/>
  <c r="Q36" i="286"/>
  <c r="H19" i="286"/>
  <c r="Q26" i="286"/>
  <c r="H31" i="286"/>
  <c r="G30" i="286"/>
  <c r="S28" i="286"/>
  <c r="J20" i="286"/>
  <c r="M24" i="286"/>
  <c r="U34" i="286"/>
  <c r="M13" i="286"/>
  <c r="L36" i="286"/>
  <c r="I21" i="286"/>
  <c r="V27" i="286"/>
  <c r="W15" i="286"/>
  <c r="P14" i="286"/>
  <c r="V31" i="286"/>
  <c r="J35" i="286"/>
  <c r="B19" i="286"/>
  <c r="P36" i="286"/>
  <c r="N16" i="286"/>
  <c r="B34" i="286"/>
  <c r="O19" i="286"/>
  <c r="J33" i="286"/>
  <c r="L21" i="286"/>
  <c r="I34" i="286"/>
  <c r="X23" i="286"/>
  <c r="T24" i="286"/>
  <c r="I20" i="286"/>
  <c r="E16" i="286"/>
  <c r="E24" i="286"/>
  <c r="A31" i="286"/>
  <c r="A32" i="286"/>
  <c r="N22" i="286"/>
  <c r="T36" i="286"/>
  <c r="G21" i="286"/>
  <c r="E14" i="286"/>
  <c r="K30" i="286"/>
  <c r="X35" i="286"/>
  <c r="M29" i="286"/>
  <c r="C35" i="286"/>
  <c r="K25" i="286"/>
  <c r="V22" i="286"/>
  <c r="U24" i="286"/>
  <c r="E36" i="286"/>
  <c r="W22" i="286"/>
  <c r="V23" i="286"/>
  <c r="F13" i="286"/>
  <c r="W26" i="286"/>
  <c r="S32" i="286"/>
  <c r="B32" i="286"/>
  <c r="K20" i="286"/>
  <c r="D29" i="286"/>
  <c r="V19" i="286"/>
  <c r="S29" i="286"/>
  <c r="U35" i="286"/>
  <c r="I17" i="286"/>
  <c r="G37" i="286"/>
  <c r="H18" i="286"/>
  <c r="H34" i="286"/>
  <c r="E13" i="286"/>
  <c r="J13" i="286"/>
  <c r="U37" i="286"/>
  <c r="W21" i="286"/>
  <c r="H13" i="286"/>
  <c r="O35" i="286"/>
  <c r="S15" i="286"/>
  <c r="Q19" i="286"/>
  <c r="F22" i="286"/>
  <c r="A30" i="286"/>
  <c r="W19" i="286"/>
  <c r="X29" i="286"/>
  <c r="P23" i="286"/>
  <c r="D20" i="286"/>
  <c r="P13" i="286"/>
  <c r="M20" i="286"/>
  <c r="F36" i="286"/>
  <c r="J30" i="286"/>
  <c r="T31" i="286"/>
  <c r="J19" i="286"/>
  <c r="N28" i="286"/>
  <c r="W28" i="286"/>
  <c r="S23" i="286"/>
  <c r="K19" i="286"/>
  <c r="J26" i="286"/>
  <c r="J31" i="286"/>
  <c r="C29" i="286"/>
  <c r="K14" i="286"/>
  <c r="G26" i="286"/>
  <c r="C15" i="286"/>
  <c r="A29" i="286"/>
  <c r="P34" i="286"/>
  <c r="P21" i="286"/>
  <c r="L15" i="286"/>
  <c r="G27" i="286"/>
  <c r="B28" i="286"/>
  <c r="V15" i="286"/>
  <c r="T28" i="286"/>
  <c r="A18" i="286"/>
  <c r="P25" i="286"/>
  <c r="A23" i="286"/>
  <c r="S18" i="286"/>
  <c r="A27" i="286"/>
  <c r="R14" i="286"/>
  <c r="V33" i="286"/>
  <c r="G20" i="286"/>
  <c r="E22" i="286"/>
  <c r="S24" i="286"/>
  <c r="Q14" i="286"/>
  <c r="U31" i="286"/>
  <c r="S35" i="286"/>
  <c r="X19" i="286"/>
  <c r="I28" i="286"/>
  <c r="P31" i="286"/>
  <c r="V36" i="286"/>
  <c r="S17" i="286"/>
  <c r="D32" i="286"/>
  <c r="J25" i="286"/>
  <c r="E15" i="286"/>
  <c r="N35" i="286"/>
  <c r="W24" i="286"/>
  <c r="X36" i="286"/>
  <c r="H33" i="286"/>
  <c r="J23" i="286"/>
  <c r="D35" i="286"/>
  <c r="B25" i="286"/>
  <c r="U18" i="286"/>
  <c r="R33" i="286"/>
  <c r="W16" i="286"/>
  <c r="Q29" i="286"/>
  <c r="J32" i="286"/>
  <c r="M18" i="286"/>
  <c r="P28" i="286"/>
  <c r="U33" i="286"/>
  <c r="C34" i="286"/>
  <c r="W35" i="286"/>
  <c r="K18" i="286"/>
  <c r="V24" i="286"/>
  <c r="E32" i="286"/>
  <c r="I33" i="286"/>
  <c r="B22" i="286"/>
  <c r="T21" i="286"/>
  <c r="H36" i="286"/>
  <c r="B24" i="286"/>
  <c r="I19" i="286"/>
  <c r="C28" i="286"/>
  <c r="D21" i="286"/>
  <c r="H14" i="286"/>
  <c r="L37" i="286"/>
  <c r="I35" i="286"/>
  <c r="H28" i="286"/>
  <c r="E20" i="286"/>
  <c r="G16" i="286"/>
  <c r="G28" i="286"/>
  <c r="N13" i="286"/>
  <c r="K28" i="286"/>
  <c r="M33" i="286"/>
  <c r="O13" i="286"/>
  <c r="C16" i="286"/>
  <c r="D18" i="286"/>
  <c r="R35" i="286"/>
  <c r="U17" i="286"/>
  <c r="H30" i="286"/>
  <c r="L35" i="286"/>
  <c r="M36" i="286"/>
  <c r="P32" i="286"/>
  <c r="S20" i="286"/>
  <c r="T35" i="286"/>
  <c r="O17" i="286"/>
  <c r="X30" i="286"/>
  <c r="N17" i="286"/>
  <c r="K21" i="286"/>
  <c r="W33" i="286"/>
  <c r="G18" i="286"/>
  <c r="J34" i="286"/>
  <c r="X34" i="286"/>
  <c r="F14" i="286"/>
  <c r="A15" i="286"/>
  <c r="F30" i="286"/>
  <c r="Q32" i="286"/>
  <c r="O18" i="286"/>
  <c r="U14" i="286"/>
  <c r="X28" i="286"/>
  <c r="U29" i="286"/>
  <c r="I24" i="286"/>
  <c r="C33" i="286"/>
  <c r="W34" i="286"/>
  <c r="O27" i="286"/>
  <c r="A34" i="286"/>
  <c r="R20" i="286"/>
  <c r="S13" i="286"/>
  <c r="B23" i="286"/>
  <c r="R24" i="286"/>
  <c r="J28" i="286"/>
  <c r="U26" i="286"/>
  <c r="V26" i="286"/>
  <c r="R23" i="286"/>
  <c r="A35" i="286"/>
  <c r="R17" i="286"/>
  <c r="A14" i="286"/>
  <c r="R36" i="286"/>
  <c r="N33" i="286"/>
  <c r="H23" i="286"/>
  <c r="C23" i="286"/>
  <c r="V13" i="286"/>
  <c r="L24" i="286"/>
  <c r="R37" i="286"/>
  <c r="O36" i="286"/>
  <c r="X15" i="286"/>
  <c r="G22" i="286"/>
  <c r="U22" i="286"/>
  <c r="K17" i="286"/>
  <c r="U23" i="286"/>
  <c r="T27" i="286"/>
  <c r="B37" i="286"/>
  <c r="A22" i="286"/>
  <c r="O16" i="286"/>
  <c r="V25" i="286"/>
  <c r="F28" i="286"/>
  <c r="S37" i="286"/>
  <c r="O15" i="286"/>
  <c r="K13" i="286"/>
  <c r="O33" i="286"/>
  <c r="Q30" i="286"/>
  <c r="M15" i="286"/>
  <c r="L13" i="286"/>
  <c r="G17" i="286"/>
  <c r="H16" i="286"/>
  <c r="C14" i="286"/>
  <c r="N34" i="286"/>
  <c r="I26" i="286"/>
  <c r="W29" i="286"/>
  <c r="P33" i="286"/>
  <c r="R13" i="286"/>
  <c r="O24" i="286"/>
  <c r="S31" i="286"/>
  <c r="J21" i="286"/>
  <c r="G33" i="286"/>
  <c r="N24" i="286"/>
  <c r="N15" i="286"/>
  <c r="U32" i="286"/>
  <c r="S21" i="286"/>
  <c r="V37" i="286"/>
  <c r="I23" i="286"/>
  <c r="C19" i="286"/>
  <c r="K26" i="286"/>
  <c r="W17" i="286"/>
  <c r="X25" i="286"/>
  <c r="E34" i="286"/>
  <c r="W14" i="286"/>
  <c r="A21" i="286"/>
  <c r="R21" i="286"/>
  <c r="C21" i="286"/>
  <c r="P29" i="286"/>
  <c r="F21" i="286"/>
  <c r="P37" i="286"/>
  <c r="J15" i="286"/>
  <c r="D25" i="286"/>
  <c r="U27" i="286"/>
  <c r="N37" i="286"/>
  <c r="Q33" i="286"/>
  <c r="L33" i="286"/>
  <c r="O26" i="286"/>
  <c r="Q23" i="286"/>
  <c r="R26" i="286"/>
  <c r="F32" i="286"/>
  <c r="R28" i="286"/>
  <c r="K34" i="286"/>
  <c r="W20" i="286"/>
  <c r="R22" i="286"/>
  <c r="C22" i="286"/>
  <c r="X21" i="286"/>
  <c r="O25" i="286"/>
  <c r="I25" i="286"/>
  <c r="D28" i="286"/>
  <c r="T14" i="286"/>
  <c r="V30" i="286"/>
  <c r="O30" i="286"/>
  <c r="S19" i="286"/>
  <c r="D22" i="286"/>
  <c r="L26" i="286"/>
  <c r="W23" i="286"/>
  <c r="P35" i="286"/>
  <c r="D31" i="286"/>
  <c r="Q25" i="286"/>
  <c r="X27" i="286"/>
  <c r="O29" i="286"/>
  <c r="Q31" i="286"/>
  <c r="B33" i="286"/>
  <c r="T30" i="286"/>
  <c r="A24" i="286"/>
  <c r="T13" i="286"/>
  <c r="I15" i="286"/>
  <c r="S16" i="286"/>
  <c r="K22" i="286"/>
  <c r="E35" i="286"/>
  <c r="I30" i="286"/>
  <c r="R18" i="286"/>
  <c r="Q24" i="286"/>
  <c r="T19" i="286"/>
  <c r="T15" i="286"/>
  <c r="T25" i="286"/>
  <c r="L28" i="286"/>
  <c r="B27" i="286"/>
  <c r="X26" i="286"/>
  <c r="X18" i="286"/>
  <c r="E33" i="286"/>
  <c r="D24" i="286"/>
  <c r="U16" i="286"/>
  <c r="F16" i="286"/>
  <c r="D19" i="286"/>
  <c r="U30" i="286"/>
  <c r="H21" i="286"/>
  <c r="Q21" i="286"/>
  <c r="M14" i="286"/>
  <c r="U28" i="293" l="1"/>
  <c r="U24" i="293"/>
  <c r="U34" i="293" l="1"/>
  <c r="H16" i="290" l="1"/>
  <c r="G21" i="290"/>
  <c r="J22" i="290"/>
  <c r="C17" i="290"/>
  <c r="H19" i="290"/>
  <c r="G13" i="290"/>
  <c r="A23" i="290"/>
  <c r="E14" i="290"/>
  <c r="C16" i="290"/>
  <c r="J19" i="290"/>
  <c r="G17" i="290"/>
  <c r="H22" i="290"/>
  <c r="A17" i="290"/>
  <c r="J23" i="290"/>
  <c r="J16" i="290"/>
  <c r="A24" i="290"/>
  <c r="I14" i="290"/>
  <c r="J20" i="290"/>
  <c r="C13" i="290"/>
  <c r="D16" i="290"/>
  <c r="D29" i="290"/>
  <c r="G26" i="290"/>
  <c r="J26" i="290"/>
  <c r="E13" i="290"/>
  <c r="D20" i="290"/>
  <c r="H28" i="290"/>
  <c r="C15" i="290"/>
  <c r="A26" i="290"/>
  <c r="H24" i="290"/>
  <c r="F15" i="290"/>
  <c r="F13" i="290"/>
  <c r="C31" i="290"/>
  <c r="D25" i="290"/>
  <c r="A14" i="290"/>
  <c r="I15" i="290"/>
  <c r="A15" i="290"/>
  <c r="J17" i="290"/>
  <c r="G18" i="290"/>
  <c r="C27" i="290"/>
  <c r="G16" i="290"/>
  <c r="H13" i="290"/>
  <c r="C24" i="290"/>
  <c r="G24" i="290"/>
  <c r="J24" i="290"/>
  <c r="I17" i="290"/>
  <c r="G20" i="290"/>
  <c r="I24" i="290"/>
  <c r="D17" i="290"/>
  <c r="H17" i="290"/>
  <c r="A22" i="290"/>
  <c r="D26" i="290"/>
  <c r="C25" i="290"/>
  <c r="C28" i="290"/>
  <c r="C22" i="290"/>
  <c r="I20" i="290"/>
  <c r="A29" i="290"/>
  <c r="I19" i="290"/>
  <c r="H31" i="290"/>
  <c r="A19" i="290"/>
  <c r="A28" i="290"/>
  <c r="F19" i="290"/>
  <c r="J21" i="290"/>
  <c r="D14" i="290"/>
  <c r="D28" i="290"/>
  <c r="J25" i="290"/>
  <c r="I23" i="290"/>
  <c r="C26" i="290"/>
  <c r="G19" i="290"/>
  <c r="A30" i="290"/>
  <c r="I13" i="290"/>
  <c r="I27" i="290"/>
  <c r="E21" i="290"/>
  <c r="I31" i="290"/>
  <c r="C30" i="290"/>
  <c r="H15" i="290"/>
  <c r="J13" i="290"/>
  <c r="H27" i="290"/>
  <c r="H14" i="290"/>
  <c r="F20" i="290"/>
  <c r="F16" i="290"/>
  <c r="G14" i="290"/>
  <c r="F21" i="290"/>
  <c r="H29" i="290"/>
  <c r="D22" i="290"/>
  <c r="K16" i="290"/>
  <c r="C21" i="290"/>
  <c r="G30" i="290"/>
  <c r="D18" i="290"/>
  <c r="E20" i="290"/>
  <c r="F18" i="290"/>
  <c r="A31" i="290"/>
  <c r="A20" i="290"/>
  <c r="I25" i="290"/>
  <c r="J31" i="290"/>
  <c r="I21" i="290"/>
  <c r="D27" i="290"/>
  <c r="D24" i="290"/>
  <c r="I16" i="290"/>
  <c r="D21" i="290"/>
  <c r="F17" i="290"/>
  <c r="C29" i="290"/>
  <c r="G31" i="290"/>
  <c r="G25" i="290"/>
  <c r="H21" i="290"/>
  <c r="C18" i="290"/>
  <c r="J28" i="290"/>
  <c r="C20" i="290"/>
  <c r="G27" i="290"/>
  <c r="D15" i="290"/>
  <c r="I29" i="290"/>
  <c r="H23" i="290"/>
  <c r="H25" i="290"/>
  <c r="I26" i="290"/>
  <c r="D23" i="290"/>
  <c r="E16" i="290"/>
  <c r="A16" i="290"/>
  <c r="A18" i="290"/>
  <c r="J18" i="290"/>
  <c r="A21" i="290"/>
  <c r="I22" i="290"/>
  <c r="A13" i="290"/>
  <c r="A25" i="290"/>
  <c r="J29" i="290"/>
  <c r="G29" i="290"/>
  <c r="H26" i="290"/>
  <c r="J27" i="290"/>
  <c r="G28" i="290"/>
  <c r="H30" i="290"/>
  <c r="E15" i="290"/>
  <c r="D13" i="290"/>
  <c r="I28" i="290"/>
  <c r="H20" i="290"/>
  <c r="A27" i="290"/>
  <c r="J14" i="290"/>
  <c r="E18" i="290"/>
  <c r="G23" i="290"/>
  <c r="H18" i="290"/>
  <c r="G22" i="290"/>
  <c r="G15" i="290"/>
  <c r="E19" i="290"/>
  <c r="D30" i="290"/>
  <c r="J15" i="290"/>
  <c r="F14" i="290"/>
  <c r="I30" i="290"/>
  <c r="C19" i="290"/>
  <c r="D31" i="290"/>
  <c r="C14" i="290"/>
  <c r="I18" i="290"/>
  <c r="J30" i="290"/>
  <c r="C23" i="290"/>
  <c r="D19" i="290"/>
  <c r="E17" i="290"/>
  <c r="K30" i="290"/>
  <c r="K31" i="290"/>
  <c r="E31" i="290"/>
  <c r="F31" i="290"/>
  <c r="E30" i="290"/>
  <c r="F30" i="290"/>
  <c r="K21" i="290"/>
  <c r="K13" i="290"/>
  <c r="K19" i="290"/>
  <c r="K20" i="290"/>
  <c r="K18" i="290"/>
  <c r="K17" i="290"/>
  <c r="K15" i="290"/>
  <c r="E25" i="290"/>
  <c r="K26" i="290"/>
  <c r="E23" i="290"/>
  <c r="E29" i="290"/>
  <c r="F26" i="290"/>
  <c r="K29" i="290"/>
  <c r="E24" i="290"/>
  <c r="K27" i="290"/>
  <c r="F29" i="290"/>
  <c r="K25" i="290"/>
  <c r="F23" i="290"/>
  <c r="K23" i="290"/>
  <c r="F22" i="290"/>
  <c r="E27" i="290"/>
  <c r="F24" i="290"/>
  <c r="K14" i="290"/>
  <c r="K24" i="290"/>
  <c r="F27" i="290"/>
  <c r="K22" i="290"/>
  <c r="E28" i="290"/>
  <c r="F25" i="290"/>
  <c r="E22" i="290"/>
  <c r="F28" i="290"/>
  <c r="K28" i="290"/>
  <c r="E26" i="290"/>
  <c r="K79" i="274"/>
  <c r="K60" i="274"/>
  <c r="O83" i="274"/>
  <c r="N70" i="274"/>
  <c r="O67" i="274"/>
  <c r="L59" i="274"/>
  <c r="N81" i="274"/>
  <c r="O64" i="274"/>
  <c r="L83" i="274"/>
  <c r="A70" i="274"/>
  <c r="K81" i="274"/>
  <c r="A74" i="274"/>
  <c r="O60" i="274"/>
  <c r="K80" i="274"/>
  <c r="I68" i="274"/>
  <c r="L54" i="274"/>
  <c r="J61" i="274"/>
  <c r="J69" i="274"/>
  <c r="A66" i="274"/>
  <c r="O61" i="274"/>
  <c r="N59" i="274"/>
  <c r="K78" i="274"/>
  <c r="L61" i="274"/>
  <c r="N75" i="274"/>
  <c r="I64" i="274"/>
  <c r="L56" i="274"/>
  <c r="I89" i="274"/>
  <c r="L72" i="274"/>
  <c r="O76" i="274"/>
  <c r="L77" i="274"/>
  <c r="I75" i="274"/>
  <c r="O63" i="274"/>
  <c r="N60" i="274"/>
  <c r="L74" i="274"/>
  <c r="N87" i="274"/>
  <c r="O72" i="274"/>
  <c r="N68" i="274"/>
  <c r="L85" i="274"/>
  <c r="N56" i="274"/>
  <c r="L84" i="274"/>
  <c r="K88" i="274"/>
  <c r="L57" i="274"/>
  <c r="O58" i="274"/>
  <c r="N69" i="274"/>
  <c r="I77" i="274"/>
  <c r="O78" i="274"/>
  <c r="O74" i="274"/>
  <c r="N63" i="274"/>
  <c r="L66" i="274"/>
  <c r="A61" i="274"/>
  <c r="O54" i="274"/>
  <c r="K64" i="274"/>
  <c r="I86" i="274"/>
  <c r="I85" i="274"/>
  <c r="A57" i="274"/>
  <c r="K84" i="274"/>
  <c r="J82" i="274"/>
  <c r="I80" i="274"/>
  <c r="L80" i="274"/>
  <c r="J84" i="274"/>
  <c r="K66" i="274"/>
  <c r="I56" i="274"/>
  <c r="N90" i="274"/>
  <c r="N79" i="274"/>
  <c r="A83" i="274"/>
  <c r="N89" i="274"/>
  <c r="J76" i="274"/>
  <c r="K54" i="274"/>
  <c r="N78" i="274"/>
  <c r="I72" i="274"/>
  <c r="A82" i="274"/>
  <c r="A80" i="274"/>
  <c r="K59" i="274"/>
  <c r="N72" i="274"/>
  <c r="O70" i="274"/>
  <c r="K68" i="274"/>
  <c r="A65" i="274"/>
  <c r="I83" i="274"/>
  <c r="L86" i="274"/>
  <c r="I73" i="274"/>
  <c r="A88" i="274"/>
  <c r="L82" i="274"/>
  <c r="O68" i="274"/>
  <c r="J83" i="274"/>
  <c r="K61" i="274"/>
  <c r="O87" i="274"/>
  <c r="A59" i="274"/>
  <c r="A89" i="274"/>
  <c r="K73" i="274"/>
  <c r="N86" i="274"/>
  <c r="J87" i="274"/>
  <c r="O79" i="274"/>
  <c r="A62" i="274"/>
  <c r="A85" i="274"/>
  <c r="K72" i="274"/>
  <c r="K69" i="274"/>
  <c r="N57" i="274"/>
  <c r="N62" i="274"/>
  <c r="J64" i="274"/>
  <c r="J62" i="274"/>
  <c r="A69" i="274"/>
  <c r="N85" i="274"/>
  <c r="J81" i="274"/>
  <c r="J68" i="274"/>
  <c r="N66" i="274"/>
  <c r="N61" i="274"/>
  <c r="L88" i="274"/>
  <c r="L63" i="274"/>
  <c r="O85" i="274"/>
  <c r="K83" i="274"/>
  <c r="O56" i="274"/>
  <c r="N67" i="274"/>
  <c r="J67" i="274"/>
  <c r="L55" i="274"/>
  <c r="K82" i="274"/>
  <c r="A77" i="274"/>
  <c r="L62" i="274"/>
  <c r="K86" i="274"/>
  <c r="O89" i="274"/>
  <c r="I78" i="274"/>
  <c r="J79" i="274"/>
  <c r="J88" i="274"/>
  <c r="A90" i="274"/>
  <c r="J75" i="274"/>
  <c r="L73" i="274"/>
  <c r="A64" i="274"/>
  <c r="J89" i="274"/>
  <c r="J86" i="274"/>
  <c r="J66" i="274"/>
  <c r="J74" i="274"/>
  <c r="O75" i="274"/>
  <c r="K89" i="274"/>
  <c r="N58" i="274"/>
  <c r="I87" i="274"/>
  <c r="A55" i="274"/>
  <c r="O90" i="274"/>
  <c r="O80" i="274"/>
  <c r="J70" i="274"/>
  <c r="O65" i="274"/>
  <c r="I74" i="274"/>
  <c r="I54" i="274"/>
  <c r="A58" i="274"/>
  <c r="O55" i="274"/>
  <c r="N65" i="274"/>
  <c r="J56" i="274"/>
  <c r="N76" i="274"/>
  <c r="O66" i="274"/>
  <c r="L60" i="274"/>
  <c r="O88" i="274"/>
  <c r="K90" i="274"/>
  <c r="L68" i="274"/>
  <c r="J57" i="274"/>
  <c r="K62" i="274"/>
  <c r="L81" i="274"/>
  <c r="A72" i="274"/>
  <c r="K63" i="274"/>
  <c r="A60" i="274"/>
  <c r="K67" i="274"/>
  <c r="A73" i="274"/>
  <c r="O59" i="274"/>
  <c r="J59" i="274"/>
  <c r="A71" i="274"/>
  <c r="A56" i="274"/>
  <c r="N71" i="274"/>
  <c r="J80" i="274"/>
  <c r="N55" i="274"/>
  <c r="A81" i="274"/>
  <c r="J85" i="274"/>
  <c r="I79" i="274"/>
  <c r="I88" i="274"/>
  <c r="A79" i="274"/>
  <c r="J58" i="274"/>
  <c r="K75" i="274"/>
  <c r="J65" i="274"/>
  <c r="J54" i="274"/>
  <c r="I57" i="274"/>
  <c r="J78" i="274"/>
  <c r="I84" i="274"/>
  <c r="J71" i="274"/>
  <c r="L79" i="274"/>
  <c r="I82" i="274"/>
  <c r="L67" i="274"/>
  <c r="A63" i="274"/>
  <c r="L58" i="274"/>
  <c r="J73" i="274"/>
  <c r="O81" i="274"/>
  <c r="N64" i="274"/>
  <c r="I63" i="274"/>
  <c r="N84" i="274"/>
  <c r="J60" i="274"/>
  <c r="O57" i="274"/>
  <c r="O69" i="274"/>
  <c r="A78" i="274"/>
  <c r="K58" i="274"/>
  <c r="J77" i="274"/>
  <c r="L76" i="274"/>
  <c r="N83" i="274"/>
  <c r="L65" i="274"/>
  <c r="L78" i="274"/>
  <c r="O62" i="274"/>
  <c r="N88" i="274"/>
  <c r="L64" i="274"/>
  <c r="A54" i="274"/>
  <c r="I66" i="274"/>
  <c r="J72" i="274"/>
  <c r="I60" i="274"/>
  <c r="L71" i="274"/>
  <c r="K76" i="274"/>
  <c r="K65" i="274"/>
  <c r="J63" i="274"/>
  <c r="I61" i="274"/>
  <c r="A67" i="274"/>
  <c r="K55" i="274"/>
  <c r="K74" i="274"/>
  <c r="A75" i="274"/>
  <c r="N77" i="274"/>
  <c r="I81" i="274"/>
  <c r="O73" i="274"/>
  <c r="O82" i="274"/>
  <c r="J55" i="274"/>
  <c r="O71" i="274"/>
  <c r="A84" i="274"/>
  <c r="I76" i="274"/>
  <c r="I65" i="274"/>
  <c r="K71" i="274"/>
  <c r="I58" i="274"/>
  <c r="I59" i="274"/>
  <c r="I62" i="274"/>
  <c r="I55" i="274"/>
  <c r="K70" i="274"/>
  <c r="K56" i="274"/>
  <c r="J90" i="274"/>
  <c r="N80" i="274"/>
  <c r="L70" i="274"/>
  <c r="N73" i="274"/>
  <c r="A86" i="274"/>
  <c r="N82" i="274"/>
  <c r="I69" i="274"/>
  <c r="A87" i="274"/>
  <c r="A68" i="274"/>
  <c r="K57" i="274"/>
  <c r="A76" i="274"/>
  <c r="O86" i="274"/>
  <c r="O84" i="274"/>
  <c r="I71" i="274"/>
  <c r="O77" i="274"/>
  <c r="K87" i="274"/>
  <c r="L90" i="274"/>
  <c r="L69" i="274"/>
  <c r="I70" i="274"/>
  <c r="I90" i="274"/>
  <c r="L89" i="274"/>
  <c r="K85" i="274"/>
  <c r="L75" i="274"/>
  <c r="N54" i="274"/>
  <c r="I67" i="274"/>
  <c r="L87" i="274"/>
  <c r="N74" i="274"/>
  <c r="K77" i="274"/>
  <c r="Q28" i="281"/>
  <c r="D26" i="281"/>
  <c r="K22" i="281"/>
  <c r="A22" i="281"/>
  <c r="K28" i="281"/>
  <c r="F15" i="281"/>
  <c r="P16" i="281"/>
  <c r="E26" i="281"/>
  <c r="A15" i="281"/>
  <c r="Q31" i="281"/>
  <c r="L30" i="281"/>
  <c r="E16" i="281"/>
  <c r="O30" i="281"/>
  <c r="E24" i="281"/>
  <c r="D21" i="281"/>
  <c r="C22" i="281"/>
  <c r="H14" i="281"/>
  <c r="A26" i="281"/>
  <c r="E18" i="281"/>
  <c r="P19" i="281"/>
  <c r="K31" i="281"/>
  <c r="K27" i="281"/>
  <c r="C28" i="281"/>
  <c r="D28" i="281"/>
  <c r="J16" i="281"/>
  <c r="M17" i="281"/>
  <c r="E15" i="281"/>
  <c r="F30" i="281"/>
  <c r="G27" i="281"/>
  <c r="M15" i="281"/>
  <c r="H17" i="281"/>
  <c r="A30" i="281"/>
  <c r="D17" i="281"/>
  <c r="L20" i="281"/>
  <c r="J19" i="281"/>
  <c r="L29" i="281"/>
  <c r="N19" i="281"/>
  <c r="S27" i="281"/>
  <c r="G15" i="281"/>
  <c r="S23" i="281"/>
  <c r="Q22" i="281"/>
  <c r="K20" i="281"/>
  <c r="I20" i="281"/>
  <c r="H22" i="281"/>
  <c r="J26" i="281"/>
  <c r="F28" i="281"/>
  <c r="A18" i="281"/>
  <c r="M28" i="281"/>
  <c r="K16" i="281"/>
  <c r="C16" i="281"/>
  <c r="S25" i="281"/>
  <c r="G20" i="281"/>
  <c r="A19" i="281"/>
  <c r="K13" i="281"/>
  <c r="D16" i="281"/>
  <c r="K23" i="281"/>
  <c r="D19" i="281"/>
  <c r="S13" i="281"/>
  <c r="F23" i="281"/>
  <c r="L19" i="281"/>
  <c r="I21" i="281"/>
  <c r="H18" i="281"/>
  <c r="O15" i="281"/>
  <c r="I18" i="281"/>
  <c r="C20" i="281"/>
  <c r="F22" i="281"/>
  <c r="I17" i="281"/>
  <c r="M21" i="281"/>
  <c r="J27" i="281"/>
  <c r="Q20" i="281"/>
  <c r="F21" i="281"/>
  <c r="K30" i="281"/>
  <c r="D15" i="281"/>
  <c r="O14" i="281"/>
  <c r="E25" i="281"/>
  <c r="E28" i="281"/>
  <c r="I16" i="281"/>
  <c r="S30" i="281"/>
  <c r="K18" i="281"/>
  <c r="K26" i="281"/>
  <c r="A21" i="281"/>
  <c r="K25" i="281"/>
  <c r="O18" i="281"/>
  <c r="O22" i="281"/>
  <c r="P27" i="281"/>
  <c r="Q26" i="281"/>
  <c r="S24" i="281"/>
  <c r="M23" i="281"/>
  <c r="C26" i="281"/>
  <c r="L27" i="281"/>
  <c r="F14" i="281"/>
  <c r="G30" i="281"/>
  <c r="N14" i="281"/>
  <c r="K19" i="281"/>
  <c r="J21" i="281"/>
  <c r="I30" i="281"/>
  <c r="G26" i="281"/>
  <c r="A25" i="281"/>
  <c r="M31" i="281"/>
  <c r="L23" i="281"/>
  <c r="E31" i="281"/>
  <c r="D29" i="281"/>
  <c r="M13" i="281"/>
  <c r="E23" i="281"/>
  <c r="C25" i="281"/>
  <c r="O23" i="281"/>
  <c r="N13" i="281"/>
  <c r="N16" i="281"/>
  <c r="N17" i="281"/>
  <c r="L13" i="281"/>
  <c r="I14" i="281"/>
  <c r="H24" i="281"/>
  <c r="Q16" i="281"/>
  <c r="K29" i="281"/>
  <c r="K14" i="281"/>
  <c r="E13" i="281"/>
  <c r="E30" i="281"/>
  <c r="S29" i="281"/>
  <c r="D20" i="281"/>
  <c r="G24" i="281"/>
  <c r="F26" i="281"/>
  <c r="P17" i="281"/>
  <c r="L17" i="281"/>
  <c r="O26" i="281"/>
  <c r="I27" i="281"/>
  <c r="G31" i="281"/>
  <c r="I26" i="281"/>
  <c r="A20" i="281"/>
  <c r="Q21" i="281"/>
  <c r="A29" i="281"/>
  <c r="P24" i="281"/>
  <c r="Q23" i="281"/>
  <c r="Q30" i="281"/>
  <c r="Q29" i="281"/>
  <c r="O27" i="281"/>
  <c r="M14" i="281"/>
  <c r="S18" i="281"/>
  <c r="L25" i="281"/>
  <c r="I29" i="281"/>
  <c r="G16" i="281"/>
  <c r="M27" i="281"/>
  <c r="O17" i="281"/>
  <c r="O25" i="281"/>
  <c r="D22" i="281"/>
  <c r="H25" i="281"/>
  <c r="Q25" i="281"/>
  <c r="J23" i="281"/>
  <c r="S26" i="281"/>
  <c r="P20" i="281"/>
  <c r="E19" i="281"/>
  <c r="P28" i="281"/>
  <c r="H31" i="281"/>
  <c r="N26" i="281"/>
  <c r="E14" i="281"/>
  <c r="P22" i="281"/>
  <c r="J20" i="281"/>
  <c r="D18" i="281"/>
  <c r="M22" i="281"/>
  <c r="Q13" i="281"/>
  <c r="Q15" i="281"/>
  <c r="P15" i="281"/>
  <c r="E22" i="281"/>
  <c r="N31" i="281"/>
  <c r="C18" i="281"/>
  <c r="D14" i="281"/>
  <c r="K24" i="281"/>
  <c r="J25" i="281"/>
  <c r="I28" i="281"/>
  <c r="M20" i="281"/>
  <c r="A31" i="281"/>
  <c r="L16" i="281"/>
  <c r="E29" i="281"/>
  <c r="C15" i="281"/>
  <c r="A28" i="281"/>
  <c r="F27" i="281"/>
  <c r="I25" i="281"/>
  <c r="H28" i="281"/>
  <c r="N21" i="281"/>
  <c r="N25" i="281"/>
  <c r="C24" i="281"/>
  <c r="A13" i="281"/>
  <c r="G19" i="281"/>
  <c r="I22" i="281"/>
  <c r="L24" i="281"/>
  <c r="C30" i="281"/>
  <c r="A23" i="281"/>
  <c r="C14" i="281"/>
  <c r="F19" i="281"/>
  <c r="P26" i="281"/>
  <c r="C23" i="281"/>
  <c r="C21" i="281"/>
  <c r="I23" i="281"/>
  <c r="P30" i="281"/>
  <c r="O13" i="281"/>
  <c r="Q24" i="281"/>
  <c r="C29" i="281"/>
  <c r="F20" i="281"/>
  <c r="Q27" i="281"/>
  <c r="O19" i="281"/>
  <c r="Q17" i="281"/>
  <c r="K15" i="281"/>
  <c r="C27" i="281"/>
  <c r="I15" i="281"/>
  <c r="G22" i="281"/>
  <c r="H21" i="281"/>
  <c r="O29" i="281"/>
  <c r="M16" i="281"/>
  <c r="J30" i="281"/>
  <c r="A16" i="281"/>
  <c r="G29" i="281"/>
  <c r="N23" i="281"/>
  <c r="O24" i="281"/>
  <c r="O21" i="281"/>
  <c r="H27" i="281"/>
  <c r="S31" i="281"/>
  <c r="F18" i="281"/>
  <c r="S28" i="281"/>
  <c r="J29" i="281"/>
  <c r="C17" i="281"/>
  <c r="L21" i="281"/>
  <c r="M26" i="281"/>
  <c r="N22" i="281"/>
  <c r="N27" i="281"/>
  <c r="P14" i="281"/>
  <c r="H29" i="281"/>
  <c r="S20" i="281"/>
  <c r="H13" i="281"/>
  <c r="D23" i="281"/>
  <c r="S16" i="281"/>
  <c r="F17" i="281"/>
  <c r="N15" i="281"/>
  <c r="F25" i="281"/>
  <c r="G17" i="281"/>
  <c r="Q14" i="281"/>
  <c r="P23" i="281"/>
  <c r="S17" i="281"/>
  <c r="O16" i="281"/>
  <c r="C31" i="281"/>
  <c r="J18" i="281"/>
  <c r="D24" i="281"/>
  <c r="G28" i="281"/>
  <c r="L18" i="281"/>
  <c r="P25" i="281"/>
  <c r="J14" i="281"/>
  <c r="Q18" i="281"/>
  <c r="M24" i="281"/>
  <c r="K21" i="281"/>
  <c r="D27" i="281"/>
  <c r="O31" i="281"/>
  <c r="G23" i="281"/>
  <c r="P29" i="281"/>
  <c r="G21" i="281"/>
  <c r="L26" i="281"/>
  <c r="G25" i="281"/>
  <c r="I19" i="281"/>
  <c r="Q19" i="281"/>
  <c r="N30" i="281"/>
  <c r="N20" i="281"/>
  <c r="J31" i="281"/>
  <c r="N24" i="281"/>
  <c r="H20" i="281"/>
  <c r="E20" i="281"/>
  <c r="H26" i="281"/>
  <c r="F29" i="281"/>
  <c r="M25" i="281"/>
  <c r="D31" i="281"/>
  <c r="E17" i="281"/>
  <c r="L28" i="281"/>
  <c r="A27" i="281"/>
  <c r="S21" i="281"/>
  <c r="S22" i="281"/>
  <c r="L14" i="281"/>
  <c r="M30" i="281"/>
  <c r="F24" i="281"/>
  <c r="I13" i="281"/>
  <c r="P21" i="281"/>
  <c r="M19" i="281"/>
  <c r="A24" i="281"/>
  <c r="I24" i="281"/>
  <c r="P31" i="281"/>
  <c r="K17" i="281"/>
  <c r="L22" i="281"/>
  <c r="J15" i="281"/>
  <c r="J17" i="281"/>
  <c r="H30" i="281"/>
  <c r="G18" i="281"/>
  <c r="S19" i="281"/>
  <c r="H23" i="281"/>
  <c r="D30" i="281"/>
  <c r="D13" i="281"/>
  <c r="O28" i="281"/>
  <c r="E27" i="281"/>
  <c r="P18" i="281"/>
  <c r="G13" i="281"/>
  <c r="A14" i="281"/>
  <c r="N18" i="281"/>
  <c r="P13" i="281"/>
  <c r="J24" i="281"/>
  <c r="L31" i="281"/>
  <c r="G14" i="281"/>
  <c r="J13" i="281"/>
  <c r="M18" i="281"/>
  <c r="N28" i="281"/>
  <c r="L15" i="281"/>
  <c r="H19" i="281"/>
  <c r="J28" i="281"/>
  <c r="F16" i="281"/>
  <c r="O20" i="281"/>
  <c r="H15" i="281"/>
  <c r="S14" i="281"/>
  <c r="S15" i="281"/>
  <c r="J22" i="281"/>
  <c r="H16" i="281"/>
  <c r="C13" i="281"/>
  <c r="E21" i="281"/>
  <c r="C19" i="281"/>
  <c r="A17" i="281"/>
  <c r="D25" i="281"/>
  <c r="I31" i="281"/>
  <c r="N29" i="281"/>
  <c r="M29" i="281"/>
  <c r="F13" i="281"/>
  <c r="F31" i="281"/>
  <c r="G76" i="263" l="1"/>
  <c r="A70" i="263"/>
  <c r="G67" i="263"/>
  <c r="D63" i="263"/>
  <c r="E68" i="263"/>
  <c r="G71" i="263"/>
  <c r="C79" i="263"/>
  <c r="E67" i="263"/>
  <c r="C81" i="263"/>
  <c r="E60" i="263"/>
  <c r="E77" i="263"/>
  <c r="I55" i="263"/>
  <c r="C89" i="263"/>
  <c r="I82" i="263"/>
  <c r="A87" i="263"/>
  <c r="D58" i="263"/>
  <c r="G79" i="263"/>
  <c r="H68" i="263"/>
  <c r="D60" i="263"/>
  <c r="C65" i="263"/>
  <c r="E88" i="263"/>
  <c r="E84" i="263"/>
  <c r="I57" i="263"/>
  <c r="A76" i="263"/>
  <c r="C60" i="263"/>
  <c r="C55" i="263"/>
  <c r="H63" i="263"/>
  <c r="G61" i="263"/>
  <c r="D72" i="263"/>
  <c r="I83" i="263"/>
  <c r="C87" i="263"/>
  <c r="G68" i="263"/>
  <c r="C80" i="263"/>
  <c r="I75" i="263"/>
  <c r="A57" i="263"/>
  <c r="A61" i="263"/>
  <c r="C76" i="263"/>
  <c r="G63" i="263"/>
  <c r="I70" i="263"/>
  <c r="H65" i="263"/>
  <c r="I58" i="263"/>
  <c r="G65" i="263"/>
  <c r="H56" i="263"/>
  <c r="C70" i="263"/>
  <c r="H76" i="263"/>
  <c r="H72" i="263"/>
  <c r="I64" i="263"/>
  <c r="A74" i="263"/>
  <c r="D81" i="263"/>
  <c r="H74" i="263"/>
  <c r="H70" i="263"/>
  <c r="G87" i="263"/>
  <c r="G74" i="263"/>
  <c r="A63" i="263"/>
  <c r="D71" i="263"/>
  <c r="C77" i="263"/>
  <c r="C78" i="263"/>
  <c r="D84" i="263"/>
  <c r="E72" i="263"/>
  <c r="A79" i="263"/>
  <c r="D55" i="263"/>
  <c r="C74" i="263"/>
  <c r="A85" i="263"/>
  <c r="G81" i="263"/>
  <c r="E75" i="263"/>
  <c r="C91" i="263"/>
  <c r="G60" i="263"/>
  <c r="G58" i="263"/>
  <c r="C61" i="263"/>
  <c r="D59" i="263"/>
  <c r="E90" i="263"/>
  <c r="I80" i="263"/>
  <c r="G69" i="263"/>
  <c r="C67" i="263"/>
  <c r="A90" i="263"/>
  <c r="G57" i="263"/>
  <c r="A66" i="263"/>
  <c r="D73" i="263"/>
  <c r="E61" i="263"/>
  <c r="E69" i="263"/>
  <c r="I76" i="263"/>
  <c r="I85" i="263"/>
  <c r="H64" i="263"/>
  <c r="G86" i="263"/>
  <c r="C86" i="263"/>
  <c r="H75" i="263"/>
  <c r="H62" i="263"/>
  <c r="D69" i="263"/>
  <c r="G83" i="263"/>
  <c r="C75" i="263"/>
  <c r="E87" i="263"/>
  <c r="A62" i="263"/>
  <c r="E71" i="263"/>
  <c r="E56" i="263"/>
  <c r="E89" i="263"/>
  <c r="H61" i="263"/>
  <c r="D89" i="263"/>
  <c r="H66" i="263"/>
  <c r="A60" i="263"/>
  <c r="E70" i="263"/>
  <c r="D56" i="263"/>
  <c r="H69" i="263"/>
  <c r="C64" i="263"/>
  <c r="D67" i="263"/>
  <c r="D62" i="263"/>
  <c r="I86" i="263"/>
  <c r="H79" i="263"/>
  <c r="A65" i="263"/>
  <c r="E58" i="263"/>
  <c r="A67" i="263"/>
  <c r="D86" i="263"/>
  <c r="A56" i="263"/>
  <c r="I74" i="263"/>
  <c r="G85" i="263"/>
  <c r="G56" i="263"/>
  <c r="I68" i="263"/>
  <c r="C56" i="263"/>
  <c r="C58" i="263"/>
  <c r="D85" i="263"/>
  <c r="C63" i="263"/>
  <c r="G89" i="263"/>
  <c r="C83" i="263"/>
  <c r="H82" i="263"/>
  <c r="H91" i="263"/>
  <c r="D76" i="263"/>
  <c r="I65" i="263"/>
  <c r="I67" i="263"/>
  <c r="G77" i="263"/>
  <c r="I71" i="263"/>
  <c r="C66" i="263"/>
  <c r="G59" i="263"/>
  <c r="A73" i="263"/>
  <c r="I72" i="263"/>
  <c r="H80" i="263"/>
  <c r="C71" i="263"/>
  <c r="H60" i="263"/>
  <c r="E91" i="263"/>
  <c r="G62" i="263"/>
  <c r="G72" i="263"/>
  <c r="A64" i="263"/>
  <c r="H87" i="263"/>
  <c r="A75" i="263"/>
  <c r="D66" i="263"/>
  <c r="A80" i="263"/>
  <c r="I90" i="263"/>
  <c r="H86" i="263"/>
  <c r="D74" i="263"/>
  <c r="G82" i="263"/>
  <c r="E63" i="263"/>
  <c r="C84" i="263"/>
  <c r="C69" i="263"/>
  <c r="D82" i="263"/>
  <c r="G75" i="263"/>
  <c r="G80" i="263"/>
  <c r="I81" i="263"/>
  <c r="H59" i="263"/>
  <c r="C82" i="263"/>
  <c r="H90" i="263"/>
  <c r="D75" i="263"/>
  <c r="E80" i="263"/>
  <c r="E83" i="263"/>
  <c r="E62" i="263"/>
  <c r="G55" i="263"/>
  <c r="A83" i="263"/>
  <c r="A86" i="263"/>
  <c r="G84" i="263"/>
  <c r="H84" i="263"/>
  <c r="D79" i="263"/>
  <c r="H58" i="263"/>
  <c r="D78" i="263"/>
  <c r="D64" i="263"/>
  <c r="G78" i="263"/>
  <c r="E64" i="263"/>
  <c r="A68" i="263"/>
  <c r="E85" i="263"/>
  <c r="A71" i="263"/>
  <c r="C68" i="263"/>
  <c r="A78" i="263"/>
  <c r="E73" i="263"/>
  <c r="D90" i="263"/>
  <c r="E66" i="263"/>
  <c r="I61" i="263"/>
  <c r="D70" i="263"/>
  <c r="H67" i="263"/>
  <c r="I77" i="263"/>
  <c r="C57" i="263"/>
  <c r="D68" i="263"/>
  <c r="C62" i="263"/>
  <c r="C72" i="263"/>
  <c r="H81" i="263"/>
  <c r="I56" i="263"/>
  <c r="H88" i="263"/>
  <c r="H71" i="263"/>
  <c r="G73" i="263"/>
  <c r="A59" i="263"/>
  <c r="I69" i="263"/>
  <c r="D57" i="263"/>
  <c r="H55" i="263"/>
  <c r="D61" i="263"/>
  <c r="E65" i="263"/>
  <c r="E79" i="263"/>
  <c r="H89" i="263"/>
  <c r="A91" i="263"/>
  <c r="C88" i="263"/>
  <c r="D65" i="263"/>
  <c r="C59" i="263"/>
  <c r="I78" i="263"/>
  <c r="H85" i="263"/>
  <c r="D87" i="263"/>
  <c r="C73" i="263"/>
  <c r="I63" i="263"/>
  <c r="A69" i="263"/>
  <c r="A72" i="263"/>
  <c r="G90" i="263"/>
  <c r="D91" i="263"/>
  <c r="H78" i="263"/>
  <c r="I87" i="263"/>
  <c r="I60" i="263"/>
  <c r="A77" i="263"/>
  <c r="E74" i="263"/>
  <c r="I88" i="263"/>
  <c r="H57" i="263"/>
  <c r="H73" i="263"/>
  <c r="I62" i="263"/>
  <c r="I66" i="263"/>
  <c r="I73" i="263"/>
  <c r="C90" i="263"/>
  <c r="G70" i="263"/>
  <c r="G88" i="263"/>
  <c r="A58" i="263"/>
  <c r="I91" i="263"/>
  <c r="A84" i="263"/>
  <c r="D83" i="263"/>
  <c r="H77" i="263"/>
  <c r="A81" i="263"/>
  <c r="D88" i="263"/>
  <c r="E78" i="263"/>
  <c r="D77" i="263"/>
  <c r="E82" i="263"/>
  <c r="A82" i="263"/>
  <c r="E55" i="263"/>
  <c r="I89" i="263"/>
  <c r="E59" i="263"/>
  <c r="G91" i="263"/>
  <c r="G66" i="263"/>
  <c r="C85" i="263"/>
  <c r="H83" i="263"/>
  <c r="E76" i="263"/>
  <c r="I59" i="263"/>
  <c r="I79" i="263"/>
  <c r="E86" i="263"/>
  <c r="E81" i="263"/>
  <c r="G64" i="263"/>
  <c r="D80" i="263"/>
  <c r="I84" i="263"/>
  <c r="E57" i="263"/>
  <c r="A89" i="263"/>
  <c r="A88" i="263"/>
  <c r="A55" i="263"/>
  <c r="R20" i="281" l="1"/>
  <c r="R21" i="281"/>
  <c r="R22" i="281"/>
  <c r="R23" i="281"/>
  <c r="R24" i="281"/>
  <c r="R25" i="281"/>
  <c r="R26" i="281"/>
  <c r="R27" i="281"/>
  <c r="R28" i="281"/>
  <c r="R29" i="281"/>
  <c r="R30" i="281"/>
  <c r="R31" i="281"/>
  <c r="R18" i="281"/>
  <c r="R19" i="281"/>
  <c r="R14" i="281"/>
  <c r="R15" i="281"/>
  <c r="R16" i="281"/>
  <c r="R17" i="281"/>
  <c r="R13" i="281"/>
  <c r="K40" i="282" l="1"/>
  <c r="I40" i="282"/>
  <c r="J45" i="282"/>
  <c r="A36" i="282"/>
  <c r="F51" i="282"/>
  <c r="F42" i="282"/>
  <c r="J39" i="282"/>
  <c r="C50" i="282"/>
  <c r="C42" i="282"/>
  <c r="H46" i="282"/>
  <c r="B38" i="282"/>
  <c r="K46" i="282"/>
  <c r="K35" i="282"/>
  <c r="D42" i="282"/>
  <c r="A46" i="282"/>
  <c r="J49" i="282"/>
  <c r="K48" i="282"/>
  <c r="C37" i="282"/>
  <c r="J51" i="282"/>
  <c r="D33" i="282"/>
  <c r="I52" i="282"/>
  <c r="B47" i="282"/>
  <c r="D35" i="282"/>
  <c r="C36" i="282"/>
  <c r="K50" i="282"/>
  <c r="F43" i="282"/>
  <c r="D43" i="282"/>
  <c r="H44" i="282"/>
  <c r="D46" i="282"/>
  <c r="C44" i="282"/>
  <c r="A33" i="282"/>
  <c r="K39" i="282"/>
  <c r="I43" i="282"/>
  <c r="G49" i="282"/>
  <c r="H47" i="282"/>
  <c r="G41" i="282"/>
  <c r="D41" i="282"/>
  <c r="B40" i="282"/>
  <c r="H36" i="282"/>
  <c r="C34" i="282"/>
  <c r="A52" i="282"/>
  <c r="J41" i="282"/>
  <c r="C49" i="282"/>
  <c r="B37" i="282"/>
  <c r="B52" i="282"/>
  <c r="E43" i="282"/>
  <c r="C51" i="282"/>
  <c r="I36" i="282"/>
  <c r="D32" i="282"/>
  <c r="A39" i="282"/>
  <c r="F44" i="282"/>
  <c r="H50" i="282"/>
  <c r="K32" i="282"/>
  <c r="H32" i="282"/>
  <c r="B35" i="282"/>
  <c r="I49" i="282"/>
  <c r="E49" i="282"/>
  <c r="C39" i="282"/>
  <c r="H39" i="282"/>
  <c r="I48" i="282"/>
  <c r="F32" i="282"/>
  <c r="K44" i="282"/>
  <c r="D34" i="282"/>
  <c r="F37" i="282"/>
  <c r="B43" i="282"/>
  <c r="E39" i="282"/>
  <c r="C52" i="282"/>
  <c r="J42" i="282"/>
  <c r="D52" i="282"/>
  <c r="J33" i="282"/>
  <c r="I44" i="282"/>
  <c r="H33" i="282"/>
  <c r="J40" i="282"/>
  <c r="F39" i="282"/>
  <c r="K37" i="282"/>
  <c r="G34" i="282"/>
  <c r="G38" i="282"/>
  <c r="E46" i="282"/>
  <c r="G51" i="282"/>
  <c r="I33" i="282"/>
  <c r="H40" i="282"/>
  <c r="I38" i="282"/>
  <c r="H43" i="282"/>
  <c r="F34" i="282"/>
  <c r="K49" i="282"/>
  <c r="E40" i="282"/>
  <c r="D38" i="282"/>
  <c r="B44" i="282"/>
  <c r="C38" i="282"/>
  <c r="F35" i="282"/>
  <c r="G39" i="282"/>
  <c r="J32" i="282"/>
  <c r="K47" i="282"/>
  <c r="I41" i="282"/>
  <c r="F38" i="282"/>
  <c r="A49" i="282"/>
  <c r="F33" i="282"/>
  <c r="H45" i="282"/>
  <c r="F36" i="282"/>
  <c r="G42" i="282"/>
  <c r="G46" i="282"/>
  <c r="E47" i="282"/>
  <c r="G45" i="282"/>
  <c r="F40" i="282"/>
  <c r="A40" i="282"/>
  <c r="J38" i="282"/>
  <c r="E32" i="282"/>
  <c r="G44" i="282"/>
  <c r="E35" i="282"/>
  <c r="H34" i="282"/>
  <c r="I45" i="282"/>
  <c r="H52" i="282"/>
  <c r="B51" i="282"/>
  <c r="I50" i="282"/>
  <c r="E41" i="282"/>
  <c r="K41" i="282"/>
  <c r="G33" i="282"/>
  <c r="K45" i="282"/>
  <c r="J46" i="282"/>
  <c r="G32" i="282"/>
  <c r="E33" i="282"/>
  <c r="D40" i="282"/>
  <c r="A38" i="282"/>
  <c r="H38" i="282"/>
  <c r="F46" i="282"/>
  <c r="K42" i="282"/>
  <c r="G40" i="282"/>
  <c r="G48" i="282"/>
  <c r="B49" i="282"/>
  <c r="F49" i="282"/>
  <c r="F41" i="282"/>
  <c r="J50" i="282"/>
  <c r="E44" i="282"/>
  <c r="F48" i="282"/>
  <c r="B45" i="282"/>
  <c r="I34" i="282"/>
  <c r="A51" i="282"/>
  <c r="C40" i="282"/>
  <c r="A43" i="282"/>
  <c r="C48" i="282"/>
  <c r="D37" i="282"/>
  <c r="A35" i="282"/>
  <c r="D49" i="282"/>
  <c r="C43" i="282"/>
  <c r="B42" i="282"/>
  <c r="A47" i="282"/>
  <c r="C47" i="282"/>
  <c r="K51" i="282"/>
  <c r="B36" i="282"/>
  <c r="B48" i="282"/>
  <c r="C32" i="282"/>
  <c r="J47" i="282"/>
  <c r="C41" i="282"/>
  <c r="B41" i="282"/>
  <c r="H48" i="282"/>
  <c r="E42" i="282"/>
  <c r="D36" i="282"/>
  <c r="F52" i="282"/>
  <c r="F50" i="282"/>
  <c r="A42" i="282"/>
  <c r="E50" i="282"/>
  <c r="J43" i="282"/>
  <c r="D48" i="282"/>
  <c r="K38" i="282"/>
  <c r="B33" i="282"/>
  <c r="D50" i="282"/>
  <c r="H51" i="282"/>
  <c r="E37" i="282"/>
  <c r="A45" i="282"/>
  <c r="A34" i="282"/>
  <c r="I39" i="282"/>
  <c r="F47" i="282"/>
  <c r="D44" i="282"/>
  <c r="E48" i="282"/>
  <c r="D51" i="282"/>
  <c r="A41" i="282"/>
  <c r="B34" i="282"/>
  <c r="E51" i="282"/>
  <c r="E52" i="282"/>
  <c r="J37" i="282"/>
  <c r="E36" i="282"/>
  <c r="G52" i="282"/>
  <c r="I35" i="282"/>
  <c r="H49" i="282"/>
  <c r="D45" i="282"/>
  <c r="F45" i="282"/>
  <c r="H35" i="282"/>
  <c r="H42" i="282"/>
  <c r="J36" i="282"/>
  <c r="K43" i="282"/>
  <c r="B50" i="282"/>
  <c r="J52" i="282"/>
  <c r="E38" i="282"/>
  <c r="H41" i="282"/>
  <c r="C33" i="282"/>
  <c r="H37" i="282"/>
  <c r="A50" i="282"/>
  <c r="A44" i="282"/>
  <c r="C45" i="282"/>
  <c r="C35" i="282"/>
  <c r="J35" i="282"/>
  <c r="I42" i="282"/>
  <c r="D39" i="282"/>
  <c r="I51" i="282"/>
  <c r="I47" i="282"/>
  <c r="E45" i="282"/>
  <c r="G50" i="282"/>
  <c r="K52" i="282"/>
  <c r="B32" i="282"/>
  <c r="C46" i="282"/>
  <c r="E34" i="282"/>
  <c r="G37" i="282"/>
  <c r="J34" i="282"/>
  <c r="I37" i="282"/>
  <c r="J48" i="282"/>
  <c r="A37" i="282"/>
  <c r="A48" i="282"/>
  <c r="I32" i="282"/>
  <c r="J44" i="282"/>
  <c r="B39" i="282"/>
  <c r="G43" i="282"/>
  <c r="B46" i="282"/>
  <c r="K36" i="282"/>
  <c r="D47" i="282"/>
  <c r="G36" i="282"/>
  <c r="G47" i="282"/>
  <c r="A32" i="282"/>
  <c r="I46" i="282"/>
  <c r="G35" i="282"/>
  <c r="K33" i="282"/>
  <c r="K34" i="282"/>
  <c r="I29" i="282" l="1"/>
  <c r="C22" i="282"/>
  <c r="D15" i="282"/>
  <c r="F15" i="282"/>
  <c r="I23" i="282"/>
  <c r="J23" i="282"/>
  <c r="D28" i="282"/>
  <c r="H14" i="282"/>
  <c r="C17" i="282"/>
  <c r="I16" i="282"/>
  <c r="K19" i="282"/>
  <c r="F21" i="282"/>
  <c r="D12" i="282"/>
  <c r="C15" i="282"/>
  <c r="J28" i="282"/>
  <c r="B14" i="282"/>
  <c r="K15" i="282"/>
  <c r="A19" i="282"/>
  <c r="C12" i="282"/>
  <c r="D13" i="282"/>
  <c r="J20" i="282"/>
  <c r="G15" i="282"/>
  <c r="J19" i="282"/>
  <c r="I21" i="282"/>
  <c r="K17" i="282"/>
  <c r="F26" i="282"/>
  <c r="G17" i="282"/>
  <c r="D16" i="282"/>
  <c r="G21" i="282"/>
  <c r="C13" i="282"/>
  <c r="F24" i="282"/>
  <c r="G18" i="282"/>
  <c r="I20" i="282"/>
  <c r="E28" i="282"/>
  <c r="J15" i="282"/>
  <c r="K14" i="282"/>
  <c r="A30" i="282"/>
  <c r="J16" i="282"/>
  <c r="A25" i="282"/>
  <c r="I28" i="282"/>
  <c r="F14" i="282"/>
  <c r="J30" i="282"/>
  <c r="K24" i="282"/>
  <c r="E14" i="282"/>
  <c r="F22" i="282"/>
  <c r="C19" i="282"/>
  <c r="A28" i="282"/>
  <c r="B20" i="282"/>
  <c r="A12" i="282"/>
  <c r="H29" i="282"/>
  <c r="K27" i="282"/>
  <c r="B21" i="282"/>
  <c r="B24" i="282"/>
  <c r="D25" i="282"/>
  <c r="K13" i="282"/>
  <c r="B22" i="282"/>
  <c r="D21" i="282"/>
  <c r="E12" i="282"/>
  <c r="E20" i="282"/>
  <c r="F16" i="282"/>
  <c r="F17" i="282"/>
  <c r="J21" i="282"/>
  <c r="E23" i="282"/>
  <c r="H28" i="282"/>
  <c r="G24" i="282"/>
  <c r="E24" i="282"/>
  <c r="J27" i="282"/>
  <c r="I30" i="282"/>
  <c r="E19" i="282"/>
  <c r="E30" i="282"/>
  <c r="A17" i="282"/>
  <c r="A13" i="282"/>
  <c r="B27" i="282"/>
  <c r="D27" i="282"/>
  <c r="C20" i="282"/>
  <c r="D24" i="282"/>
  <c r="H22" i="282"/>
  <c r="G30" i="282"/>
  <c r="F19" i="282"/>
  <c r="A22" i="282"/>
  <c r="C21" i="282"/>
  <c r="H15" i="282"/>
  <c r="F12" i="282"/>
  <c r="K25" i="282"/>
  <c r="H21" i="282"/>
  <c r="I13" i="282"/>
  <c r="I24" i="282"/>
  <c r="B17" i="282"/>
  <c r="I17" i="282"/>
  <c r="D14" i="282"/>
  <c r="A18" i="282"/>
  <c r="D22" i="282"/>
  <c r="F18" i="282"/>
  <c r="D26" i="282"/>
  <c r="J24" i="282"/>
  <c r="G29" i="282"/>
  <c r="B13" i="282"/>
  <c r="H18" i="282"/>
  <c r="C27" i="282"/>
  <c r="A29" i="282"/>
  <c r="H17" i="282"/>
  <c r="E27" i="282"/>
  <c r="H19" i="282"/>
  <c r="H30" i="282"/>
  <c r="F23" i="282"/>
  <c r="G12" i="282"/>
  <c r="E17" i="282"/>
  <c r="B16" i="282"/>
  <c r="G13" i="282"/>
  <c r="B25" i="282"/>
  <c r="A21" i="282"/>
  <c r="D19" i="282"/>
  <c r="C25" i="282"/>
  <c r="A26" i="282"/>
  <c r="A16" i="282"/>
  <c r="H24" i="282"/>
  <c r="C26" i="282"/>
  <c r="I22" i="282"/>
  <c r="G25" i="282"/>
  <c r="C16" i="282"/>
  <c r="K16" i="282"/>
  <c r="F27" i="282"/>
  <c r="D23" i="282"/>
  <c r="A20" i="282"/>
  <c r="E13" i="282"/>
  <c r="J22" i="282"/>
  <c r="I12" i="282"/>
  <c r="B12" i="282"/>
  <c r="A15" i="282"/>
  <c r="F28" i="282"/>
  <c r="B28" i="282"/>
  <c r="H13" i="282"/>
  <c r="B30" i="282"/>
  <c r="J18" i="282"/>
  <c r="G28" i="282"/>
  <c r="K21" i="282"/>
  <c r="G20" i="282"/>
  <c r="I18" i="282"/>
  <c r="H26" i="282"/>
  <c r="G14" i="282"/>
  <c r="A14" i="282"/>
  <c r="H20" i="282"/>
  <c r="D30" i="282"/>
  <c r="C29" i="282"/>
  <c r="H27" i="282"/>
  <c r="K28" i="282"/>
  <c r="I19" i="282"/>
  <c r="F20" i="282"/>
  <c r="J29" i="282"/>
  <c r="K20" i="282"/>
  <c r="E22" i="282"/>
  <c r="D29" i="282"/>
  <c r="E21" i="282"/>
  <c r="I27" i="282"/>
  <c r="H12" i="282"/>
  <c r="B19" i="282"/>
  <c r="C28" i="282"/>
  <c r="J25" i="282"/>
  <c r="F25" i="282"/>
  <c r="F29" i="282"/>
  <c r="I26" i="282"/>
  <c r="B18" i="282"/>
  <c r="F13" i="282"/>
  <c r="G16" i="282"/>
  <c r="J14" i="282"/>
  <c r="C23" i="282"/>
  <c r="J17" i="282"/>
  <c r="K22" i="282"/>
  <c r="B23" i="282"/>
  <c r="H16" i="282"/>
  <c r="J12" i="282"/>
  <c r="I14" i="282"/>
  <c r="E18" i="282"/>
  <c r="G22" i="282"/>
  <c r="K23" i="282"/>
  <c r="E15" i="282"/>
  <c r="K29" i="282"/>
  <c r="A27" i="282"/>
  <c r="H25" i="282"/>
  <c r="E29" i="282"/>
  <c r="D17" i="282"/>
  <c r="B15" i="282"/>
  <c r="C30" i="282"/>
  <c r="K30" i="282"/>
  <c r="K26" i="282"/>
  <c r="J26" i="282"/>
  <c r="C18" i="282"/>
  <c r="C14" i="282"/>
  <c r="B29" i="282"/>
  <c r="E16" i="282"/>
  <c r="E25" i="282"/>
  <c r="C24" i="282"/>
  <c r="H23" i="282"/>
  <c r="F30" i="282"/>
  <c r="D18" i="282"/>
  <c r="J13" i="282"/>
  <c r="G27" i="282"/>
  <c r="I25" i="282"/>
  <c r="K18" i="282"/>
  <c r="E26" i="282"/>
  <c r="A23" i="282"/>
  <c r="A24" i="282"/>
  <c r="I15" i="282"/>
  <c r="K12" i="282"/>
  <c r="G26" i="282"/>
  <c r="B26" i="282"/>
  <c r="G23" i="282"/>
  <c r="D20" i="282"/>
  <c r="G19" i="282"/>
  <c r="A79" i="279" l="1"/>
  <c r="E79" i="279"/>
  <c r="A90" i="279"/>
  <c r="C64" i="279"/>
  <c r="D63" i="279"/>
  <c r="E75" i="279"/>
  <c r="A87" i="279"/>
  <c r="C86" i="279"/>
  <c r="C63" i="279"/>
  <c r="D73" i="279"/>
  <c r="D85" i="279"/>
  <c r="A61" i="279"/>
  <c r="B71" i="279"/>
  <c r="D84" i="279"/>
  <c r="D77" i="279"/>
  <c r="B83" i="279"/>
  <c r="A60" i="279"/>
  <c r="A82" i="279"/>
  <c r="D70" i="279"/>
  <c r="B75" i="279"/>
  <c r="D69" i="279"/>
  <c r="D72" i="279"/>
  <c r="B62" i="279"/>
  <c r="A81" i="279"/>
  <c r="A74" i="279"/>
  <c r="E56" i="279"/>
  <c r="D86" i="279"/>
  <c r="C81" i="279"/>
  <c r="C76" i="279"/>
  <c r="E69" i="279"/>
  <c r="B55" i="279"/>
  <c r="B87" i="279"/>
  <c r="C58" i="279"/>
  <c r="B74" i="279"/>
  <c r="B65" i="279"/>
  <c r="C69" i="279"/>
  <c r="C57" i="279"/>
  <c r="C87" i="279"/>
  <c r="B90" i="279"/>
  <c r="B67" i="279"/>
  <c r="B86" i="279"/>
  <c r="B59" i="279"/>
  <c r="E86" i="279"/>
  <c r="C67" i="279"/>
  <c r="E61" i="279"/>
  <c r="E77" i="279"/>
  <c r="E85" i="279"/>
  <c r="J90" i="279"/>
  <c r="O63" i="279"/>
  <c r="N79" i="279"/>
  <c r="O57" i="279"/>
  <c r="O75" i="279"/>
  <c r="O59" i="279"/>
  <c r="N77" i="279"/>
  <c r="N70" i="279"/>
  <c r="N61" i="279"/>
  <c r="N83" i="279"/>
  <c r="N62" i="279"/>
  <c r="N67" i="279"/>
  <c r="N84" i="279"/>
  <c r="O69" i="279"/>
  <c r="O62" i="279"/>
  <c r="O87" i="279"/>
  <c r="O56" i="279"/>
  <c r="N86" i="279"/>
  <c r="N89" i="279"/>
  <c r="L87" i="279"/>
  <c r="L84" i="279"/>
  <c r="L86" i="279"/>
  <c r="L62" i="279"/>
  <c r="L75" i="279"/>
  <c r="L66" i="279"/>
  <c r="L71" i="279"/>
  <c r="L78" i="279"/>
  <c r="L81" i="279"/>
  <c r="H88" i="279"/>
  <c r="I87" i="279"/>
  <c r="K87" i="279"/>
  <c r="H89" i="279"/>
  <c r="K85" i="279"/>
  <c r="H80" i="279"/>
  <c r="H71" i="279"/>
  <c r="J81" i="279"/>
  <c r="H77" i="279"/>
  <c r="K59" i="279"/>
  <c r="H69" i="279"/>
  <c r="H68" i="279"/>
  <c r="I59" i="279"/>
  <c r="K68" i="279"/>
  <c r="I68" i="279"/>
  <c r="J69" i="279"/>
  <c r="I69" i="279"/>
  <c r="H75" i="279"/>
  <c r="H57" i="279"/>
  <c r="K81" i="279"/>
  <c r="H65" i="279"/>
  <c r="I71" i="279"/>
  <c r="K83" i="279"/>
  <c r="J75" i="279"/>
  <c r="K78" i="279"/>
  <c r="K73" i="279"/>
  <c r="J64" i="279"/>
  <c r="J79" i="279"/>
  <c r="I76" i="279"/>
  <c r="H79" i="279"/>
  <c r="I73" i="279"/>
  <c r="K70" i="279"/>
  <c r="K79" i="279"/>
  <c r="H55" i="279"/>
  <c r="I61" i="279"/>
  <c r="I82" i="279"/>
  <c r="A68" i="279"/>
  <c r="D89" i="279"/>
  <c r="C85" i="279"/>
  <c r="E57" i="279"/>
  <c r="C83" i="279"/>
  <c r="E87" i="279"/>
  <c r="E70" i="279"/>
  <c r="D57" i="279"/>
  <c r="D71" i="279"/>
  <c r="A54" i="279"/>
  <c r="B68" i="279"/>
  <c r="A78" i="279"/>
  <c r="B81" i="279"/>
  <c r="D74" i="279"/>
  <c r="B84" i="279"/>
  <c r="A76" i="279"/>
  <c r="C59" i="279"/>
  <c r="D65" i="279"/>
  <c r="C77" i="279"/>
  <c r="A67" i="279"/>
  <c r="D78" i="279"/>
  <c r="A65" i="279"/>
  <c r="A55" i="279"/>
  <c r="A84" i="279"/>
  <c r="D54" i="279"/>
  <c r="A73" i="279"/>
  <c r="B63" i="279"/>
  <c r="A62" i="279"/>
  <c r="C60" i="279"/>
  <c r="E65" i="279"/>
  <c r="C68" i="279"/>
  <c r="A83" i="279"/>
  <c r="D80" i="279"/>
  <c r="D59" i="279"/>
  <c r="D58" i="279"/>
  <c r="C89" i="279"/>
  <c r="A57" i="279"/>
  <c r="C65" i="279"/>
  <c r="D60" i="279"/>
  <c r="A85" i="279"/>
  <c r="C82" i="279"/>
  <c r="D64" i="279"/>
  <c r="C54" i="279"/>
  <c r="D88" i="279"/>
  <c r="E88" i="279"/>
  <c r="B79" i="279"/>
  <c r="L90" i="279"/>
  <c r="K90" i="279"/>
  <c r="O90" i="279"/>
  <c r="N63" i="279"/>
  <c r="O73" i="279"/>
  <c r="O89" i="279"/>
  <c r="N56" i="279"/>
  <c r="O81" i="279"/>
  <c r="N82" i="279"/>
  <c r="O76" i="279"/>
  <c r="O70" i="279"/>
  <c r="O80" i="279"/>
  <c r="N72" i="279"/>
  <c r="N73" i="279"/>
  <c r="O67" i="279"/>
  <c r="O86" i="279"/>
  <c r="O66" i="279"/>
  <c r="N76" i="279"/>
  <c r="O58" i="279"/>
  <c r="N81" i="279"/>
  <c r="L88" i="279"/>
  <c r="L85" i="279"/>
  <c r="L76" i="279"/>
  <c r="L59" i="279"/>
  <c r="L73" i="279"/>
  <c r="L57" i="279"/>
  <c r="L72" i="279"/>
  <c r="L70" i="279"/>
  <c r="L77" i="279"/>
  <c r="J85" i="279"/>
  <c r="H87" i="279"/>
  <c r="J84" i="279"/>
  <c r="K84" i="279"/>
  <c r="J87" i="279"/>
  <c r="K69" i="279"/>
  <c r="I75" i="279"/>
  <c r="J59" i="279"/>
  <c r="I80" i="279"/>
  <c r="J72" i="279"/>
  <c r="K75" i="279"/>
  <c r="J80" i="279"/>
  <c r="J74" i="279"/>
  <c r="I72" i="279"/>
  <c r="K54" i="279"/>
  <c r="I77" i="279"/>
  <c r="H74" i="279"/>
  <c r="I86" i="279"/>
  <c r="K66" i="279"/>
  <c r="K86" i="279"/>
  <c r="K60" i="279"/>
  <c r="J66" i="279"/>
  <c r="I66" i="279"/>
  <c r="H66" i="279"/>
  <c r="J56" i="279"/>
  <c r="J76" i="279"/>
  <c r="H54" i="279"/>
  <c r="K64" i="279"/>
  <c r="J73" i="279"/>
  <c r="I70" i="279"/>
  <c r="K82" i="279"/>
  <c r="H56" i="279"/>
  <c r="H73" i="279"/>
  <c r="J70" i="279"/>
  <c r="J57" i="279"/>
  <c r="J67" i="279"/>
  <c r="C66" i="279"/>
  <c r="B78" i="279"/>
  <c r="E71" i="279"/>
  <c r="E72" i="279"/>
  <c r="A59" i="279"/>
  <c r="E64" i="279"/>
  <c r="E58" i="279"/>
  <c r="C70" i="279"/>
  <c r="D81" i="279"/>
  <c r="C72" i="279"/>
  <c r="B64" i="279"/>
  <c r="C75" i="279"/>
  <c r="D75" i="279"/>
  <c r="E59" i="279"/>
  <c r="D83" i="279"/>
  <c r="A71" i="279"/>
  <c r="C84" i="279"/>
  <c r="E55" i="279"/>
  <c r="B88" i="279"/>
  <c r="B85" i="279"/>
  <c r="D68" i="279"/>
  <c r="C71" i="279"/>
  <c r="E89" i="279"/>
  <c r="E74" i="279"/>
  <c r="D82" i="279"/>
  <c r="D79" i="279"/>
  <c r="E81" i="279"/>
  <c r="E80" i="279"/>
  <c r="C62" i="279"/>
  <c r="B72" i="279"/>
  <c r="A80" i="279"/>
  <c r="C78" i="279"/>
  <c r="A88" i="279"/>
  <c r="B58" i="279"/>
  <c r="E66" i="279"/>
  <c r="B57" i="279"/>
  <c r="A63" i="279"/>
  <c r="B60" i="279"/>
  <c r="C73" i="279"/>
  <c r="D61" i="279"/>
  <c r="A72" i="279"/>
  <c r="C80" i="279"/>
  <c r="B76" i="279"/>
  <c r="A64" i="279"/>
  <c r="A56" i="279"/>
  <c r="B66" i="279"/>
  <c r="H90" i="279"/>
  <c r="O54" i="279"/>
  <c r="N57" i="279"/>
  <c r="N80" i="279"/>
  <c r="O85" i="279"/>
  <c r="N64" i="279"/>
  <c r="O61" i="279"/>
  <c r="N90" i="279"/>
  <c r="N75" i="279"/>
  <c r="N66" i="279"/>
  <c r="O82" i="279"/>
  <c r="N58" i="279"/>
  <c r="O68" i="279"/>
  <c r="N85" i="279"/>
  <c r="O79" i="279"/>
  <c r="N69" i="279"/>
  <c r="O74" i="279"/>
  <c r="N88" i="279"/>
  <c r="O78" i="279"/>
  <c r="O65" i="279"/>
  <c r="L89" i="279"/>
  <c r="L64" i="279"/>
  <c r="L63" i="279"/>
  <c r="L61" i="279"/>
  <c r="L65" i="279"/>
  <c r="L74" i="279"/>
  <c r="L83" i="279"/>
  <c r="L60" i="279"/>
  <c r="L55" i="279"/>
  <c r="I84" i="279"/>
  <c r="H85" i="279"/>
  <c r="J89" i="279"/>
  <c r="K89" i="279"/>
  <c r="I85" i="279"/>
  <c r="J63" i="279"/>
  <c r="H83" i="279"/>
  <c r="J54" i="279"/>
  <c r="H78" i="279"/>
  <c r="J78" i="279"/>
  <c r="J60" i="279"/>
  <c r="I81" i="279"/>
  <c r="J77" i="279"/>
  <c r="K80" i="279"/>
  <c r="I63" i="279"/>
  <c r="K63" i="279"/>
  <c r="I83" i="279"/>
  <c r="K62" i="279"/>
  <c r="H60" i="279"/>
  <c r="K72" i="279"/>
  <c r="H72" i="279"/>
  <c r="J71" i="279"/>
  <c r="I54" i="279"/>
  <c r="K74" i="279"/>
  <c r="J55" i="279"/>
  <c r="K76" i="279"/>
  <c r="I58" i="279"/>
  <c r="H82" i="279"/>
  <c r="H70" i="279"/>
  <c r="H67" i="279"/>
  <c r="J61" i="279"/>
  <c r="H58" i="279"/>
  <c r="I56" i="279"/>
  <c r="H61" i="279"/>
  <c r="I55" i="279"/>
  <c r="J58" i="279"/>
  <c r="E82" i="279"/>
  <c r="E73" i="279"/>
  <c r="A69" i="279"/>
  <c r="A86" i="279"/>
  <c r="E54" i="279"/>
  <c r="D66" i="279"/>
  <c r="E63" i="279"/>
  <c r="D76" i="279"/>
  <c r="A75" i="279"/>
  <c r="D90" i="279"/>
  <c r="A77" i="279"/>
  <c r="E78" i="279"/>
  <c r="C55" i="279"/>
  <c r="A66" i="279"/>
  <c r="E76" i="279"/>
  <c r="C88" i="279"/>
  <c r="E83" i="279"/>
  <c r="B54" i="279"/>
  <c r="B82" i="279"/>
  <c r="B73" i="279"/>
  <c r="D62" i="279"/>
  <c r="C74" i="279"/>
  <c r="D67" i="279"/>
  <c r="C56" i="279"/>
  <c r="E90" i="279"/>
  <c r="B61" i="279"/>
  <c r="B69" i="279"/>
  <c r="B89" i="279"/>
  <c r="B70" i="279"/>
  <c r="B80" i="279"/>
  <c r="E67" i="279"/>
  <c r="C61" i="279"/>
  <c r="D55" i="279"/>
  <c r="B77" i="279"/>
  <c r="E68" i="279"/>
  <c r="D56" i="279"/>
  <c r="C79" i="279"/>
  <c r="E60" i="279"/>
  <c r="A89" i="279"/>
  <c r="E62" i="279"/>
  <c r="A70" i="279"/>
  <c r="D87" i="279"/>
  <c r="B56" i="279"/>
  <c r="A58" i="279"/>
  <c r="C90" i="279"/>
  <c r="E84" i="279"/>
  <c r="I90" i="279"/>
  <c r="N65" i="279"/>
  <c r="O64" i="279"/>
  <c r="N55" i="279"/>
  <c r="N59" i="279"/>
  <c r="O60" i="279"/>
  <c r="N60" i="279"/>
  <c r="O55" i="279"/>
  <c r="O71" i="279"/>
  <c r="N71" i="279"/>
  <c r="O88" i="279"/>
  <c r="N54" i="279"/>
  <c r="O84" i="279"/>
  <c r="O72" i="279"/>
  <c r="N78" i="279"/>
  <c r="N74" i="279"/>
  <c r="N87" i="279"/>
  <c r="N68" i="279"/>
  <c r="O77" i="279"/>
  <c r="O83" i="279"/>
  <c r="L68" i="279"/>
  <c r="L79" i="279"/>
  <c r="L56" i="279"/>
  <c r="L69" i="279"/>
  <c r="L54" i="279"/>
  <c r="L80" i="279"/>
  <c r="L82" i="279"/>
  <c r="L67" i="279"/>
  <c r="L58" i="279"/>
  <c r="I89" i="279"/>
  <c r="H84" i="279"/>
  <c r="I88" i="279"/>
  <c r="K88" i="279"/>
  <c r="J88" i="279"/>
  <c r="H59" i="279"/>
  <c r="I65" i="279"/>
  <c r="K71" i="279"/>
  <c r="H63" i="279"/>
  <c r="H86" i="279"/>
  <c r="I60" i="279"/>
  <c r="J68" i="279"/>
  <c r="K65" i="279"/>
  <c r="J86" i="279"/>
  <c r="I62" i="279"/>
  <c r="J65" i="279"/>
  <c r="H62" i="279"/>
  <c r="H81" i="279"/>
  <c r="I74" i="279"/>
  <c r="K56" i="279"/>
  <c r="I78" i="279"/>
  <c r="K77" i="279"/>
  <c r="J83" i="279"/>
  <c r="J62" i="279"/>
  <c r="H64" i="279"/>
  <c r="K61" i="279"/>
  <c r="K67" i="279"/>
  <c r="I67" i="279"/>
  <c r="H76" i="279"/>
  <c r="I57" i="279"/>
  <c r="K55" i="279"/>
  <c r="I64" i="279"/>
  <c r="K58" i="279"/>
  <c r="K57" i="279"/>
  <c r="J82" i="279"/>
  <c r="I79" i="279"/>
  <c r="E50" i="279"/>
  <c r="E43" i="279"/>
  <c r="E40" i="279"/>
  <c r="A38" i="279"/>
  <c r="G50" i="279"/>
  <c r="G33" i="279"/>
  <c r="C52" i="279"/>
  <c r="D44" i="279"/>
  <c r="D49" i="279"/>
  <c r="E38" i="279"/>
  <c r="C36" i="279"/>
  <c r="C50" i="279"/>
  <c r="C32" i="279"/>
  <c r="C35" i="279"/>
  <c r="A46" i="279"/>
  <c r="B44" i="279"/>
  <c r="F35" i="279"/>
  <c r="F44" i="279"/>
  <c r="F42" i="279"/>
  <c r="G47" i="279"/>
  <c r="F33" i="279"/>
  <c r="G44" i="279"/>
  <c r="E34" i="279"/>
  <c r="F45" i="279"/>
  <c r="F36" i="279"/>
  <c r="G38" i="279"/>
  <c r="F52" i="279"/>
  <c r="F37" i="279"/>
  <c r="B48" i="279"/>
  <c r="F43" i="279"/>
  <c r="A52" i="279"/>
  <c r="B45" i="279"/>
  <c r="A42" i="279"/>
  <c r="G41" i="279"/>
  <c r="F50" i="279"/>
  <c r="G45" i="279"/>
  <c r="E42" i="279"/>
  <c r="O50" i="279"/>
  <c r="N49" i="279"/>
  <c r="O49" i="279"/>
  <c r="O32" i="279"/>
  <c r="N40" i="279"/>
  <c r="N43" i="279"/>
  <c r="O43" i="279"/>
  <c r="N32" i="279"/>
  <c r="N48" i="279"/>
  <c r="N39" i="279"/>
  <c r="O52" i="279"/>
  <c r="L46" i="279"/>
  <c r="L44" i="279"/>
  <c r="L40" i="279"/>
  <c r="L38" i="279"/>
  <c r="L36" i="279"/>
  <c r="H51" i="279"/>
  <c r="K52" i="279"/>
  <c r="K49" i="279"/>
  <c r="I39" i="279"/>
  <c r="I47" i="279"/>
  <c r="I35" i="279"/>
  <c r="H41" i="279"/>
  <c r="K36" i="279"/>
  <c r="J39" i="279"/>
  <c r="K38" i="279"/>
  <c r="K32" i="279"/>
  <c r="H46" i="279"/>
  <c r="H43" i="279"/>
  <c r="K48" i="279"/>
  <c r="J40" i="279"/>
  <c r="H38" i="279"/>
  <c r="J50" i="279"/>
  <c r="I44" i="279"/>
  <c r="J47" i="279"/>
  <c r="I38" i="279"/>
  <c r="I36" i="279"/>
  <c r="A40" i="279"/>
  <c r="B39" i="279"/>
  <c r="B36" i="279"/>
  <c r="A47" i="279"/>
  <c r="A32" i="279"/>
  <c r="C48" i="279"/>
  <c r="G49" i="279"/>
  <c r="E48" i="279"/>
  <c r="B35" i="279"/>
  <c r="E46" i="279"/>
  <c r="F40" i="279"/>
  <c r="D45" i="279"/>
  <c r="C42" i="279"/>
  <c r="A35" i="279"/>
  <c r="E36" i="279"/>
  <c r="C47" i="279"/>
  <c r="G48" i="279"/>
  <c r="G37" i="279"/>
  <c r="C51" i="279"/>
  <c r="E32" i="279"/>
  <c r="D47" i="279"/>
  <c r="B47" i="279"/>
  <c r="E45" i="279"/>
  <c r="B49" i="279"/>
  <c r="C34" i="279"/>
  <c r="B46" i="279"/>
  <c r="E49" i="279"/>
  <c r="A50" i="279"/>
  <c r="F49" i="279"/>
  <c r="B42" i="279"/>
  <c r="A36" i="279"/>
  <c r="B50" i="279"/>
  <c r="B52" i="279"/>
  <c r="F41" i="279"/>
  <c r="D39" i="279"/>
  <c r="C44" i="279"/>
  <c r="B37" i="279"/>
  <c r="O38" i="279"/>
  <c r="N38" i="279"/>
  <c r="N36" i="279"/>
  <c r="N46" i="279"/>
  <c r="O35" i="279"/>
  <c r="N47" i="279"/>
  <c r="O47" i="279"/>
  <c r="O46" i="279"/>
  <c r="N52" i="279"/>
  <c r="N34" i="279"/>
  <c r="L45" i="279"/>
  <c r="L47" i="279"/>
  <c r="L49" i="279"/>
  <c r="L41" i="279"/>
  <c r="L39" i="279"/>
  <c r="L33" i="279"/>
  <c r="K51" i="279"/>
  <c r="H52" i="279"/>
  <c r="J45" i="279"/>
  <c r="H45" i="279"/>
  <c r="K50" i="279"/>
  <c r="K44" i="279"/>
  <c r="I43" i="279"/>
  <c r="J34" i="279"/>
  <c r="K45" i="279"/>
  <c r="K40" i="279"/>
  <c r="I33" i="279"/>
  <c r="H42" i="279"/>
  <c r="H40" i="279"/>
  <c r="H39" i="279"/>
  <c r="I50" i="279"/>
  <c r="I40" i="279"/>
  <c r="I48" i="279"/>
  <c r="I46" i="279"/>
  <c r="I49" i="279"/>
  <c r="H36" i="279"/>
  <c r="K43" i="279"/>
  <c r="E35" i="279"/>
  <c r="G46" i="279"/>
  <c r="D36" i="279"/>
  <c r="B40" i="279"/>
  <c r="D38" i="279"/>
  <c r="D41" i="279"/>
  <c r="E51" i="279"/>
  <c r="G35" i="279"/>
  <c r="C40" i="279"/>
  <c r="A39" i="279"/>
  <c r="F51" i="279"/>
  <c r="D51" i="279"/>
  <c r="E33" i="279"/>
  <c r="G40" i="279"/>
  <c r="A43" i="279"/>
  <c r="A48" i="279"/>
  <c r="D46" i="279"/>
  <c r="C39" i="279"/>
  <c r="C37" i="279"/>
  <c r="B38" i="279"/>
  <c r="D34" i="279"/>
  <c r="D52" i="279"/>
  <c r="D50" i="279"/>
  <c r="D37" i="279"/>
  <c r="C38" i="279"/>
  <c r="A37" i="279"/>
  <c r="F48" i="279"/>
  <c r="A45" i="279"/>
  <c r="D43" i="279"/>
  <c r="D48" i="279"/>
  <c r="G43" i="279"/>
  <c r="D40" i="279"/>
  <c r="A49" i="279"/>
  <c r="C45" i="279"/>
  <c r="G32" i="279"/>
  <c r="D33" i="279"/>
  <c r="G52" i="279"/>
  <c r="N33" i="279"/>
  <c r="N37" i="279"/>
  <c r="N41" i="279"/>
  <c r="N50" i="279"/>
  <c r="O37" i="279"/>
  <c r="N51" i="279"/>
  <c r="O51" i="279"/>
  <c r="N35" i="279"/>
  <c r="O40" i="279"/>
  <c r="O44" i="279"/>
  <c r="L43" i="279"/>
  <c r="L51" i="279"/>
  <c r="L52" i="279"/>
  <c r="L35" i="279"/>
  <c r="L34" i="279"/>
  <c r="J52" i="279"/>
  <c r="J51" i="279"/>
  <c r="H32" i="279"/>
  <c r="K33" i="279"/>
  <c r="K46" i="279"/>
  <c r="K35" i="279"/>
  <c r="H50" i="279"/>
  <c r="H37" i="279"/>
  <c r="J44" i="279"/>
  <c r="J35" i="279"/>
  <c r="K37" i="279"/>
  <c r="J38" i="279"/>
  <c r="I32" i="279"/>
  <c r="I45" i="279"/>
  <c r="J49" i="279"/>
  <c r="K34" i="279"/>
  <c r="J42" i="279"/>
  <c r="I42" i="279"/>
  <c r="H34" i="279"/>
  <c r="J36" i="279"/>
  <c r="I34" i="279"/>
  <c r="F38" i="279"/>
  <c r="E41" i="279"/>
  <c r="F32" i="279"/>
  <c r="C43" i="279"/>
  <c r="E44" i="279"/>
  <c r="D35" i="279"/>
  <c r="C33" i="279"/>
  <c r="A44" i="279"/>
  <c r="C49" i="279"/>
  <c r="C41" i="279"/>
  <c r="C46" i="279"/>
  <c r="E37" i="279"/>
  <c r="D32" i="279"/>
  <c r="G42" i="279"/>
  <c r="B43" i="279"/>
  <c r="E47" i="279"/>
  <c r="G51" i="279"/>
  <c r="G36" i="279"/>
  <c r="B33" i="279"/>
  <c r="G39" i="279"/>
  <c r="A51" i="279"/>
  <c r="F39" i="279"/>
  <c r="E39" i="279"/>
  <c r="A33" i="279"/>
  <c r="A41" i="279"/>
  <c r="D42" i="279"/>
  <c r="B51" i="279"/>
  <c r="E52" i="279"/>
  <c r="F46" i="279"/>
  <c r="G34" i="279"/>
  <c r="F47" i="279"/>
  <c r="B41" i="279"/>
  <c r="A34" i="279"/>
  <c r="B32" i="279"/>
  <c r="F34" i="279"/>
  <c r="B34" i="279"/>
  <c r="O39" i="279"/>
  <c r="N45" i="279"/>
  <c r="O45" i="279"/>
  <c r="O33" i="279"/>
  <c r="O34" i="279"/>
  <c r="N42" i="279"/>
  <c r="O41" i="279"/>
  <c r="O36" i="279"/>
  <c r="N44" i="279"/>
  <c r="O42" i="279"/>
  <c r="O48" i="279"/>
  <c r="L48" i="279"/>
  <c r="L50" i="279"/>
  <c r="L37" i="279"/>
  <c r="L42" i="279"/>
  <c r="L32" i="279"/>
  <c r="I51" i="279"/>
  <c r="I52" i="279"/>
  <c r="H48" i="279"/>
  <c r="I41" i="279"/>
  <c r="H35" i="279"/>
  <c r="K42" i="279"/>
  <c r="J46" i="279"/>
  <c r="K47" i="279"/>
  <c r="I37" i="279"/>
  <c r="H49" i="279"/>
  <c r="K39" i="279"/>
  <c r="H47" i="279"/>
  <c r="J41" i="279"/>
  <c r="J48" i="279"/>
  <c r="J37" i="279"/>
  <c r="K41" i="279"/>
  <c r="J32" i="279"/>
  <c r="J33" i="279"/>
  <c r="H33" i="279"/>
  <c r="J43" i="279"/>
  <c r="H44" i="279"/>
  <c r="E24" i="279"/>
  <c r="E20" i="279"/>
  <c r="B20" i="279"/>
  <c r="G13" i="279"/>
  <c r="G18" i="279"/>
  <c r="D13" i="279"/>
  <c r="G22" i="279"/>
  <c r="D24" i="279"/>
  <c r="A24" i="279"/>
  <c r="G15" i="279"/>
  <c r="F23" i="279"/>
  <c r="G16" i="279"/>
  <c r="A13" i="279"/>
  <c r="F28" i="279"/>
  <c r="C25" i="279"/>
  <c r="N13" i="279"/>
  <c r="C22" i="279"/>
  <c r="B22" i="279"/>
  <c r="H14" i="279"/>
  <c r="K14" i="279"/>
  <c r="E12" i="279"/>
  <c r="E25" i="279"/>
  <c r="F22" i="279"/>
  <c r="A15" i="279"/>
  <c r="A21" i="279"/>
  <c r="N14" i="279"/>
  <c r="G25" i="279"/>
  <c r="B18" i="279"/>
  <c r="I13" i="279"/>
  <c r="B14" i="279"/>
  <c r="E14" i="279"/>
  <c r="D18" i="279"/>
  <c r="A20" i="279"/>
  <c r="O17" i="279"/>
  <c r="F16" i="279"/>
  <c r="G21" i="279"/>
  <c r="G29" i="279"/>
  <c r="J15" i="279"/>
  <c r="O14" i="279"/>
  <c r="O20" i="279"/>
  <c r="D30" i="279"/>
  <c r="E15" i="279"/>
  <c r="C17" i="279"/>
  <c r="O28" i="279"/>
  <c r="N21" i="279"/>
  <c r="O25" i="279"/>
  <c r="O21" i="279"/>
  <c r="N30" i="279"/>
  <c r="L28" i="279"/>
  <c r="L17" i="279"/>
  <c r="L16" i="279"/>
  <c r="J20" i="279"/>
  <c r="H20" i="279"/>
  <c r="K21" i="279"/>
  <c r="I16" i="279"/>
  <c r="K20" i="279"/>
  <c r="J19" i="279"/>
  <c r="D15" i="279"/>
  <c r="K13" i="279"/>
  <c r="F18" i="279"/>
  <c r="C27" i="279"/>
  <c r="E18" i="279"/>
  <c r="G19" i="279"/>
  <c r="H12" i="279"/>
  <c r="G24" i="279"/>
  <c r="G12" i="279"/>
  <c r="D20" i="279"/>
  <c r="B16" i="279"/>
  <c r="D27" i="279"/>
  <c r="C12" i="279"/>
  <c r="B25" i="279"/>
  <c r="B19" i="279"/>
  <c r="N15" i="279"/>
  <c r="A26" i="279"/>
  <c r="C24" i="279"/>
  <c r="O13" i="279"/>
  <c r="F17" i="279"/>
  <c r="G28" i="279"/>
  <c r="J12" i="279"/>
  <c r="D12" i="279"/>
  <c r="B28" i="279"/>
  <c r="A12" i="279"/>
  <c r="B29" i="279"/>
  <c r="D26" i="279"/>
  <c r="B30" i="279"/>
  <c r="F12" i="279"/>
  <c r="G17" i="279"/>
  <c r="C30" i="279"/>
  <c r="F14" i="279"/>
  <c r="O16" i="279"/>
  <c r="E19" i="279"/>
  <c r="B13" i="279"/>
  <c r="F27" i="279"/>
  <c r="C14" i="279"/>
  <c r="F19" i="279"/>
  <c r="E30" i="279"/>
  <c r="E17" i="279"/>
  <c r="E27" i="279"/>
  <c r="G14" i="279"/>
  <c r="N24" i="279"/>
  <c r="O26" i="279"/>
  <c r="N28" i="279"/>
  <c r="N26" i="279"/>
  <c r="O29" i="279"/>
  <c r="L29" i="279"/>
  <c r="L24" i="279"/>
  <c r="L22" i="279"/>
  <c r="L20" i="279"/>
  <c r="J22" i="279"/>
  <c r="K19" i="279"/>
  <c r="H23" i="279"/>
  <c r="K26" i="279"/>
  <c r="I26" i="279"/>
  <c r="H27" i="279"/>
  <c r="H21" i="279"/>
  <c r="I27" i="279"/>
  <c r="H28" i="279"/>
  <c r="J30" i="279"/>
  <c r="I12" i="279"/>
  <c r="C29" i="279"/>
  <c r="B23" i="279"/>
  <c r="A30" i="279"/>
  <c r="C21" i="279"/>
  <c r="D25" i="279"/>
  <c r="A23" i="279"/>
  <c r="A28" i="279"/>
  <c r="G30" i="279"/>
  <c r="C23" i="279"/>
  <c r="E21" i="279"/>
  <c r="A27" i="279"/>
  <c r="A18" i="279"/>
  <c r="B26" i="279"/>
  <c r="C13" i="279"/>
  <c r="A14" i="279"/>
  <c r="F21" i="279"/>
  <c r="O19" i="279"/>
  <c r="J14" i="279"/>
  <c r="C16" i="279"/>
  <c r="C28" i="279"/>
  <c r="D19" i="279"/>
  <c r="K15" i="279"/>
  <c r="K12" i="279"/>
  <c r="N20" i="279"/>
  <c r="C26" i="279"/>
  <c r="E28" i="279"/>
  <c r="O12" i="279"/>
  <c r="O18" i="279"/>
  <c r="F30" i="279"/>
  <c r="N16" i="279"/>
  <c r="B17" i="279"/>
  <c r="E13" i="279"/>
  <c r="G26" i="279"/>
  <c r="C20" i="279"/>
  <c r="F20" i="279"/>
  <c r="L13" i="279"/>
  <c r="A16" i="279"/>
  <c r="F26" i="279"/>
  <c r="N19" i="279"/>
  <c r="F25" i="279"/>
  <c r="I15" i="279"/>
  <c r="A22" i="279"/>
  <c r="O24" i="279"/>
  <c r="O23" i="279"/>
  <c r="N27" i="279"/>
  <c r="N23" i="279"/>
  <c r="N25" i="279"/>
  <c r="L30" i="279"/>
  <c r="L27" i="279"/>
  <c r="L25" i="279"/>
  <c r="L23" i="279"/>
  <c r="H19" i="279"/>
  <c r="H22" i="279"/>
  <c r="I19" i="279"/>
  <c r="J27" i="279"/>
  <c r="J24" i="279"/>
  <c r="K25" i="279"/>
  <c r="I21" i="279"/>
  <c r="K17" i="279"/>
  <c r="I29" i="279"/>
  <c r="K29" i="279"/>
  <c r="K27" i="279"/>
  <c r="I24" i="279"/>
  <c r="K18" i="279"/>
  <c r="K30" i="279"/>
  <c r="H18" i="279"/>
  <c r="J21" i="279"/>
  <c r="K16" i="279"/>
  <c r="H17" i="279"/>
  <c r="I28" i="279"/>
  <c r="H30" i="279"/>
  <c r="I17" i="279"/>
  <c r="H26" i="279"/>
  <c r="F15" i="279"/>
  <c r="A19" i="279"/>
  <c r="N17" i="279"/>
  <c r="E26" i="279"/>
  <c r="D29" i="279"/>
  <c r="D22" i="279"/>
  <c r="B12" i="279"/>
  <c r="A25" i="279"/>
  <c r="F29" i="279"/>
  <c r="D14" i="279"/>
  <c r="E16" i="279"/>
  <c r="D16" i="279"/>
  <c r="N12" i="279"/>
  <c r="F13" i="279"/>
  <c r="D21" i="279"/>
  <c r="I14" i="279"/>
  <c r="B27" i="279"/>
  <c r="H15" i="279"/>
  <c r="G23" i="279"/>
  <c r="O15" i="279"/>
  <c r="L12" i="279"/>
  <c r="D28" i="279"/>
  <c r="E23" i="279"/>
  <c r="F24" i="279"/>
  <c r="E29" i="279"/>
  <c r="H13" i="279"/>
  <c r="D23" i="279"/>
  <c r="G27" i="279"/>
  <c r="D17" i="279"/>
  <c r="L15" i="279"/>
  <c r="B15" i="279"/>
  <c r="C18" i="279"/>
  <c r="C19" i="279"/>
  <c r="C15" i="279"/>
  <c r="E22" i="279"/>
  <c r="L14" i="279"/>
  <c r="A17" i="279"/>
  <c r="B21" i="279"/>
  <c r="G20" i="279"/>
  <c r="A29" i="279"/>
  <c r="B24" i="279"/>
  <c r="N18" i="279"/>
  <c r="J13" i="279"/>
  <c r="O30" i="279"/>
  <c r="O27" i="279"/>
  <c r="O22" i="279"/>
  <c r="N22" i="279"/>
  <c r="N29" i="279"/>
  <c r="L21" i="279"/>
  <c r="L19" i="279"/>
  <c r="L18" i="279"/>
  <c r="L26" i="279"/>
  <c r="J28" i="279"/>
  <c r="H29" i="279"/>
  <c r="I23" i="279"/>
  <c r="J25" i="279"/>
  <c r="J18" i="279"/>
  <c r="J26" i="279"/>
  <c r="H24" i="279"/>
  <c r="K28" i="279"/>
  <c r="I25" i="279"/>
  <c r="H16" i="279"/>
  <c r="K24" i="279"/>
  <c r="J17" i="279"/>
  <c r="I20" i="279"/>
  <c r="H25" i="279"/>
  <c r="J29" i="279"/>
  <c r="K23" i="279"/>
  <c r="I22" i="279"/>
  <c r="J23" i="279"/>
  <c r="I30" i="279"/>
  <c r="I18" i="279"/>
  <c r="J16" i="279"/>
  <c r="K22" i="279"/>
  <c r="L29" i="282" l="1"/>
  <c r="L40" i="282"/>
  <c r="L30" i="282"/>
  <c r="L43" i="282"/>
  <c r="L48" i="282"/>
  <c r="L49" i="282"/>
  <c r="L46" i="282"/>
  <c r="L47" i="282"/>
  <c r="L42" i="282"/>
  <c r="L51" i="282"/>
  <c r="L28" i="282"/>
  <c r="L52" i="282"/>
  <c r="L44" i="282"/>
  <c r="L41" i="282"/>
  <c r="L45" i="282"/>
  <c r="L50" i="282"/>
  <c r="M50" i="282" l="1"/>
  <c r="M45" i="282"/>
  <c r="M44" i="282"/>
  <c r="M52" i="282"/>
  <c r="M51" i="282"/>
  <c r="M47" i="282"/>
  <c r="M46" i="282"/>
  <c r="M49" i="282"/>
  <c r="M48" i="282"/>
  <c r="M30" i="282"/>
  <c r="M29" i="282"/>
  <c r="H59" i="274" l="1"/>
  <c r="H69" i="274"/>
  <c r="H77" i="274"/>
  <c r="H83" i="274"/>
  <c r="G56" i="274"/>
  <c r="G66" i="274"/>
  <c r="G74" i="274"/>
  <c r="G80" i="274"/>
  <c r="G86" i="274"/>
  <c r="G90" i="274"/>
  <c r="H57" i="274"/>
  <c r="H65" i="274"/>
  <c r="H71" i="274"/>
  <c r="H81" i="274"/>
  <c r="H89" i="274"/>
  <c r="G60" i="274"/>
  <c r="G68" i="274"/>
  <c r="G78" i="274"/>
  <c r="G84" i="274"/>
  <c r="H54" i="274"/>
  <c r="H56" i="274"/>
  <c r="H60" i="274"/>
  <c r="H62" i="274"/>
  <c r="H66" i="274"/>
  <c r="H68" i="274"/>
  <c r="H72" i="274"/>
  <c r="H74" i="274"/>
  <c r="H78" i="274"/>
  <c r="H80" i="274"/>
  <c r="H84" i="274"/>
  <c r="H86" i="274"/>
  <c r="H90" i="274"/>
  <c r="H63" i="274"/>
  <c r="H75" i="274"/>
  <c r="H87" i="274"/>
  <c r="G54" i="274"/>
  <c r="G62" i="274"/>
  <c r="G72" i="274"/>
  <c r="G57" i="274"/>
  <c r="G59" i="274"/>
  <c r="G63" i="274"/>
  <c r="G65" i="274"/>
  <c r="G69" i="274"/>
  <c r="G71" i="274"/>
  <c r="G75" i="274"/>
  <c r="G77" i="274"/>
  <c r="G81" i="274"/>
  <c r="G83" i="274"/>
  <c r="G87" i="274"/>
  <c r="G89" i="274"/>
  <c r="H70" i="274" l="1"/>
  <c r="H64" i="274"/>
  <c r="G82" i="274"/>
  <c r="G76" i="274"/>
  <c r="G61" i="274"/>
  <c r="G55" i="274"/>
  <c r="H82" i="274"/>
  <c r="H76" i="274"/>
  <c r="H55" i="274"/>
  <c r="H85" i="274"/>
  <c r="H79" i="274"/>
  <c r="H58" i="274"/>
  <c r="G70" i="274"/>
  <c r="G64" i="274"/>
  <c r="H61" i="274"/>
  <c r="G88" i="274"/>
  <c r="G73" i="274"/>
  <c r="G67" i="274"/>
  <c r="H88" i="274"/>
  <c r="H73" i="274"/>
  <c r="H67" i="274"/>
  <c r="G85" i="274"/>
  <c r="G79" i="274"/>
  <c r="G58" i="274"/>
  <c r="B55" i="263" l="1"/>
  <c r="B57" i="263"/>
  <c r="B59" i="263"/>
  <c r="B61" i="263"/>
  <c r="B63" i="263"/>
  <c r="B65" i="263"/>
  <c r="B67" i="263"/>
  <c r="B69" i="263"/>
  <c r="B71" i="263"/>
  <c r="B73" i="263"/>
  <c r="B75" i="263"/>
  <c r="B77" i="263"/>
  <c r="B79" i="263"/>
  <c r="B81" i="263"/>
  <c r="B83" i="263"/>
  <c r="B85" i="263"/>
  <c r="B87" i="263"/>
  <c r="B89" i="263"/>
  <c r="B91" i="263"/>
  <c r="F89" i="263"/>
  <c r="B56" i="263"/>
  <c r="B58" i="263"/>
  <c r="B60" i="263"/>
  <c r="B62" i="263"/>
  <c r="B64" i="263"/>
  <c r="B66" i="263"/>
  <c r="B68" i="263"/>
  <c r="B70" i="263"/>
  <c r="B72" i="263"/>
  <c r="B74" i="263"/>
  <c r="B76" i="263"/>
  <c r="B78" i="263"/>
  <c r="B80" i="263"/>
  <c r="B82" i="263"/>
  <c r="B84" i="263"/>
  <c r="B86" i="263"/>
  <c r="B88" i="263"/>
  <c r="B90" i="263"/>
  <c r="F90" i="263" l="1"/>
  <c r="F87" i="263"/>
  <c r="F83" i="263"/>
  <c r="F84" i="263"/>
  <c r="F86" i="263"/>
  <c r="F80" i="263"/>
  <c r="F75" i="263"/>
  <c r="F81" i="263"/>
  <c r="F77" i="263"/>
  <c r="F78" i="263"/>
  <c r="F68" i="263"/>
  <c r="F59" i="263"/>
  <c r="F62" i="263"/>
  <c r="F66" i="263"/>
  <c r="F74" i="263"/>
  <c r="F63" i="263"/>
  <c r="F69" i="263"/>
  <c r="F71" i="263"/>
  <c r="F65" i="263"/>
  <c r="F72" i="263"/>
  <c r="F57" i="263"/>
  <c r="F60" i="263"/>
  <c r="F56" i="263"/>
  <c r="L39" i="282"/>
  <c r="F79" i="263"/>
  <c r="F73" i="263"/>
  <c r="F55" i="263"/>
  <c r="F88" i="263"/>
  <c r="F82" i="263"/>
  <c r="F76" i="263"/>
  <c r="F70" i="263"/>
  <c r="F64" i="263"/>
  <c r="F58" i="263"/>
  <c r="F91" i="263"/>
  <c r="F85" i="263"/>
  <c r="F67" i="263"/>
  <c r="F61" i="263"/>
  <c r="L23" i="282"/>
  <c r="L24" i="282"/>
  <c r="L14" i="282"/>
  <c r="L13" i="282"/>
  <c r="L20" i="282"/>
  <c r="L12" i="282"/>
  <c r="L26" i="282"/>
  <c r="L25" i="282"/>
  <c r="L22" i="282"/>
  <c r="L35" i="282"/>
  <c r="L16" i="282"/>
  <c r="L27" i="282"/>
  <c r="L37" i="282"/>
  <c r="L34" i="282"/>
  <c r="L36" i="282"/>
  <c r="L38" i="282"/>
  <c r="L21" i="282"/>
  <c r="L19" i="282"/>
  <c r="L18" i="282"/>
  <c r="L17" i="282"/>
  <c r="L15" i="282"/>
  <c r="L33" i="282"/>
  <c r="L32" i="282"/>
  <c r="M5" i="287" l="1"/>
  <c r="J21" i="283" s="1"/>
  <c r="S5" i="281"/>
  <c r="J38" i="283" s="1"/>
  <c r="K5" i="290"/>
  <c r="J37" i="283" s="1"/>
  <c r="G5" i="276"/>
  <c r="J27" i="283" s="1"/>
  <c r="M41" i="282"/>
  <c r="M42" i="282"/>
  <c r="M28" i="282"/>
  <c r="M43" i="282"/>
  <c r="M40" i="282"/>
  <c r="M39" i="282"/>
  <c r="M32" i="282"/>
  <c r="M16" i="282"/>
  <c r="M17" i="282"/>
  <c r="M14" i="282"/>
  <c r="M27" i="282"/>
  <c r="M33" i="282"/>
  <c r="M19" i="282"/>
  <c r="M38" i="282"/>
  <c r="M12" i="282"/>
  <c r="M24" i="282"/>
  <c r="M15" i="282"/>
  <c r="M18" i="282"/>
  <c r="M20" i="282"/>
  <c r="M21" i="282"/>
  <c r="M36" i="282"/>
  <c r="M22" i="282"/>
  <c r="M35" i="282"/>
  <c r="M34" i="282"/>
  <c r="M26" i="282"/>
  <c r="M25" i="282"/>
  <c r="M13" i="282"/>
  <c r="M23" i="282"/>
  <c r="M37" i="282"/>
  <c r="C13" i="276" l="1"/>
  <c r="C20" i="276"/>
  <c r="D16" i="276"/>
  <c r="G15" i="276"/>
  <c r="D18" i="276"/>
  <c r="B29" i="276"/>
  <c r="D27" i="276"/>
  <c r="A28" i="276"/>
  <c r="F12" i="276"/>
  <c r="B11" i="276"/>
  <c r="B16" i="276"/>
  <c r="B26" i="276"/>
  <c r="A27" i="276"/>
  <c r="D12" i="276"/>
  <c r="D25" i="276"/>
  <c r="B21" i="276"/>
  <c r="E17" i="276"/>
  <c r="A22" i="276"/>
  <c r="G16" i="276"/>
  <c r="F14" i="276"/>
  <c r="C23" i="276"/>
  <c r="E23" i="276"/>
  <c r="E29" i="276"/>
  <c r="C21" i="276"/>
  <c r="D20" i="276"/>
  <c r="A19" i="276"/>
  <c r="F24" i="276"/>
  <c r="G26" i="276"/>
  <c r="B27" i="276"/>
  <c r="A18" i="276"/>
  <c r="F16" i="276"/>
  <c r="D11" i="276"/>
  <c r="D13" i="276"/>
  <c r="B20" i="276"/>
  <c r="A26" i="276"/>
  <c r="G24" i="276"/>
  <c r="F18" i="276"/>
  <c r="G28" i="276"/>
  <c r="D24" i="276"/>
  <c r="E28" i="276"/>
  <c r="G19" i="276"/>
  <c r="E27" i="276"/>
  <c r="F21" i="276"/>
  <c r="B22" i="276"/>
  <c r="C15" i="276"/>
  <c r="G14" i="276"/>
  <c r="D28" i="276"/>
  <c r="G29" i="276"/>
  <c r="C24" i="276"/>
  <c r="C12" i="276"/>
  <c r="D15" i="276"/>
  <c r="C26" i="276"/>
  <c r="G20" i="276"/>
  <c r="B23" i="276"/>
  <c r="B15" i="276"/>
  <c r="F17" i="276"/>
  <c r="G13" i="276"/>
  <c r="C25" i="276"/>
  <c r="B28" i="276"/>
  <c r="G25" i="276"/>
  <c r="B14" i="276"/>
  <c r="A13" i="276"/>
  <c r="C29" i="276"/>
  <c r="E16" i="276"/>
  <c r="F27" i="276"/>
  <c r="E18" i="276"/>
  <c r="G17" i="276"/>
  <c r="E14" i="276"/>
  <c r="A11" i="276"/>
  <c r="F20" i="276"/>
  <c r="A21" i="276"/>
  <c r="E11" i="276"/>
  <c r="B25" i="276"/>
  <c r="F19" i="276"/>
  <c r="F15" i="276"/>
  <c r="A16" i="276"/>
  <c r="A24" i="276"/>
  <c r="B18" i="276"/>
  <c r="A12" i="276"/>
  <c r="G27" i="276"/>
  <c r="G12" i="276"/>
  <c r="D17" i="276"/>
  <c r="E19" i="276"/>
  <c r="F28" i="276"/>
  <c r="C14" i="276"/>
  <c r="A29" i="276"/>
  <c r="E25" i="276"/>
  <c r="G18" i="276"/>
  <c r="G21" i="276"/>
  <c r="E20" i="276"/>
  <c r="C19" i="276"/>
  <c r="B12" i="276"/>
  <c r="B13" i="276"/>
  <c r="E22" i="276"/>
  <c r="B19" i="276"/>
  <c r="B17" i="276"/>
  <c r="E12" i="276"/>
  <c r="D22" i="276"/>
  <c r="A14" i="276"/>
  <c r="A25" i="276"/>
  <c r="B24" i="276"/>
  <c r="E24" i="276"/>
  <c r="C16" i="276"/>
  <c r="D26" i="276"/>
  <c r="A15" i="276"/>
  <c r="C18" i="276"/>
  <c r="C28" i="276"/>
  <c r="C27" i="276"/>
  <c r="E15" i="276"/>
  <c r="E26" i="276"/>
  <c r="F25" i="276"/>
  <c r="D21" i="276"/>
  <c r="C11" i="276"/>
  <c r="E21" i="276"/>
  <c r="D23" i="276"/>
  <c r="D19" i="276"/>
  <c r="C22" i="276"/>
  <c r="D14" i="276"/>
  <c r="A17" i="276"/>
  <c r="G22" i="276"/>
  <c r="C17" i="276"/>
  <c r="F29" i="276"/>
  <c r="D29" i="276"/>
  <c r="G23" i="276"/>
  <c r="F26" i="276"/>
  <c r="A20" i="276"/>
  <c r="F13" i="276"/>
  <c r="F11" i="276"/>
  <c r="A23" i="276"/>
  <c r="F23" i="276"/>
  <c r="G11" i="276"/>
  <c r="F22" i="276"/>
  <c r="E13" i="276"/>
  <c r="K78" i="287"/>
  <c r="L74" i="287"/>
  <c r="M77" i="287"/>
  <c r="M87" i="287"/>
  <c r="M58" i="287"/>
  <c r="M88" i="287"/>
  <c r="L77" i="287"/>
  <c r="L78" i="287"/>
  <c r="L60" i="287"/>
  <c r="L65" i="287"/>
  <c r="L66" i="287"/>
  <c r="M63" i="287"/>
  <c r="M89" i="287"/>
  <c r="M74" i="287"/>
  <c r="M81" i="287"/>
  <c r="M79" i="287"/>
  <c r="M68" i="287"/>
  <c r="L85" i="287"/>
  <c r="M69" i="287"/>
  <c r="L89" i="287"/>
  <c r="L58" i="287"/>
  <c r="M62" i="287"/>
  <c r="M55" i="287"/>
  <c r="K87" i="287"/>
  <c r="K61" i="287"/>
  <c r="K64" i="287"/>
  <c r="M84" i="287"/>
  <c r="M83" i="287"/>
  <c r="K62" i="287"/>
  <c r="K79" i="287"/>
  <c r="L82" i="287"/>
  <c r="M60" i="287"/>
  <c r="K69" i="287"/>
  <c r="K63" i="287"/>
  <c r="K66" i="287"/>
  <c r="K57" i="287"/>
  <c r="M75" i="287"/>
  <c r="K90" i="287"/>
  <c r="K68" i="287"/>
  <c r="K60" i="287"/>
  <c r="M73" i="287"/>
  <c r="L87" i="287"/>
  <c r="M80" i="287"/>
  <c r="L67" i="287"/>
  <c r="K56" i="287"/>
  <c r="K86" i="287"/>
  <c r="L68" i="287"/>
  <c r="M76" i="287"/>
  <c r="K72" i="287"/>
  <c r="M71" i="287"/>
  <c r="M70" i="287"/>
  <c r="L69" i="287"/>
  <c r="M61" i="287"/>
  <c r="K58" i="287"/>
  <c r="L61" i="287"/>
  <c r="L76" i="287"/>
  <c r="M57" i="287"/>
  <c r="M91" i="287"/>
  <c r="L63" i="287"/>
  <c r="L57" i="287"/>
  <c r="K80" i="287"/>
  <c r="K55" i="287"/>
  <c r="K77" i="287"/>
  <c r="M66" i="287"/>
  <c r="L73" i="287"/>
  <c r="K74" i="287"/>
  <c r="K70" i="287"/>
  <c r="M56" i="287"/>
  <c r="K85" i="287"/>
  <c r="L56" i="287"/>
  <c r="L72" i="287"/>
  <c r="L81" i="287"/>
  <c r="L83" i="287"/>
  <c r="K82" i="287"/>
  <c r="M90" i="287"/>
  <c r="K88" i="287"/>
  <c r="M82" i="287"/>
  <c r="K67" i="287"/>
  <c r="L90" i="287"/>
  <c r="K83" i="287"/>
  <c r="K91" i="287"/>
  <c r="K81" i="287"/>
  <c r="K89" i="287"/>
  <c r="L59" i="287"/>
  <c r="L62" i="287"/>
  <c r="K65" i="287"/>
  <c r="L71" i="287"/>
  <c r="L80" i="287"/>
  <c r="M72" i="287"/>
  <c r="M65" i="287"/>
  <c r="M64" i="287"/>
  <c r="M67" i="287"/>
  <c r="L79" i="287"/>
  <c r="L55" i="287"/>
  <c r="M85" i="287"/>
  <c r="K71" i="287"/>
  <c r="M78" i="287"/>
  <c r="K73" i="287"/>
  <c r="L91" i="287"/>
  <c r="L70" i="287"/>
  <c r="L84" i="287"/>
  <c r="K75" i="287"/>
  <c r="L75" i="287"/>
  <c r="L86" i="287"/>
  <c r="K59" i="287"/>
  <c r="M59" i="287"/>
  <c r="K76" i="287"/>
  <c r="L88" i="287"/>
  <c r="K84" i="287"/>
  <c r="M86" i="287"/>
  <c r="L64" i="287"/>
  <c r="H55" i="287"/>
  <c r="C83" i="287"/>
  <c r="J81" i="287"/>
  <c r="A78" i="287"/>
  <c r="J57" i="287"/>
  <c r="G70" i="287"/>
  <c r="E62" i="287"/>
  <c r="C79" i="287"/>
  <c r="D79" i="287"/>
  <c r="G67" i="287"/>
  <c r="H61" i="287"/>
  <c r="D61" i="287"/>
  <c r="H58" i="287"/>
  <c r="D57" i="287"/>
  <c r="J73" i="287"/>
  <c r="G77" i="287"/>
  <c r="J91" i="287"/>
  <c r="G82" i="287"/>
  <c r="E75" i="287"/>
  <c r="C84" i="287"/>
  <c r="G73" i="287"/>
  <c r="E86" i="287"/>
  <c r="H90" i="287"/>
  <c r="G90" i="287"/>
  <c r="D84" i="287"/>
  <c r="H72" i="287"/>
  <c r="G78" i="287"/>
  <c r="A67" i="287"/>
  <c r="D63" i="287"/>
  <c r="H85" i="287"/>
  <c r="C67" i="287"/>
  <c r="D69" i="287"/>
  <c r="I78" i="287"/>
  <c r="A89" i="287"/>
  <c r="A73" i="287"/>
  <c r="F88" i="287"/>
  <c r="F69" i="287"/>
  <c r="C76" i="287"/>
  <c r="B61" i="287"/>
  <c r="I91" i="287"/>
  <c r="F74" i="287"/>
  <c r="E88" i="287"/>
  <c r="I58" i="287"/>
  <c r="F86" i="287"/>
  <c r="E60" i="287"/>
  <c r="H63" i="287"/>
  <c r="J87" i="287"/>
  <c r="F82" i="287"/>
  <c r="F90" i="287"/>
  <c r="H89" i="287"/>
  <c r="J82" i="287"/>
  <c r="J56" i="287"/>
  <c r="I65" i="287"/>
  <c r="B63" i="287"/>
  <c r="D56" i="287"/>
  <c r="J69" i="287"/>
  <c r="C86" i="287"/>
  <c r="G80" i="287"/>
  <c r="I71" i="287"/>
  <c r="B70" i="287"/>
  <c r="A83" i="287"/>
  <c r="G76" i="287"/>
  <c r="A65" i="287"/>
  <c r="D59" i="287"/>
  <c r="B84" i="287"/>
  <c r="F67" i="287"/>
  <c r="G56" i="287"/>
  <c r="G63" i="287"/>
  <c r="J86" i="287"/>
  <c r="H86" i="287"/>
  <c r="B87" i="287"/>
  <c r="I60" i="287"/>
  <c r="C80" i="287"/>
  <c r="H69" i="287"/>
  <c r="H74" i="287"/>
  <c r="B89" i="287"/>
  <c r="G58" i="287"/>
  <c r="A79" i="287"/>
  <c r="C81" i="287"/>
  <c r="H71" i="287"/>
  <c r="D90" i="287"/>
  <c r="B80" i="287"/>
  <c r="A68" i="287"/>
  <c r="J84" i="287"/>
  <c r="B58" i="287"/>
  <c r="I68" i="287"/>
  <c r="C59" i="287"/>
  <c r="A70" i="287"/>
  <c r="E55" i="287"/>
  <c r="H76" i="287"/>
  <c r="D89" i="287"/>
  <c r="C78" i="287"/>
  <c r="J61" i="287"/>
  <c r="J68" i="287"/>
  <c r="H81" i="287"/>
  <c r="B72" i="287"/>
  <c r="D83" i="287"/>
  <c r="E58" i="287"/>
  <c r="F64" i="287"/>
  <c r="F55" i="287"/>
  <c r="F63" i="287"/>
  <c r="B66" i="287"/>
  <c r="F78" i="287"/>
  <c r="A71" i="287"/>
  <c r="G79" i="287"/>
  <c r="F71" i="287"/>
  <c r="F75" i="287"/>
  <c r="C64" i="287"/>
  <c r="I75" i="287"/>
  <c r="H77" i="287"/>
  <c r="J66" i="287"/>
  <c r="G66" i="287"/>
  <c r="J65" i="287"/>
  <c r="C60" i="287"/>
  <c r="G61" i="287"/>
  <c r="C66" i="287"/>
  <c r="H80" i="287"/>
  <c r="G87" i="287"/>
  <c r="J80" i="287"/>
  <c r="I82" i="287"/>
  <c r="I88" i="287"/>
  <c r="I83" i="287"/>
  <c r="H59" i="287"/>
  <c r="J88" i="287"/>
  <c r="F66" i="287"/>
  <c r="J90" i="287"/>
  <c r="J70" i="287"/>
  <c r="B86" i="287"/>
  <c r="J79" i="287"/>
  <c r="F65" i="287"/>
  <c r="A76" i="287"/>
  <c r="H67" i="287"/>
  <c r="A69" i="287"/>
  <c r="A60" i="287"/>
  <c r="C58" i="287"/>
  <c r="E80" i="287"/>
  <c r="B75" i="287"/>
  <c r="A64" i="287"/>
  <c r="D85" i="287"/>
  <c r="F57" i="287"/>
  <c r="B74" i="287"/>
  <c r="F84" i="287"/>
  <c r="G59" i="287"/>
  <c r="F61" i="287"/>
  <c r="E59" i="287"/>
  <c r="A63" i="287"/>
  <c r="C73" i="287"/>
  <c r="I84" i="287"/>
  <c r="C90" i="287"/>
  <c r="D78" i="287"/>
  <c r="C70" i="287"/>
  <c r="J63" i="287"/>
  <c r="G64" i="287"/>
  <c r="I86" i="287"/>
  <c r="E69" i="287"/>
  <c r="B91" i="287"/>
  <c r="I64" i="287"/>
  <c r="E78" i="287"/>
  <c r="F59" i="287"/>
  <c r="J60" i="287"/>
  <c r="D58" i="287"/>
  <c r="F79" i="287"/>
  <c r="I62" i="287"/>
  <c r="J67" i="287"/>
  <c r="E83" i="287"/>
  <c r="I59" i="287"/>
  <c r="H65" i="287"/>
  <c r="F73" i="287"/>
  <c r="E76" i="287"/>
  <c r="H87" i="287"/>
  <c r="D81" i="287"/>
  <c r="G75" i="287"/>
  <c r="J83" i="287"/>
  <c r="A86" i="287"/>
  <c r="B60" i="287"/>
  <c r="I89" i="287"/>
  <c r="B65" i="287"/>
  <c r="H83" i="287"/>
  <c r="B71" i="287"/>
  <c r="B73" i="287"/>
  <c r="E90" i="287"/>
  <c r="B88" i="287"/>
  <c r="C63" i="287"/>
  <c r="E77" i="287"/>
  <c r="D72" i="287"/>
  <c r="A66" i="287"/>
  <c r="A90" i="287"/>
  <c r="C55" i="287"/>
  <c r="J59" i="287"/>
  <c r="B55" i="287"/>
  <c r="D55" i="287"/>
  <c r="E72" i="287"/>
  <c r="I70" i="287"/>
  <c r="I76" i="287"/>
  <c r="F81" i="287"/>
  <c r="F72" i="287"/>
  <c r="F76" i="287"/>
  <c r="F58" i="287"/>
  <c r="G89" i="287"/>
  <c r="D77" i="287"/>
  <c r="E89" i="287"/>
  <c r="D87" i="287"/>
  <c r="B59" i="287"/>
  <c r="G85" i="287"/>
  <c r="H70" i="287"/>
  <c r="E79" i="287"/>
  <c r="C71" i="287"/>
  <c r="E84" i="287"/>
  <c r="A74" i="287"/>
  <c r="E56" i="287"/>
  <c r="I57" i="287"/>
  <c r="D67" i="287"/>
  <c r="C75" i="287"/>
  <c r="C85" i="287"/>
  <c r="C68" i="287"/>
  <c r="D91" i="287"/>
  <c r="C72" i="287"/>
  <c r="G65" i="287"/>
  <c r="H66" i="287"/>
  <c r="G74" i="287"/>
  <c r="G72" i="287"/>
  <c r="D74" i="287"/>
  <c r="G81" i="287"/>
  <c r="B67" i="287"/>
  <c r="E81" i="287"/>
  <c r="H91" i="287"/>
  <c r="D71" i="287"/>
  <c r="B62" i="287"/>
  <c r="F60" i="287"/>
  <c r="H75" i="287"/>
  <c r="D75" i="287"/>
  <c r="A80" i="287"/>
  <c r="B81" i="287"/>
  <c r="D68" i="287"/>
  <c r="H84" i="287"/>
  <c r="G60" i="287"/>
  <c r="E82" i="287"/>
  <c r="D62" i="287"/>
  <c r="I56" i="287"/>
  <c r="D65" i="287"/>
  <c r="D86" i="287"/>
  <c r="I72" i="287"/>
  <c r="H82" i="287"/>
  <c r="I73" i="287"/>
  <c r="E73" i="287"/>
  <c r="E66" i="287"/>
  <c r="A81" i="287"/>
  <c r="G57" i="287"/>
  <c r="E71" i="287"/>
  <c r="F80" i="287"/>
  <c r="H78" i="287"/>
  <c r="A72" i="287"/>
  <c r="F70" i="287"/>
  <c r="H60" i="287"/>
  <c r="E63" i="287"/>
  <c r="I67" i="287"/>
  <c r="H68" i="287"/>
  <c r="B64" i="287"/>
  <c r="H56" i="287"/>
  <c r="C65" i="287"/>
  <c r="I87" i="287"/>
  <c r="D73" i="287"/>
  <c r="B90" i="287"/>
  <c r="I80" i="287"/>
  <c r="E70" i="287"/>
  <c r="H64" i="287"/>
  <c r="J55" i="287"/>
  <c r="A91" i="287"/>
  <c r="I81" i="287"/>
  <c r="A56" i="287"/>
  <c r="B79" i="287"/>
  <c r="G68" i="287"/>
  <c r="I85" i="287"/>
  <c r="G84" i="287"/>
  <c r="C57" i="287"/>
  <c r="C91" i="287"/>
  <c r="D82" i="287"/>
  <c r="E91" i="287"/>
  <c r="E87" i="287"/>
  <c r="E85" i="287"/>
  <c r="C88" i="287"/>
  <c r="G69" i="287"/>
  <c r="A57" i="287"/>
  <c r="D60" i="287"/>
  <c r="A61" i="287"/>
  <c r="J64" i="287"/>
  <c r="J72" i="287"/>
  <c r="C77" i="287"/>
  <c r="E67" i="287"/>
  <c r="J62" i="287"/>
  <c r="E61" i="287"/>
  <c r="J71" i="287"/>
  <c r="D88" i="287"/>
  <c r="A55" i="287"/>
  <c r="A59" i="287"/>
  <c r="A62" i="287"/>
  <c r="J76" i="287"/>
  <c r="A88" i="287"/>
  <c r="C87" i="287"/>
  <c r="G86" i="287"/>
  <c r="E68" i="287"/>
  <c r="B85" i="287"/>
  <c r="E65" i="287"/>
  <c r="I66" i="287"/>
  <c r="B69" i="287"/>
  <c r="C74" i="287"/>
  <c r="B76" i="287"/>
  <c r="C62" i="287"/>
  <c r="H73" i="287"/>
  <c r="D66" i="287"/>
  <c r="F89" i="287"/>
  <c r="B77" i="287"/>
  <c r="I69" i="287"/>
  <c r="G83" i="287"/>
  <c r="C89" i="287"/>
  <c r="A84" i="287"/>
  <c r="B68" i="287"/>
  <c r="H88" i="287"/>
  <c r="J74" i="287"/>
  <c r="B83" i="287"/>
  <c r="F85" i="287"/>
  <c r="J75" i="287"/>
  <c r="A82" i="287"/>
  <c r="G55" i="287"/>
  <c r="J77" i="287"/>
  <c r="D70" i="287"/>
  <c r="F91" i="287"/>
  <c r="I90" i="287"/>
  <c r="B82" i="287"/>
  <c r="C69" i="287"/>
  <c r="B56" i="287"/>
  <c r="H62" i="287"/>
  <c r="J78" i="287"/>
  <c r="D64" i="287"/>
  <c r="I79" i="287"/>
  <c r="B78" i="287"/>
  <c r="A85" i="287"/>
  <c r="E74" i="287"/>
  <c r="I74" i="287"/>
  <c r="G91" i="287"/>
  <c r="D80" i="287"/>
  <c r="I55" i="287"/>
  <c r="I63" i="287"/>
  <c r="F56" i="287"/>
  <c r="F87" i="287"/>
  <c r="G71" i="287"/>
  <c r="A58" i="287"/>
  <c r="C61" i="287"/>
  <c r="J89" i="287"/>
  <c r="F62" i="287"/>
  <c r="E57" i="287"/>
  <c r="I77" i="287"/>
  <c r="E64" i="287"/>
  <c r="J58" i="287"/>
  <c r="F83" i="287"/>
  <c r="D76" i="287"/>
  <c r="A75" i="287"/>
  <c r="F68" i="287"/>
  <c r="A77" i="287"/>
  <c r="B57" i="287"/>
  <c r="I61" i="287"/>
  <c r="C82" i="287"/>
  <c r="J85" i="287"/>
  <c r="H79" i="287"/>
  <c r="C56" i="287"/>
  <c r="G62" i="287"/>
  <c r="G88" i="287"/>
  <c r="H57" i="287"/>
  <c r="F77" i="287"/>
  <c r="A87" i="287"/>
  <c r="A21" i="225"/>
  <c r="E13" i="225"/>
  <c r="C14" i="225"/>
  <c r="B21" i="225"/>
  <c r="C31" i="225"/>
  <c r="B26" i="225"/>
  <c r="D14" i="225"/>
  <c r="C23" i="225"/>
  <c r="B14" i="225"/>
  <c r="A31" i="225"/>
  <c r="D21" i="225"/>
  <c r="C30" i="225"/>
  <c r="D28" i="225"/>
  <c r="A27" i="225"/>
  <c r="E25" i="225"/>
  <c r="A20" i="225"/>
  <c r="D20" i="225"/>
  <c r="B31" i="225"/>
  <c r="B18" i="225"/>
  <c r="B27" i="225"/>
  <c r="D17" i="225"/>
  <c r="D24" i="225"/>
  <c r="E30" i="225"/>
  <c r="E31" i="225"/>
  <c r="D18" i="225"/>
  <c r="E21" i="225"/>
  <c r="B22" i="225"/>
  <c r="E19" i="225"/>
  <c r="A23" i="225"/>
  <c r="D25" i="225"/>
  <c r="C25" i="225"/>
  <c r="D15" i="225"/>
  <c r="C27" i="225"/>
  <c r="D31" i="225"/>
  <c r="E27" i="225"/>
  <c r="C15" i="225"/>
  <c r="A30" i="225"/>
  <c r="A13" i="225"/>
  <c r="D29" i="225"/>
  <c r="A18" i="225"/>
  <c r="E29" i="225"/>
  <c r="A16" i="225"/>
  <c r="D30" i="225"/>
  <c r="A17" i="225"/>
  <c r="D26" i="225"/>
  <c r="C20" i="225"/>
  <c r="E22" i="225"/>
  <c r="E18" i="225"/>
  <c r="B30" i="225"/>
  <c r="B16" i="225"/>
  <c r="D13" i="225"/>
  <c r="C19" i="225"/>
  <c r="C17" i="225"/>
  <c r="B25" i="225"/>
  <c r="A26" i="225"/>
  <c r="E24" i="225"/>
  <c r="D16" i="225"/>
  <c r="B23" i="225"/>
  <c r="B15" i="225"/>
  <c r="A25" i="225"/>
  <c r="A29" i="225"/>
  <c r="A19" i="225"/>
  <c r="E28" i="225"/>
  <c r="B24" i="225"/>
  <c r="C24" i="225"/>
  <c r="E26" i="225"/>
  <c r="A28" i="225"/>
  <c r="B13" i="225"/>
  <c r="B29" i="225"/>
  <c r="C16" i="225"/>
  <c r="A24" i="225"/>
  <c r="C29" i="225"/>
  <c r="B20" i="225"/>
  <c r="C26" i="225"/>
  <c r="E20" i="225"/>
  <c r="C28" i="225"/>
  <c r="C21" i="225"/>
  <c r="A14" i="225"/>
  <c r="D19" i="225"/>
  <c r="A22" i="225"/>
  <c r="E15" i="225"/>
  <c r="D23" i="225"/>
  <c r="E14" i="225"/>
  <c r="D27" i="225"/>
  <c r="E23" i="225"/>
  <c r="B28" i="225"/>
  <c r="C18" i="225"/>
  <c r="E17" i="225"/>
  <c r="C22" i="225"/>
  <c r="B17" i="225"/>
  <c r="B19" i="225"/>
  <c r="A15" i="225"/>
  <c r="C13" i="225"/>
  <c r="E16" i="225"/>
  <c r="D22" i="225"/>
  <c r="G54" i="276"/>
  <c r="E57" i="276"/>
  <c r="E73" i="276"/>
  <c r="C56" i="276"/>
  <c r="B61" i="276"/>
  <c r="G70" i="276"/>
  <c r="D72" i="276"/>
  <c r="E70" i="276"/>
  <c r="F73" i="276"/>
  <c r="F61" i="276"/>
  <c r="D71" i="276"/>
  <c r="E81" i="276"/>
  <c r="A80" i="276"/>
  <c r="F56" i="276"/>
  <c r="F65" i="276"/>
  <c r="A86" i="276"/>
  <c r="C89" i="276"/>
  <c r="B74" i="276"/>
  <c r="D58" i="276"/>
  <c r="F78" i="276"/>
  <c r="C75" i="276"/>
  <c r="D73" i="276"/>
  <c r="A84" i="276"/>
  <c r="A78" i="276"/>
  <c r="E53" i="276"/>
  <c r="B73" i="276"/>
  <c r="E72" i="276"/>
  <c r="E77" i="276"/>
  <c r="C53" i="276"/>
  <c r="E87" i="276"/>
  <c r="D61" i="276"/>
  <c r="A72" i="276"/>
  <c r="C87" i="276"/>
  <c r="G87" i="276"/>
  <c r="C86" i="276"/>
  <c r="G80" i="276"/>
  <c r="G62" i="276"/>
  <c r="D63" i="276"/>
  <c r="F55" i="276"/>
  <c r="F76" i="276"/>
  <c r="G89" i="276"/>
  <c r="B71" i="276"/>
  <c r="F74" i="276"/>
  <c r="E55" i="276"/>
  <c r="B83" i="276"/>
  <c r="A79" i="276"/>
  <c r="E84" i="276"/>
  <c r="C63" i="276"/>
  <c r="B72" i="276"/>
  <c r="C83" i="276"/>
  <c r="D67" i="276"/>
  <c r="G58" i="276"/>
  <c r="E67" i="276"/>
  <c r="G64" i="276"/>
  <c r="G68" i="276"/>
  <c r="G59" i="276"/>
  <c r="B66" i="276"/>
  <c r="C54" i="276"/>
  <c r="E63" i="276"/>
  <c r="E82" i="276"/>
  <c r="G53" i="276"/>
  <c r="A58" i="276"/>
  <c r="E86" i="276"/>
  <c r="B67" i="276"/>
  <c r="C81" i="276"/>
  <c r="G88" i="276"/>
  <c r="E80" i="276"/>
  <c r="C73" i="276"/>
  <c r="D79" i="276"/>
  <c r="E58" i="276"/>
  <c r="F69" i="276"/>
  <c r="E68" i="276"/>
  <c r="C65" i="276"/>
  <c r="G82" i="276"/>
  <c r="E79" i="276"/>
  <c r="D81" i="276"/>
  <c r="C78" i="276"/>
  <c r="C60" i="276"/>
  <c r="B65" i="276"/>
  <c r="E75" i="276"/>
  <c r="C62" i="276"/>
  <c r="C67" i="276"/>
  <c r="D60" i="276"/>
  <c r="F68" i="276"/>
  <c r="E89" i="276"/>
  <c r="C58" i="276"/>
  <c r="D76" i="276"/>
  <c r="B80" i="276"/>
  <c r="F70" i="276"/>
  <c r="E56" i="276"/>
  <c r="G81" i="276"/>
  <c r="C84" i="276"/>
  <c r="B62" i="276"/>
  <c r="B60" i="276"/>
  <c r="C74" i="276"/>
  <c r="E62" i="276"/>
  <c r="B58" i="276"/>
  <c r="A59" i="276"/>
  <c r="G71" i="276"/>
  <c r="A82" i="276"/>
  <c r="G57" i="276"/>
  <c r="D69" i="276"/>
  <c r="G65" i="276"/>
  <c r="B88" i="276"/>
  <c r="D59" i="276"/>
  <c r="B77" i="276"/>
  <c r="E85" i="276"/>
  <c r="B78" i="276"/>
  <c r="A83" i="276"/>
  <c r="B85" i="276"/>
  <c r="B55" i="276"/>
  <c r="A66" i="276"/>
  <c r="A63" i="276"/>
  <c r="A88" i="276"/>
  <c r="D80" i="276"/>
  <c r="G78" i="276"/>
  <c r="G79" i="276"/>
  <c r="D66" i="276"/>
  <c r="D55" i="276"/>
  <c r="E59" i="276"/>
  <c r="E88" i="276"/>
  <c r="G63" i="276"/>
  <c r="F53" i="276"/>
  <c r="G56" i="276"/>
  <c r="F83" i="276"/>
  <c r="F80" i="276"/>
  <c r="G69" i="276"/>
  <c r="C82" i="276"/>
  <c r="E66" i="276"/>
  <c r="D86" i="276"/>
  <c r="G84" i="276"/>
  <c r="A62" i="276"/>
  <c r="F86" i="276"/>
  <c r="F75" i="276"/>
  <c r="C55" i="276"/>
  <c r="B87" i="276"/>
  <c r="C69" i="276"/>
  <c r="F87" i="276"/>
  <c r="A61" i="276"/>
  <c r="A70" i="276"/>
  <c r="F85" i="276"/>
  <c r="C68" i="276"/>
  <c r="B84" i="276"/>
  <c r="C77" i="276"/>
  <c r="A74" i="276"/>
  <c r="F64" i="276"/>
  <c r="G55" i="276"/>
  <c r="E71" i="276"/>
  <c r="G61" i="276"/>
  <c r="A68" i="276"/>
  <c r="G74" i="276"/>
  <c r="D78" i="276"/>
  <c r="D57" i="276"/>
  <c r="D56" i="276"/>
  <c r="B63" i="276"/>
  <c r="B69" i="276"/>
  <c r="E61" i="276"/>
  <c r="B54" i="276"/>
  <c r="G83" i="276"/>
  <c r="F84" i="276"/>
  <c r="F58" i="276"/>
  <c r="E54" i="276"/>
  <c r="A71" i="276"/>
  <c r="C88" i="276"/>
  <c r="B53" i="276"/>
  <c r="E65" i="276"/>
  <c r="C66" i="276"/>
  <c r="G67" i="276"/>
  <c r="G75" i="276"/>
  <c r="C79" i="276"/>
  <c r="C80" i="276"/>
  <c r="B76" i="276"/>
  <c r="D54" i="276"/>
  <c r="A81" i="276"/>
  <c r="F89" i="276"/>
  <c r="A89" i="276"/>
  <c r="C71" i="276"/>
  <c r="B57" i="276"/>
  <c r="F71" i="276"/>
  <c r="A55" i="276"/>
  <c r="D68" i="276"/>
  <c r="B59" i="276"/>
  <c r="A76" i="276"/>
  <c r="A65" i="276"/>
  <c r="B82" i="276"/>
  <c r="G77" i="276"/>
  <c r="A87" i="276"/>
  <c r="F82" i="276"/>
  <c r="D89" i="276"/>
  <c r="B81" i="276"/>
  <c r="A54" i="276"/>
  <c r="D88" i="276"/>
  <c r="B89" i="276"/>
  <c r="B56" i="276"/>
  <c r="G72" i="276"/>
  <c r="G85" i="276"/>
  <c r="F57" i="276"/>
  <c r="F72" i="276"/>
  <c r="D85" i="276"/>
  <c r="F59" i="276"/>
  <c r="F60" i="276"/>
  <c r="C70" i="276"/>
  <c r="A77" i="276"/>
  <c r="C64" i="276"/>
  <c r="F79" i="276"/>
  <c r="D65" i="276"/>
  <c r="D77" i="276"/>
  <c r="A75" i="276"/>
  <c r="C59" i="276"/>
  <c r="D62" i="276"/>
  <c r="A73" i="276"/>
  <c r="D53" i="276"/>
  <c r="F81" i="276"/>
  <c r="B64" i="276"/>
  <c r="D84" i="276"/>
  <c r="F66" i="276"/>
  <c r="D70" i="276"/>
  <c r="B86" i="276"/>
  <c r="G66" i="276"/>
  <c r="A67" i="276"/>
  <c r="E78" i="276"/>
  <c r="D83" i="276"/>
  <c r="A53" i="276"/>
  <c r="G86" i="276"/>
  <c r="B68" i="276"/>
  <c r="A56" i="276"/>
  <c r="F54" i="276"/>
  <c r="C72" i="276"/>
  <c r="B75" i="276"/>
  <c r="E69" i="276"/>
  <c r="F77" i="276"/>
  <c r="E74" i="276"/>
  <c r="G73" i="276"/>
  <c r="D64" i="276"/>
  <c r="F62" i="276"/>
  <c r="F88" i="276"/>
  <c r="G60" i="276"/>
  <c r="D74" i="276"/>
  <c r="A85" i="276"/>
  <c r="E76" i="276"/>
  <c r="A60" i="276"/>
  <c r="A64" i="276"/>
  <c r="A57" i="276"/>
  <c r="E83" i="276"/>
  <c r="A69" i="276"/>
  <c r="F63" i="276"/>
  <c r="C85" i="276"/>
  <c r="D75" i="276"/>
  <c r="D82" i="276"/>
  <c r="G76" i="276"/>
  <c r="C76" i="276"/>
  <c r="B70" i="276"/>
  <c r="C57" i="276"/>
  <c r="C61" i="276"/>
  <c r="E64" i="276"/>
  <c r="D87" i="276"/>
  <c r="B79" i="276"/>
  <c r="F67" i="276"/>
  <c r="E60" i="276"/>
  <c r="M24" i="263" l="1"/>
  <c r="M28" i="263"/>
  <c r="B19" i="263"/>
  <c r="J15" i="263"/>
  <c r="F28" i="263"/>
  <c r="I25" i="263"/>
  <c r="C18" i="263"/>
  <c r="H13" i="263"/>
  <c r="J17" i="263"/>
  <c r="C19" i="263"/>
  <c r="E18" i="263"/>
  <c r="J18" i="263"/>
  <c r="H18" i="263"/>
  <c r="F27" i="263"/>
  <c r="J28" i="263"/>
  <c r="F29" i="263"/>
  <c r="A19" i="263"/>
  <c r="H28" i="263"/>
  <c r="B26" i="263"/>
  <c r="B16" i="263"/>
  <c r="G25" i="263"/>
  <c r="N25" i="263"/>
  <c r="G20" i="263"/>
  <c r="C24" i="263"/>
  <c r="E14" i="263"/>
  <c r="H14" i="263"/>
  <c r="K29" i="263"/>
  <c r="G21" i="263"/>
  <c r="D21" i="263"/>
  <c r="A20" i="263"/>
  <c r="B22" i="263"/>
  <c r="B21" i="263"/>
  <c r="K28" i="263"/>
  <c r="E27" i="263"/>
  <c r="F31" i="263"/>
  <c r="C22" i="263"/>
  <c r="N27" i="263"/>
  <c r="N24" i="263"/>
  <c r="A18" i="263"/>
  <c r="N29" i="263"/>
  <c r="M30" i="263"/>
  <c r="N28" i="263"/>
  <c r="B20" i="263"/>
  <c r="A16" i="263"/>
  <c r="C15" i="263"/>
  <c r="I15" i="263"/>
  <c r="N30" i="263"/>
  <c r="H15" i="263"/>
  <c r="A17" i="263"/>
  <c r="F18" i="263"/>
  <c r="F24" i="263"/>
  <c r="I17" i="263"/>
  <c r="D24" i="263"/>
  <c r="L18" i="263"/>
  <c r="E21" i="263"/>
  <c r="H29" i="263"/>
  <c r="F23" i="263"/>
  <c r="C29" i="263"/>
  <c r="K25" i="263"/>
  <c r="K26" i="263"/>
  <c r="G27" i="263"/>
  <c r="I14" i="263"/>
  <c r="M25" i="263"/>
  <c r="C30" i="263"/>
  <c r="D29" i="263"/>
  <c r="J19" i="263"/>
  <c r="E13" i="263"/>
  <c r="A13" i="263"/>
  <c r="B31" i="263"/>
  <c r="F21" i="263"/>
  <c r="A14" i="263"/>
  <c r="L26" i="263"/>
  <c r="E26" i="263"/>
  <c r="E30" i="263"/>
  <c r="B29" i="263"/>
  <c r="N15" i="263"/>
  <c r="E17" i="263"/>
  <c r="I20" i="263"/>
  <c r="J13" i="263"/>
  <c r="D25" i="263"/>
  <c r="A27" i="263"/>
  <c r="D22" i="263"/>
  <c r="L22" i="263"/>
  <c r="N18" i="263"/>
  <c r="J16" i="263"/>
  <c r="H31" i="263"/>
  <c r="I29" i="263"/>
  <c r="C16" i="263"/>
  <c r="D19" i="263"/>
  <c r="K22" i="263"/>
  <c r="F19" i="263"/>
  <c r="J26" i="263"/>
  <c r="F26" i="263"/>
  <c r="H22" i="263"/>
  <c r="K13" i="263"/>
  <c r="N17" i="263"/>
  <c r="C21" i="263"/>
  <c r="J23" i="263"/>
  <c r="H30" i="263"/>
  <c r="L15" i="263"/>
  <c r="D23" i="263"/>
  <c r="A24" i="263"/>
  <c r="B15" i="263"/>
  <c r="D13" i="263"/>
  <c r="D17" i="263"/>
  <c r="G18" i="263"/>
  <c r="K16" i="263"/>
  <c r="K27" i="263"/>
  <c r="E19" i="263"/>
  <c r="J24" i="263"/>
  <c r="I28" i="263"/>
  <c r="F15" i="263"/>
  <c r="I18" i="263"/>
  <c r="F20" i="263"/>
  <c r="L17" i="263"/>
  <c r="B24" i="263"/>
  <c r="N20" i="263"/>
  <c r="D30" i="263"/>
  <c r="L30" i="263"/>
  <c r="E20" i="263"/>
  <c r="B14" i="263"/>
  <c r="H26" i="263"/>
  <c r="L28" i="263"/>
  <c r="G15" i="263"/>
  <c r="I26" i="263"/>
  <c r="C13" i="263"/>
  <c r="D18" i="263"/>
  <c r="C28" i="263"/>
  <c r="K17" i="263"/>
  <c r="H20" i="263"/>
  <c r="G19" i="263"/>
  <c r="N22" i="263"/>
  <c r="E29" i="263"/>
  <c r="M22" i="263"/>
  <c r="A21" i="263"/>
  <c r="E16" i="263"/>
  <c r="N26" i="263"/>
  <c r="I13" i="263"/>
  <c r="M23" i="263"/>
  <c r="K23" i="263"/>
  <c r="L14" i="263"/>
  <c r="C23" i="263"/>
  <c r="E23" i="263"/>
  <c r="F13" i="263"/>
  <c r="L16" i="263"/>
  <c r="M18" i="263"/>
  <c r="G14" i="263"/>
  <c r="I21" i="263"/>
  <c r="I30" i="263"/>
  <c r="D14" i="263"/>
  <c r="J20" i="263"/>
  <c r="G30" i="263"/>
  <c r="J25" i="263"/>
  <c r="D27" i="263"/>
  <c r="I23" i="263"/>
  <c r="K19" i="263"/>
  <c r="D15" i="263"/>
  <c r="G26" i="263"/>
  <c r="L25" i="263"/>
  <c r="G29" i="263"/>
  <c r="A25" i="263"/>
  <c r="M13" i="263"/>
  <c r="M17" i="263"/>
  <c r="B30" i="263"/>
  <c r="K18" i="263"/>
  <c r="N23" i="263"/>
  <c r="M19" i="263"/>
  <c r="I27" i="263"/>
  <c r="H25" i="263"/>
  <c r="G16" i="263"/>
  <c r="B27" i="263"/>
  <c r="L21" i="263"/>
  <c r="B25" i="263"/>
  <c r="K30" i="263"/>
  <c r="F17" i="263"/>
  <c r="I24" i="263"/>
  <c r="B28" i="263"/>
  <c r="M29" i="263"/>
  <c r="E31" i="263"/>
  <c r="N16" i="263"/>
  <c r="G23" i="263"/>
  <c r="L29" i="263"/>
  <c r="A26" i="263"/>
  <c r="A22" i="263"/>
  <c r="E24" i="263"/>
  <c r="I19" i="263"/>
  <c r="M21" i="263"/>
  <c r="C25" i="263"/>
  <c r="K24" i="263"/>
  <c r="F16" i="263"/>
  <c r="G28" i="263"/>
  <c r="C20" i="263"/>
  <c r="E15" i="263"/>
  <c r="M14" i="263"/>
  <c r="D26" i="263"/>
  <c r="K15" i="263"/>
  <c r="L13" i="263"/>
  <c r="M16" i="263"/>
  <c r="L27" i="263"/>
  <c r="N31" i="263"/>
  <c r="F30" i="263"/>
  <c r="M27" i="263"/>
  <c r="E25" i="263"/>
  <c r="B17" i="263"/>
  <c r="D16" i="263"/>
  <c r="L24" i="263"/>
  <c r="I31" i="263"/>
  <c r="J27" i="263"/>
  <c r="H23" i="263"/>
  <c r="G24" i="263"/>
  <c r="F25" i="263"/>
  <c r="J31" i="263"/>
  <c r="N21" i="263"/>
  <c r="G17" i="263"/>
  <c r="H21" i="263"/>
  <c r="A15" i="263"/>
  <c r="M31" i="263"/>
  <c r="K20" i="263"/>
  <c r="C31" i="263"/>
  <c r="L20" i="263"/>
  <c r="C26" i="263"/>
  <c r="C27" i="263"/>
  <c r="C14" i="263"/>
  <c r="M20" i="263"/>
  <c r="N13" i="263"/>
  <c r="B23" i="263"/>
  <c r="E22" i="263"/>
  <c r="K14" i="263"/>
  <c r="F22" i="263"/>
  <c r="N19" i="263"/>
  <c r="M26" i="263"/>
  <c r="D28" i="263"/>
  <c r="J21" i="263"/>
  <c r="I16" i="263"/>
  <c r="J14" i="263"/>
  <c r="E28" i="263"/>
  <c r="B18" i="263"/>
  <c r="H17" i="263"/>
  <c r="F14" i="263"/>
  <c r="G31" i="263"/>
  <c r="K31" i="263"/>
  <c r="A31" i="263"/>
  <c r="I22" i="263"/>
  <c r="L31" i="263"/>
  <c r="H24" i="263"/>
  <c r="D20" i="263"/>
  <c r="K21" i="263"/>
  <c r="A29" i="263"/>
  <c r="H19" i="263"/>
  <c r="B13" i="263"/>
  <c r="A30" i="263"/>
  <c r="H27" i="263"/>
  <c r="D31" i="263"/>
  <c r="A28" i="263"/>
  <c r="A23" i="263"/>
  <c r="H16" i="263"/>
  <c r="G22" i="263"/>
  <c r="L19" i="263"/>
  <c r="C17" i="263"/>
  <c r="J22" i="263"/>
  <c r="N14" i="263"/>
  <c r="J30" i="263"/>
  <c r="M15" i="263"/>
  <c r="J29" i="263"/>
  <c r="L23" i="263"/>
  <c r="G13" i="263"/>
  <c r="G19" i="287"/>
  <c r="I19" i="287"/>
  <c r="M24" i="287"/>
  <c r="H19" i="287"/>
  <c r="A20" i="287"/>
  <c r="H21" i="287"/>
  <c r="F15" i="287"/>
  <c r="A22" i="287"/>
  <c r="K19" i="287"/>
  <c r="M18" i="287"/>
  <c r="J26" i="287"/>
  <c r="E13" i="287"/>
  <c r="A27" i="287"/>
  <c r="D15" i="287"/>
  <c r="L20" i="287"/>
  <c r="A16" i="287"/>
  <c r="M30" i="287"/>
  <c r="H13" i="287"/>
  <c r="B27" i="287"/>
  <c r="H28" i="287"/>
  <c r="M15" i="287"/>
  <c r="H31" i="287"/>
  <c r="I27" i="287"/>
  <c r="K13" i="287"/>
  <c r="H15" i="287"/>
  <c r="M25" i="287"/>
  <c r="I21" i="287"/>
  <c r="J28" i="287"/>
  <c r="B25" i="287"/>
  <c r="J24" i="287"/>
  <c r="B19" i="287"/>
  <c r="I20" i="287"/>
  <c r="A30" i="287"/>
  <c r="C21" i="287"/>
  <c r="D18" i="287"/>
  <c r="G15" i="287"/>
  <c r="J20" i="287"/>
  <c r="A19" i="287"/>
  <c r="M27" i="287"/>
  <c r="L13" i="287"/>
  <c r="H17" i="287"/>
  <c r="E25" i="287"/>
  <c r="E19" i="287"/>
  <c r="J15" i="287"/>
  <c r="H22" i="287"/>
  <c r="F17" i="287"/>
  <c r="L28" i="287"/>
  <c r="I13" i="287"/>
  <c r="M21" i="287"/>
  <c r="J27" i="287"/>
  <c r="G23" i="287"/>
  <c r="D27" i="287"/>
  <c r="L25" i="287"/>
  <c r="B20" i="287"/>
  <c r="F23" i="287"/>
  <c r="E23" i="287"/>
  <c r="H14" i="287"/>
  <c r="J30" i="287"/>
  <c r="I26" i="287"/>
  <c r="B30" i="287"/>
  <c r="C26" i="287"/>
  <c r="E24" i="287"/>
  <c r="L19" i="287"/>
  <c r="L24" i="287"/>
  <c r="B21" i="287"/>
  <c r="K15" i="287"/>
  <c r="D21" i="287"/>
  <c r="D17" i="287"/>
  <c r="I16" i="287"/>
  <c r="E16" i="287"/>
  <c r="G20" i="287"/>
  <c r="C19" i="287"/>
  <c r="G21" i="287"/>
  <c r="C25" i="287"/>
  <c r="B28" i="287"/>
  <c r="M31" i="287"/>
  <c r="K20" i="287"/>
  <c r="F29" i="287"/>
  <c r="M28" i="287"/>
  <c r="K25" i="287"/>
  <c r="K23" i="287"/>
  <c r="I23" i="287"/>
  <c r="G28" i="287"/>
  <c r="A14" i="287"/>
  <c r="G18" i="287"/>
  <c r="K18" i="287"/>
  <c r="M19" i="287"/>
  <c r="H29" i="287"/>
  <c r="I28" i="287"/>
  <c r="A15" i="287"/>
  <c r="C13" i="287"/>
  <c r="A24" i="287"/>
  <c r="L27" i="287"/>
  <c r="I15" i="287"/>
  <c r="K16" i="287"/>
  <c r="K26" i="287"/>
  <c r="H25" i="287"/>
  <c r="H27" i="287"/>
  <c r="L15" i="287"/>
  <c r="H26" i="287"/>
  <c r="M20" i="287"/>
  <c r="C23" i="287"/>
  <c r="L30" i="287"/>
  <c r="K14" i="287"/>
  <c r="A25" i="287"/>
  <c r="A26" i="287"/>
  <c r="M29" i="287"/>
  <c r="B13" i="287"/>
  <c r="J13" i="287"/>
  <c r="F28" i="287"/>
  <c r="J31" i="287"/>
  <c r="B22" i="287"/>
  <c r="G16" i="287"/>
  <c r="J23" i="287"/>
  <c r="D19" i="287"/>
  <c r="E28" i="287"/>
  <c r="K24" i="287"/>
  <c r="B23" i="287"/>
  <c r="G14" i="287"/>
  <c r="M14" i="287"/>
  <c r="I14" i="287"/>
  <c r="C30" i="287"/>
  <c r="E14" i="287"/>
  <c r="A17" i="287"/>
  <c r="F14" i="287"/>
  <c r="K31" i="287"/>
  <c r="F19" i="287"/>
  <c r="L29" i="287"/>
  <c r="A18" i="287"/>
  <c r="F26" i="287"/>
  <c r="F20" i="287"/>
  <c r="D26" i="287"/>
  <c r="M13" i="287"/>
  <c r="C28" i="287"/>
  <c r="J21" i="287"/>
  <c r="J22" i="287"/>
  <c r="A23" i="287"/>
  <c r="B16" i="287"/>
  <c r="G31" i="287"/>
  <c r="E18" i="287"/>
  <c r="D28" i="287"/>
  <c r="C18" i="287"/>
  <c r="K22" i="287"/>
  <c r="I17" i="287"/>
  <c r="I18" i="287"/>
  <c r="F13" i="287"/>
  <c r="G24" i="287"/>
  <c r="M17" i="287"/>
  <c r="L16" i="287"/>
  <c r="F18" i="287"/>
  <c r="C22" i="287"/>
  <c r="E31" i="287"/>
  <c r="D14" i="287"/>
  <c r="D22" i="287"/>
  <c r="H23" i="287"/>
  <c r="F27" i="287"/>
  <c r="B14" i="287"/>
  <c r="D23" i="287"/>
  <c r="L31" i="287"/>
  <c r="K28" i="287"/>
  <c r="J19" i="287"/>
  <c r="K17" i="287"/>
  <c r="C15" i="287"/>
  <c r="G27" i="287"/>
  <c r="B15" i="287"/>
  <c r="C14" i="287"/>
  <c r="E26" i="287"/>
  <c r="C29" i="287"/>
  <c r="K27" i="287"/>
  <c r="I29" i="287"/>
  <c r="D25" i="287"/>
  <c r="H18" i="287"/>
  <c r="B31" i="287"/>
  <c r="L18" i="287"/>
  <c r="K21" i="287"/>
  <c r="F30" i="287"/>
  <c r="A21" i="287"/>
  <c r="G26" i="287"/>
  <c r="H24" i="287"/>
  <c r="L22" i="287"/>
  <c r="I22" i="287"/>
  <c r="F22" i="287"/>
  <c r="D16" i="287"/>
  <c r="A28" i="287"/>
  <c r="J14" i="287"/>
  <c r="L21" i="287"/>
  <c r="F31" i="287"/>
  <c r="G17" i="287"/>
  <c r="E21" i="287"/>
  <c r="D29" i="287"/>
  <c r="D24" i="287"/>
  <c r="E17" i="287"/>
  <c r="M16" i="287"/>
  <c r="M26" i="287"/>
  <c r="C16" i="287"/>
  <c r="D31" i="287"/>
  <c r="C27" i="287"/>
  <c r="J17" i="287"/>
  <c r="H30" i="287"/>
  <c r="H16" i="287"/>
  <c r="E22" i="287"/>
  <c r="F16" i="287"/>
  <c r="D20" i="287"/>
  <c r="E27" i="287"/>
  <c r="B17" i="287"/>
  <c r="J25" i="287"/>
  <c r="G25" i="287"/>
  <c r="I24" i="287"/>
  <c r="L23" i="287"/>
  <c r="J29" i="287"/>
  <c r="I30" i="287"/>
  <c r="L17" i="287"/>
  <c r="F21" i="287"/>
  <c r="J18" i="287"/>
  <c r="B26" i="287"/>
  <c r="A31" i="287"/>
  <c r="G22" i="287"/>
  <c r="M23" i="287"/>
  <c r="C20" i="287"/>
  <c r="E20" i="287"/>
  <c r="E29" i="287"/>
  <c r="L14" i="287"/>
  <c r="D13" i="287"/>
  <c r="H20" i="287"/>
  <c r="E15" i="287"/>
  <c r="F25" i="287"/>
  <c r="B29" i="287"/>
  <c r="G30" i="287"/>
  <c r="I31" i="287"/>
  <c r="F24" i="287"/>
  <c r="I25" i="287"/>
  <c r="C17" i="287"/>
  <c r="M22" i="287"/>
  <c r="D30" i="287"/>
  <c r="B24" i="287"/>
  <c r="L26" i="287"/>
  <c r="A29" i="287"/>
  <c r="K30" i="287"/>
  <c r="K29" i="287"/>
  <c r="C24" i="287"/>
  <c r="E30" i="287"/>
  <c r="A13" i="287"/>
  <c r="B18" i="287"/>
  <c r="G13" i="287"/>
  <c r="G29" i="287"/>
  <c r="J16" i="287"/>
  <c r="C31" i="287"/>
  <c r="B31" i="276"/>
  <c r="E35" i="276"/>
  <c r="C33" i="276"/>
  <c r="E51" i="276"/>
  <c r="A49" i="276"/>
  <c r="F47" i="276"/>
  <c r="G31" i="276"/>
  <c r="F39" i="276"/>
  <c r="B34" i="276"/>
  <c r="C31" i="276"/>
  <c r="F34" i="276"/>
  <c r="A43" i="276"/>
  <c r="F41" i="276"/>
  <c r="E44" i="276"/>
  <c r="G37" i="276"/>
  <c r="F40" i="276"/>
  <c r="B38" i="276"/>
  <c r="A48" i="276"/>
  <c r="E32" i="276"/>
  <c r="B42" i="276"/>
  <c r="B35" i="276"/>
  <c r="F32" i="276"/>
  <c r="E48" i="276"/>
  <c r="F36" i="276"/>
  <c r="E47" i="276"/>
  <c r="E38" i="276"/>
  <c r="A45" i="276"/>
  <c r="D34" i="276"/>
  <c r="G40" i="276"/>
  <c r="G39" i="276"/>
  <c r="C42" i="276"/>
  <c r="D51" i="276"/>
  <c r="F50" i="276"/>
  <c r="G32" i="276"/>
  <c r="A41" i="276"/>
  <c r="B36" i="276"/>
  <c r="G45" i="276"/>
  <c r="F35" i="276"/>
  <c r="C40" i="276"/>
  <c r="B49" i="276"/>
  <c r="A50" i="276"/>
  <c r="G36" i="276"/>
  <c r="C51" i="276"/>
  <c r="B41" i="276"/>
  <c r="E36" i="276"/>
  <c r="C32" i="276"/>
  <c r="F48" i="276"/>
  <c r="A33" i="276"/>
  <c r="G49" i="276"/>
  <c r="A38" i="276"/>
  <c r="A35" i="276"/>
  <c r="G51" i="276"/>
  <c r="C50" i="276"/>
  <c r="C49" i="276"/>
  <c r="D39" i="276"/>
  <c r="C38" i="276"/>
  <c r="A42" i="276"/>
  <c r="D43" i="276"/>
  <c r="D47" i="276"/>
  <c r="F37" i="276"/>
  <c r="A36" i="276"/>
  <c r="A34" i="276"/>
  <c r="G42" i="276"/>
  <c r="A37" i="276"/>
  <c r="C46" i="276"/>
  <c r="D41" i="276"/>
  <c r="C41" i="276"/>
  <c r="C37" i="276"/>
  <c r="E39" i="276"/>
  <c r="C43" i="276"/>
  <c r="E31" i="276"/>
  <c r="A44" i="276"/>
  <c r="A51" i="276"/>
  <c r="F31" i="276"/>
  <c r="B43" i="276"/>
  <c r="B50" i="276"/>
  <c r="G38" i="276"/>
  <c r="C36" i="276"/>
  <c r="G41" i="276"/>
  <c r="B37" i="276"/>
  <c r="C48" i="276"/>
  <c r="F38" i="276"/>
  <c r="E50" i="276"/>
  <c r="D36" i="276"/>
  <c r="F44" i="276"/>
  <c r="B39" i="276"/>
  <c r="C35" i="276"/>
  <c r="A46" i="276"/>
  <c r="F46" i="276"/>
  <c r="A40" i="276"/>
  <c r="D37" i="276"/>
  <c r="D49" i="276"/>
  <c r="F45" i="276"/>
  <c r="A31" i="276"/>
  <c r="D33" i="276"/>
  <c r="C39" i="276"/>
  <c r="A47" i="276"/>
  <c r="F42" i="276"/>
  <c r="E40" i="276"/>
  <c r="E41" i="276"/>
  <c r="E43" i="276"/>
  <c r="B44" i="276"/>
  <c r="D32" i="276"/>
  <c r="D50" i="276"/>
  <c r="C47" i="276"/>
  <c r="D46" i="276"/>
  <c r="E34" i="276"/>
  <c r="C44" i="276"/>
  <c r="E46" i="276"/>
  <c r="B51" i="276"/>
  <c r="C34" i="276"/>
  <c r="G48" i="276"/>
  <c r="D48" i="276"/>
  <c r="E33" i="276"/>
  <c r="G35" i="276"/>
  <c r="G47" i="276"/>
  <c r="G33" i="276"/>
  <c r="D40" i="276"/>
  <c r="D45" i="276"/>
  <c r="E45" i="276"/>
  <c r="A32" i="276"/>
  <c r="C45" i="276"/>
  <c r="B48" i="276"/>
  <c r="G50" i="276"/>
  <c r="D42" i="276"/>
  <c r="G34" i="276"/>
  <c r="B47" i="276"/>
  <c r="G44" i="276"/>
  <c r="B46" i="276"/>
  <c r="F51" i="276"/>
  <c r="D35" i="276"/>
  <c r="A39" i="276"/>
  <c r="B32" i="276"/>
  <c r="G46" i="276"/>
  <c r="F49" i="276"/>
  <c r="F33" i="276"/>
  <c r="B40" i="276"/>
  <c r="D44" i="276"/>
  <c r="E49" i="276"/>
  <c r="B33" i="276"/>
  <c r="D38" i="276"/>
  <c r="D31" i="276"/>
  <c r="G43" i="276"/>
  <c r="B45" i="276"/>
  <c r="E42" i="276"/>
  <c r="E37" i="276"/>
  <c r="F43" i="276"/>
  <c r="C33" i="225"/>
  <c r="E33" i="225"/>
  <c r="B50" i="225"/>
  <c r="E49" i="225"/>
  <c r="B42" i="225"/>
  <c r="E51" i="225"/>
  <c r="B43" i="225"/>
  <c r="C36" i="225"/>
  <c r="A49" i="225"/>
  <c r="C43" i="225"/>
  <c r="B41" i="225"/>
  <c r="D52" i="225"/>
  <c r="C52" i="225"/>
  <c r="A38" i="225"/>
  <c r="E52" i="225"/>
  <c r="D47" i="225"/>
  <c r="A41" i="225"/>
  <c r="D50" i="225"/>
  <c r="D44" i="225"/>
  <c r="B37" i="225"/>
  <c r="E44" i="225"/>
  <c r="D33" i="225"/>
  <c r="B53" i="225"/>
  <c r="C34" i="225"/>
  <c r="C53" i="225"/>
  <c r="B52" i="225"/>
  <c r="C40" i="225"/>
  <c r="C45" i="225"/>
  <c r="C44" i="225"/>
  <c r="E40" i="225"/>
  <c r="C46" i="225"/>
  <c r="E38" i="225"/>
  <c r="C47" i="225"/>
  <c r="A33" i="225"/>
  <c r="B44" i="225"/>
  <c r="A34" i="225"/>
  <c r="D43" i="225"/>
  <c r="D42" i="225"/>
  <c r="B46" i="225"/>
  <c r="A50" i="225"/>
  <c r="B36" i="225"/>
  <c r="E42" i="225"/>
  <c r="D39" i="225"/>
  <c r="A53" i="225"/>
  <c r="C49" i="225"/>
  <c r="D53" i="225"/>
  <c r="B48" i="225"/>
  <c r="E36" i="225"/>
  <c r="E37" i="225"/>
  <c r="A48" i="225"/>
  <c r="A39" i="225"/>
  <c r="C48" i="225"/>
  <c r="E41" i="225"/>
  <c r="B38" i="225"/>
  <c r="C35" i="225"/>
  <c r="E45" i="225"/>
  <c r="C42" i="225"/>
  <c r="C38" i="225"/>
  <c r="B49" i="225"/>
  <c r="A45" i="225"/>
  <c r="E43" i="225"/>
  <c r="A52" i="225"/>
  <c r="A51" i="225"/>
  <c r="B40" i="225"/>
  <c r="D45" i="225"/>
  <c r="D46" i="225"/>
  <c r="B47" i="225"/>
  <c r="D40" i="225"/>
  <c r="D35" i="225"/>
  <c r="E47" i="225"/>
  <c r="A43" i="225"/>
  <c r="C50" i="225"/>
  <c r="B45" i="225"/>
  <c r="E39" i="225"/>
  <c r="A44" i="225"/>
  <c r="A42" i="225"/>
  <c r="C51" i="225"/>
  <c r="C41" i="225"/>
  <c r="D38" i="225"/>
  <c r="E50" i="225"/>
  <c r="A46" i="225"/>
  <c r="E53" i="225"/>
  <c r="D36" i="225"/>
  <c r="B34" i="225"/>
  <c r="E48" i="225"/>
  <c r="A47" i="225"/>
  <c r="D49" i="225"/>
  <c r="B35" i="225"/>
  <c r="D34" i="225"/>
  <c r="E46" i="225"/>
  <c r="B33" i="225"/>
  <c r="E35" i="225"/>
  <c r="D51" i="225"/>
  <c r="B39" i="225"/>
  <c r="C39" i="225"/>
  <c r="D41" i="225"/>
  <c r="A37" i="225"/>
  <c r="C37" i="225"/>
  <c r="D37" i="225"/>
  <c r="E34" i="225"/>
  <c r="A35" i="225"/>
  <c r="A36" i="225"/>
  <c r="B51" i="225"/>
  <c r="A40" i="225"/>
  <c r="D48" i="225"/>
  <c r="K55" i="294"/>
  <c r="B90" i="294"/>
  <c r="J70" i="294"/>
  <c r="D76" i="294"/>
  <c r="K74" i="294"/>
  <c r="K88" i="294"/>
  <c r="B58" i="294"/>
  <c r="A59" i="294"/>
  <c r="I65" i="294"/>
  <c r="I71" i="294"/>
  <c r="I57" i="294"/>
  <c r="K78" i="294"/>
  <c r="A73" i="294"/>
  <c r="H57" i="294"/>
  <c r="F79" i="294"/>
  <c r="F56" i="294"/>
  <c r="J66" i="294"/>
  <c r="K59" i="294"/>
  <c r="D56" i="294"/>
  <c r="A86" i="294"/>
  <c r="I84" i="294"/>
  <c r="A83" i="294"/>
  <c r="E78" i="294"/>
  <c r="A72" i="294"/>
  <c r="H74" i="294"/>
  <c r="F55" i="294"/>
  <c r="H67" i="294"/>
  <c r="H77" i="294"/>
  <c r="F64" i="294"/>
  <c r="B65" i="294"/>
  <c r="I81" i="294"/>
  <c r="A57" i="294"/>
  <c r="E85" i="294"/>
  <c r="H83" i="294"/>
  <c r="G72" i="294"/>
  <c r="H56" i="294"/>
  <c r="G54" i="294"/>
  <c r="F73" i="294"/>
  <c r="I60" i="294"/>
  <c r="G86" i="294"/>
  <c r="J56" i="294"/>
  <c r="J71" i="294"/>
  <c r="F82" i="294"/>
  <c r="C67" i="294"/>
  <c r="J59" i="294"/>
  <c r="G81" i="294"/>
  <c r="B60" i="294"/>
  <c r="A64" i="294"/>
  <c r="C61" i="294"/>
  <c r="A60" i="294"/>
  <c r="J54" i="294"/>
  <c r="D71" i="294"/>
  <c r="B73" i="294"/>
  <c r="E65" i="294"/>
  <c r="D68" i="294"/>
  <c r="F58" i="294"/>
  <c r="C86" i="294"/>
  <c r="E58" i="294"/>
  <c r="J64" i="294"/>
  <c r="D62" i="294"/>
  <c r="B71" i="294"/>
  <c r="D74" i="294"/>
  <c r="B63" i="294"/>
  <c r="F78" i="294"/>
  <c r="F86" i="294"/>
  <c r="D82" i="294"/>
  <c r="F68" i="294"/>
  <c r="H60" i="294"/>
  <c r="G82" i="294"/>
  <c r="A89" i="294"/>
  <c r="B76" i="294"/>
  <c r="H84" i="294"/>
  <c r="D89" i="294"/>
  <c r="I90" i="294"/>
  <c r="A78" i="294"/>
  <c r="I62" i="294"/>
  <c r="K56" i="294"/>
  <c r="E67" i="294"/>
  <c r="D59" i="294"/>
  <c r="J83" i="294"/>
  <c r="H69" i="294"/>
  <c r="B79" i="294"/>
  <c r="K75" i="294"/>
  <c r="K66" i="294"/>
  <c r="B83" i="294"/>
  <c r="C83" i="294"/>
  <c r="C55" i="294"/>
  <c r="H65" i="294"/>
  <c r="B72" i="294"/>
  <c r="C89" i="294"/>
  <c r="D84" i="294"/>
  <c r="D61" i="294"/>
  <c r="I55" i="294"/>
  <c r="K82" i="294"/>
  <c r="B82" i="294"/>
  <c r="D73" i="294"/>
  <c r="G84" i="294"/>
  <c r="H58" i="294"/>
  <c r="B62" i="294"/>
  <c r="D63" i="294"/>
  <c r="I63" i="294"/>
  <c r="H59" i="294"/>
  <c r="B89" i="294"/>
  <c r="A75" i="294"/>
  <c r="A87" i="294"/>
  <c r="G59" i="294"/>
  <c r="C69" i="294"/>
  <c r="G60" i="294"/>
  <c r="B78" i="294"/>
  <c r="K54" i="294"/>
  <c r="E63" i="294"/>
  <c r="D86" i="294"/>
  <c r="I82" i="294"/>
  <c r="F77" i="294"/>
  <c r="J69" i="294"/>
  <c r="A82" i="294"/>
  <c r="C68" i="294"/>
  <c r="G65" i="294"/>
  <c r="B84" i="294"/>
  <c r="J68" i="294"/>
  <c r="A55" i="294"/>
  <c r="A69" i="294"/>
  <c r="I66" i="294"/>
  <c r="E73" i="294"/>
  <c r="I64" i="294"/>
  <c r="F70" i="294"/>
  <c r="C64" i="294"/>
  <c r="I87" i="294"/>
  <c r="C72" i="294"/>
  <c r="D83" i="294"/>
  <c r="J81" i="294"/>
  <c r="K90" i="294"/>
  <c r="I58" i="294"/>
  <c r="G73" i="294"/>
  <c r="H86" i="294"/>
  <c r="G77" i="294"/>
  <c r="G90" i="294"/>
  <c r="F76" i="294"/>
  <c r="C84" i="294"/>
  <c r="G68" i="294"/>
  <c r="D54" i="294"/>
  <c r="J73" i="294"/>
  <c r="I68" i="294"/>
  <c r="E55" i="294"/>
  <c r="A90" i="294"/>
  <c r="F75" i="294"/>
  <c r="A76" i="294"/>
  <c r="E83" i="294"/>
  <c r="D78" i="294"/>
  <c r="D65" i="294"/>
  <c r="J76" i="294"/>
  <c r="E57" i="294"/>
  <c r="D64" i="294"/>
  <c r="A74" i="294"/>
  <c r="A80" i="294"/>
  <c r="A70" i="294"/>
  <c r="K64" i="294"/>
  <c r="H80" i="294"/>
  <c r="A71" i="294"/>
  <c r="I61" i="294"/>
  <c r="K62" i="294"/>
  <c r="D57" i="294"/>
  <c r="D75" i="294"/>
  <c r="K84" i="294"/>
  <c r="F61" i="294"/>
  <c r="G79" i="294"/>
  <c r="C80" i="294"/>
  <c r="I88" i="294"/>
  <c r="G76" i="294"/>
  <c r="C70" i="294"/>
  <c r="E76" i="294"/>
  <c r="I74" i="294"/>
  <c r="F80" i="294"/>
  <c r="C73" i="294"/>
  <c r="K87" i="294"/>
  <c r="D60" i="294"/>
  <c r="K72" i="294"/>
  <c r="I70" i="294"/>
  <c r="J55" i="294"/>
  <c r="A85" i="294"/>
  <c r="K80" i="294"/>
  <c r="G88" i="294"/>
  <c r="E84" i="294"/>
  <c r="E66" i="294"/>
  <c r="B55" i="294"/>
  <c r="H87" i="294"/>
  <c r="D58" i="294"/>
  <c r="B54" i="294"/>
  <c r="A81" i="294"/>
  <c r="C75" i="294"/>
  <c r="F63" i="294"/>
  <c r="F90" i="294"/>
  <c r="B80" i="294"/>
  <c r="I75" i="294"/>
  <c r="I78" i="294"/>
  <c r="F89" i="294"/>
  <c r="G64" i="294"/>
  <c r="F66" i="294"/>
  <c r="F59" i="294"/>
  <c r="K68" i="294"/>
  <c r="C78" i="294"/>
  <c r="D55" i="294"/>
  <c r="E70" i="294"/>
  <c r="F81" i="294"/>
  <c r="H72" i="294"/>
  <c r="I89" i="294"/>
  <c r="B81" i="294"/>
  <c r="K76" i="294"/>
  <c r="G74" i="294"/>
  <c r="J58" i="294"/>
  <c r="I59" i="294"/>
  <c r="E80" i="294"/>
  <c r="A54" i="294"/>
  <c r="H55" i="294"/>
  <c r="G80" i="294"/>
  <c r="I80" i="294"/>
  <c r="K61" i="294"/>
  <c r="I67" i="294"/>
  <c r="I79" i="294"/>
  <c r="E56" i="294"/>
  <c r="K60" i="294"/>
  <c r="D88" i="294"/>
  <c r="I83" i="294"/>
  <c r="E86" i="294"/>
  <c r="D90" i="294"/>
  <c r="J75" i="294"/>
  <c r="F87" i="294"/>
  <c r="K63" i="294"/>
  <c r="G89" i="294"/>
  <c r="B64" i="294"/>
  <c r="I72" i="294"/>
  <c r="E61" i="294"/>
  <c r="H82" i="294"/>
  <c r="H81" i="294"/>
  <c r="A66" i="294"/>
  <c r="G75" i="294"/>
  <c r="H71" i="294"/>
  <c r="E68" i="294"/>
  <c r="E74" i="294"/>
  <c r="B86" i="294"/>
  <c r="J80" i="294"/>
  <c r="C62" i="294"/>
  <c r="G85" i="294"/>
  <c r="D85" i="294"/>
  <c r="I85" i="294"/>
  <c r="D87" i="294"/>
  <c r="H61" i="294"/>
  <c r="J77" i="294"/>
  <c r="D77" i="294"/>
  <c r="F67" i="294"/>
  <c r="H89" i="294"/>
  <c r="E89" i="294"/>
  <c r="C90" i="294"/>
  <c r="H90" i="294"/>
  <c r="K71" i="294"/>
  <c r="G56" i="294"/>
  <c r="J86" i="294"/>
  <c r="B75" i="294"/>
  <c r="G62" i="294"/>
  <c r="B61" i="294"/>
  <c r="H73" i="294"/>
  <c r="C74" i="294"/>
  <c r="D80" i="294"/>
  <c r="G61" i="294"/>
  <c r="C77" i="294"/>
  <c r="H75" i="294"/>
  <c r="E54" i="294"/>
  <c r="B85" i="294"/>
  <c r="G87" i="294"/>
  <c r="C65" i="294"/>
  <c r="J67" i="294"/>
  <c r="A56" i="294"/>
  <c r="K69" i="294"/>
  <c r="G57" i="294"/>
  <c r="K67" i="294"/>
  <c r="A65" i="294"/>
  <c r="C87" i="294"/>
  <c r="F74" i="294"/>
  <c r="J60" i="294"/>
  <c r="E71" i="294"/>
  <c r="B57" i="294"/>
  <c r="C63" i="294"/>
  <c r="E82" i="294"/>
  <c r="E79" i="294"/>
  <c r="A61" i="294"/>
  <c r="E60" i="294"/>
  <c r="K65" i="294"/>
  <c r="B56" i="294"/>
  <c r="J90" i="294"/>
  <c r="J88" i="294"/>
  <c r="D70" i="294"/>
  <c r="K70" i="294"/>
  <c r="A84" i="294"/>
  <c r="F83" i="294"/>
  <c r="D67" i="294"/>
  <c r="K79" i="294"/>
  <c r="H70" i="294"/>
  <c r="B67" i="294"/>
  <c r="F84" i="294"/>
  <c r="H79" i="294"/>
  <c r="F72" i="294"/>
  <c r="F60" i="294"/>
  <c r="I69" i="294"/>
  <c r="H88" i="294"/>
  <c r="A88" i="294"/>
  <c r="E87" i="294"/>
  <c r="J79" i="294"/>
  <c r="H78" i="294"/>
  <c r="E77" i="294"/>
  <c r="G78" i="294"/>
  <c r="F71" i="294"/>
  <c r="E75" i="294"/>
  <c r="K85" i="294"/>
  <c r="E81" i="294"/>
  <c r="J84" i="294"/>
  <c r="B69" i="294"/>
  <c r="B88" i="294"/>
  <c r="K83" i="294"/>
  <c r="G70" i="294"/>
  <c r="K57" i="294"/>
  <c r="C88" i="294"/>
  <c r="B70" i="294"/>
  <c r="H68" i="294"/>
  <c r="K73" i="294"/>
  <c r="H66" i="294"/>
  <c r="J89" i="294"/>
  <c r="C85" i="294"/>
  <c r="A62" i="294"/>
  <c r="J72" i="294"/>
  <c r="I54" i="294"/>
  <c r="I77" i="294"/>
  <c r="F62" i="294"/>
  <c r="I76" i="294"/>
  <c r="C60" i="294"/>
  <c r="H64" i="294"/>
  <c r="G66" i="294"/>
  <c r="H76" i="294"/>
  <c r="C76" i="294"/>
  <c r="C59" i="294"/>
  <c r="A77" i="294"/>
  <c r="J65" i="294"/>
  <c r="K89" i="294"/>
  <c r="K58" i="294"/>
  <c r="E88" i="294"/>
  <c r="E72" i="294"/>
  <c r="H54" i="294"/>
  <c r="J57" i="294"/>
  <c r="F88" i="294"/>
  <c r="D79" i="294"/>
  <c r="G58" i="294"/>
  <c r="C79" i="294"/>
  <c r="K77" i="294"/>
  <c r="E62" i="294"/>
  <c r="J85" i="294"/>
  <c r="F69" i="294"/>
  <c r="B77" i="294"/>
  <c r="B66" i="294"/>
  <c r="G67" i="294"/>
  <c r="A58" i="294"/>
  <c r="D81" i="294"/>
  <c r="J61" i="294"/>
  <c r="D66" i="294"/>
  <c r="H63" i="294"/>
  <c r="J82" i="294"/>
  <c r="I86" i="294"/>
  <c r="C81" i="294"/>
  <c r="F57" i="294"/>
  <c r="G83" i="294"/>
  <c r="J63" i="294"/>
  <c r="C66" i="294"/>
  <c r="K81" i="294"/>
  <c r="C54" i="294"/>
  <c r="C71" i="294"/>
  <c r="J87" i="294"/>
  <c r="A79" i="294"/>
  <c r="A63" i="294"/>
  <c r="A67" i="294"/>
  <c r="E69" i="294"/>
  <c r="C58" i="294"/>
  <c r="B87" i="294"/>
  <c r="F54" i="294"/>
  <c r="H62" i="294"/>
  <c r="D72" i="294"/>
  <c r="B68" i="294"/>
  <c r="G55" i="294"/>
  <c r="G63" i="294"/>
  <c r="B74" i="294"/>
  <c r="E64" i="294"/>
  <c r="F85" i="294"/>
  <c r="A68" i="294"/>
  <c r="C82" i="294"/>
  <c r="E90" i="294"/>
  <c r="J62" i="294"/>
  <c r="C57" i="294"/>
  <c r="D69" i="294"/>
  <c r="H85" i="294"/>
  <c r="G71" i="294"/>
  <c r="B59" i="294"/>
  <c r="G69" i="294"/>
  <c r="K86" i="294"/>
  <c r="I73" i="294"/>
  <c r="E59" i="294"/>
  <c r="J78" i="294"/>
  <c r="I56" i="294"/>
  <c r="J74" i="294"/>
  <c r="C56" i="294"/>
  <c r="F65" i="294"/>
  <c r="M35" i="287" l="1"/>
  <c r="C52" i="287"/>
  <c r="L43" i="287"/>
  <c r="B37" i="287"/>
  <c r="M47" i="287"/>
  <c r="G45" i="287"/>
  <c r="A37" i="287"/>
  <c r="H45" i="287"/>
  <c r="C35" i="287"/>
  <c r="G35" i="287"/>
  <c r="B49" i="287"/>
  <c r="D38" i="287"/>
  <c r="I33" i="287"/>
  <c r="J49" i="287"/>
  <c r="C41" i="287"/>
  <c r="F51" i="287"/>
  <c r="A34" i="287"/>
  <c r="J43" i="287"/>
  <c r="I44" i="287"/>
  <c r="M49" i="287"/>
  <c r="B46" i="287"/>
  <c r="I43" i="287"/>
  <c r="G51" i="287"/>
  <c r="A48" i="287"/>
  <c r="E36" i="287"/>
  <c r="H48" i="287"/>
  <c r="F36" i="287"/>
  <c r="D37" i="287"/>
  <c r="L47" i="287"/>
  <c r="D34" i="287"/>
  <c r="I37" i="287"/>
  <c r="G44" i="287"/>
  <c r="L33" i="287"/>
  <c r="H39" i="287"/>
  <c r="J33" i="287"/>
  <c r="C36" i="287"/>
  <c r="H40" i="287"/>
  <c r="I41" i="287"/>
  <c r="M34" i="287"/>
  <c r="A45" i="287"/>
  <c r="F46" i="287"/>
  <c r="M45" i="287"/>
  <c r="C39" i="287"/>
  <c r="A42" i="287"/>
  <c r="I53" i="287"/>
  <c r="L38" i="287"/>
  <c r="J46" i="287"/>
  <c r="G40" i="287"/>
  <c r="F50" i="287"/>
  <c r="K41" i="287"/>
  <c r="A50" i="287"/>
  <c r="E42" i="287"/>
  <c r="A40" i="287"/>
  <c r="K39" i="287"/>
  <c r="C45" i="287"/>
  <c r="B53" i="287"/>
  <c r="A33" i="287"/>
  <c r="A52" i="287"/>
  <c r="L52" i="287"/>
  <c r="D33" i="287"/>
  <c r="K46" i="287"/>
  <c r="H51" i="287"/>
  <c r="G39" i="287"/>
  <c r="I38" i="287"/>
  <c r="G33" i="287"/>
  <c r="B48" i="287"/>
  <c r="J35" i="287"/>
  <c r="L34" i="287"/>
  <c r="D40" i="287"/>
  <c r="E44" i="287"/>
  <c r="M41" i="287"/>
  <c r="L36" i="287"/>
  <c r="J34" i="287"/>
  <c r="B34" i="287"/>
  <c r="E33" i="287"/>
  <c r="F39" i="287"/>
  <c r="L51" i="287"/>
  <c r="B41" i="287"/>
  <c r="H34" i="287"/>
  <c r="B39" i="287"/>
  <c r="K53" i="287"/>
  <c r="A51" i="287"/>
  <c r="E49" i="287"/>
  <c r="A53" i="287"/>
  <c r="E48" i="287"/>
  <c r="L40" i="287"/>
  <c r="I34" i="287"/>
  <c r="H46" i="287"/>
  <c r="L49" i="287"/>
  <c r="J44" i="287"/>
  <c r="B36" i="287"/>
  <c r="J36" i="287"/>
  <c r="F48" i="287"/>
  <c r="E52" i="287"/>
  <c r="J39" i="287"/>
  <c r="F47" i="287"/>
  <c r="D44" i="287"/>
  <c r="J51" i="287"/>
  <c r="D53" i="287"/>
  <c r="D41" i="287"/>
  <c r="H50" i="287"/>
  <c r="K44" i="287"/>
  <c r="B33" i="287"/>
  <c r="K45" i="287"/>
  <c r="K33" i="287"/>
  <c r="J38" i="287"/>
  <c r="E35" i="287"/>
  <c r="B51" i="287"/>
  <c r="H36" i="287"/>
  <c r="C33" i="287"/>
  <c r="M43" i="287"/>
  <c r="L35" i="287"/>
  <c r="A43" i="287"/>
  <c r="F37" i="287"/>
  <c r="C40" i="287"/>
  <c r="A35" i="287"/>
  <c r="A49" i="287"/>
  <c r="G52" i="287"/>
  <c r="A41" i="287"/>
  <c r="G43" i="287"/>
  <c r="H37" i="287"/>
  <c r="I36" i="287"/>
  <c r="K37" i="287"/>
  <c r="C53" i="287"/>
  <c r="K40" i="287"/>
  <c r="D42" i="287"/>
  <c r="J37" i="287"/>
  <c r="C46" i="287"/>
  <c r="E50" i="287"/>
  <c r="G34" i="287"/>
  <c r="H41" i="287"/>
  <c r="L42" i="287"/>
  <c r="C37" i="287"/>
  <c r="K52" i="287"/>
  <c r="I49" i="287"/>
  <c r="C51" i="287"/>
  <c r="M53" i="287"/>
  <c r="J45" i="287"/>
  <c r="D49" i="287"/>
  <c r="I50" i="287"/>
  <c r="K38" i="287"/>
  <c r="G49" i="287"/>
  <c r="C50" i="287"/>
  <c r="K51" i="287"/>
  <c r="D48" i="287"/>
  <c r="B43" i="287"/>
  <c r="E37" i="287"/>
  <c r="L39" i="287"/>
  <c r="E41" i="287"/>
  <c r="K35" i="287"/>
  <c r="I42" i="287"/>
  <c r="E43" i="287"/>
  <c r="F53" i="287"/>
  <c r="G46" i="287"/>
  <c r="G53" i="287"/>
  <c r="K47" i="287"/>
  <c r="E47" i="287"/>
  <c r="F49" i="287"/>
  <c r="B50" i="287"/>
  <c r="G36" i="287"/>
  <c r="I48" i="287"/>
  <c r="F41" i="287"/>
  <c r="E34" i="287"/>
  <c r="K48" i="287"/>
  <c r="A44" i="287"/>
  <c r="L41" i="287"/>
  <c r="D50" i="287"/>
  <c r="B35" i="287"/>
  <c r="C42" i="287"/>
  <c r="M46" i="287"/>
  <c r="F40" i="287"/>
  <c r="M37" i="287"/>
  <c r="I51" i="287"/>
  <c r="M42" i="287"/>
  <c r="B38" i="287"/>
  <c r="I52" i="287"/>
  <c r="C43" i="287"/>
  <c r="H42" i="287"/>
  <c r="D36" i="287"/>
  <c r="C44" i="287"/>
  <c r="I35" i="287"/>
  <c r="F35" i="287"/>
  <c r="H49" i="287"/>
  <c r="M48" i="287"/>
  <c r="J42" i="287"/>
  <c r="L45" i="287"/>
  <c r="K43" i="287"/>
  <c r="K34" i="287"/>
  <c r="M38" i="287"/>
  <c r="A38" i="287"/>
  <c r="D47" i="287"/>
  <c r="D43" i="287"/>
  <c r="J40" i="287"/>
  <c r="J52" i="287"/>
  <c r="G48" i="287"/>
  <c r="B42" i="287"/>
  <c r="K36" i="287"/>
  <c r="C48" i="287"/>
  <c r="B40" i="287"/>
  <c r="I46" i="287"/>
  <c r="D39" i="287"/>
  <c r="B45" i="287"/>
  <c r="M39" i="287"/>
  <c r="A47" i="287"/>
  <c r="B52" i="287"/>
  <c r="L46" i="287"/>
  <c r="G41" i="287"/>
  <c r="I45" i="287"/>
  <c r="F45" i="287"/>
  <c r="K49" i="287"/>
  <c r="J50" i="287"/>
  <c r="C47" i="287"/>
  <c r="M36" i="287"/>
  <c r="G37" i="287"/>
  <c r="B44" i="287"/>
  <c r="G47" i="287"/>
  <c r="M44" i="287"/>
  <c r="E46" i="287"/>
  <c r="H43" i="287"/>
  <c r="K50" i="287"/>
  <c r="L50" i="287"/>
  <c r="C49" i="287"/>
  <c r="D51" i="287"/>
  <c r="A46" i="287"/>
  <c r="J48" i="287"/>
  <c r="C38" i="287"/>
  <c r="G38" i="287"/>
  <c r="C34" i="287"/>
  <c r="F42" i="287"/>
  <c r="M40" i="287"/>
  <c r="J53" i="287"/>
  <c r="F34" i="287"/>
  <c r="M51" i="287"/>
  <c r="E40" i="287"/>
  <c r="H47" i="287"/>
  <c r="H53" i="287"/>
  <c r="H38" i="287"/>
  <c r="E53" i="287"/>
  <c r="D46" i="287"/>
  <c r="D35" i="287"/>
  <c r="F33" i="287"/>
  <c r="D52" i="287"/>
  <c r="D45" i="287"/>
  <c r="L44" i="287"/>
  <c r="F43" i="287"/>
  <c r="I47" i="287"/>
  <c r="H52" i="287"/>
  <c r="I40" i="287"/>
  <c r="F44" i="287"/>
  <c r="J41" i="287"/>
  <c r="E51" i="287"/>
  <c r="K42" i="287"/>
  <c r="I39" i="287"/>
  <c r="M52" i="287"/>
  <c r="F52" i="287"/>
  <c r="G42" i="287"/>
  <c r="H44" i="287"/>
  <c r="E39" i="287"/>
  <c r="H35" i="287"/>
  <c r="L48" i="287"/>
  <c r="L53" i="287"/>
  <c r="L37" i="287"/>
  <c r="G50" i="287"/>
  <c r="M33" i="287"/>
  <c r="A39" i="287"/>
  <c r="F38" i="287"/>
  <c r="M50" i="287"/>
  <c r="E38" i="287"/>
  <c r="J47" i="287"/>
  <c r="B47" i="287"/>
  <c r="E45" i="287"/>
  <c r="H33" i="287"/>
  <c r="A36" i="287"/>
  <c r="I42" i="263"/>
  <c r="N34" i="263"/>
  <c r="E48" i="263"/>
  <c r="B45" i="263"/>
  <c r="N41" i="263"/>
  <c r="K40" i="263"/>
  <c r="I33" i="263"/>
  <c r="D36" i="263"/>
  <c r="L49" i="263"/>
  <c r="G45" i="263"/>
  <c r="E44" i="263"/>
  <c r="L50" i="263"/>
  <c r="B51" i="263"/>
  <c r="J42" i="263"/>
  <c r="D39" i="263"/>
  <c r="G47" i="263"/>
  <c r="J37" i="263"/>
  <c r="B34" i="263"/>
  <c r="J51" i="263"/>
  <c r="C37" i="263"/>
  <c r="N51" i="263"/>
  <c r="J40" i="263"/>
  <c r="A41" i="263"/>
  <c r="L36" i="263"/>
  <c r="K33" i="263"/>
  <c r="K37" i="263"/>
  <c r="E40" i="263"/>
  <c r="L43" i="263"/>
  <c r="N50" i="263"/>
  <c r="N46" i="263"/>
  <c r="A39" i="263"/>
  <c r="M52" i="263"/>
  <c r="G44" i="263"/>
  <c r="H36" i="263"/>
  <c r="L41" i="263"/>
  <c r="J38" i="263"/>
  <c r="G52" i="263"/>
  <c r="M38" i="263"/>
  <c r="C46" i="263"/>
  <c r="C35" i="263"/>
  <c r="A35" i="263"/>
  <c r="I35" i="263"/>
  <c r="B52" i="263"/>
  <c r="H38" i="263"/>
  <c r="G34" i="263"/>
  <c r="E36" i="263"/>
  <c r="H39" i="263"/>
  <c r="A46" i="263"/>
  <c r="N40" i="263"/>
  <c r="B39" i="263"/>
  <c r="F48" i="263"/>
  <c r="C52" i="263"/>
  <c r="E47" i="263"/>
  <c r="C39" i="263"/>
  <c r="C33" i="263"/>
  <c r="H50" i="263"/>
  <c r="G43" i="263"/>
  <c r="M49" i="263"/>
  <c r="A38" i="263"/>
  <c r="L38" i="263"/>
  <c r="A40" i="263"/>
  <c r="L34" i="263"/>
  <c r="K34" i="263"/>
  <c r="E38" i="263"/>
  <c r="H33" i="263"/>
  <c r="N42" i="263"/>
  <c r="M40" i="263"/>
  <c r="N37" i="263"/>
  <c r="J52" i="263"/>
  <c r="M33" i="263"/>
  <c r="F38" i="263"/>
  <c r="F34" i="263"/>
  <c r="L45" i="263"/>
  <c r="H34" i="263"/>
  <c r="M42" i="263"/>
  <c r="C49" i="263"/>
  <c r="E35" i="263"/>
  <c r="F42" i="263"/>
  <c r="F35" i="263"/>
  <c r="D53" i="263"/>
  <c r="B36" i="263"/>
  <c r="M43" i="263"/>
  <c r="K39" i="263"/>
  <c r="K41" i="263"/>
  <c r="C43" i="263"/>
  <c r="G46" i="263"/>
  <c r="H48" i="263"/>
  <c r="H47" i="263"/>
  <c r="F39" i="263"/>
  <c r="F49" i="263"/>
  <c r="E46" i="263"/>
  <c r="A44" i="263"/>
  <c r="L39" i="263"/>
  <c r="I40" i="263"/>
  <c r="K38" i="263"/>
  <c r="F44" i="263"/>
  <c r="E43" i="263"/>
  <c r="A50" i="263"/>
  <c r="H52" i="263"/>
  <c r="F41" i="263"/>
  <c r="D44" i="263"/>
  <c r="K45" i="263"/>
  <c r="H35" i="263"/>
  <c r="H40" i="263"/>
  <c r="G41" i="263"/>
  <c r="M53" i="263"/>
  <c r="H42" i="263"/>
  <c r="J48" i="263"/>
  <c r="I38" i="263"/>
  <c r="K43" i="263"/>
  <c r="B50" i="263"/>
  <c r="J39" i="263"/>
  <c r="M46" i="263"/>
  <c r="M41" i="263"/>
  <c r="A33" i="263"/>
  <c r="B35" i="263"/>
  <c r="J50" i="263"/>
  <c r="F33" i="263"/>
  <c r="K44" i="263"/>
  <c r="M50" i="263"/>
  <c r="D40" i="263"/>
  <c r="H44" i="263"/>
  <c r="I49" i="263"/>
  <c r="I37" i="263"/>
  <c r="A37" i="263"/>
  <c r="G49" i="263"/>
  <c r="C48" i="263"/>
  <c r="E45" i="263"/>
  <c r="L46" i="263"/>
  <c r="K52" i="263"/>
  <c r="M47" i="263"/>
  <c r="E33" i="263"/>
  <c r="H37" i="263"/>
  <c r="H46" i="263"/>
  <c r="B43" i="263"/>
  <c r="J44" i="263"/>
  <c r="H43" i="263"/>
  <c r="D41" i="263"/>
  <c r="F51" i="263"/>
  <c r="A43" i="263"/>
  <c r="G37" i="263"/>
  <c r="K51" i="263"/>
  <c r="N43" i="263"/>
  <c r="J34" i="263"/>
  <c r="B41" i="263"/>
  <c r="C40" i="263"/>
  <c r="L53" i="263"/>
  <c r="A34" i="263"/>
  <c r="C50" i="263"/>
  <c r="M37" i="263"/>
  <c r="F50" i="263"/>
  <c r="N38" i="263"/>
  <c r="M45" i="263"/>
  <c r="J46" i="263"/>
  <c r="N48" i="263"/>
  <c r="G38" i="263"/>
  <c r="N39" i="263"/>
  <c r="D51" i="263"/>
  <c r="B47" i="263"/>
  <c r="G48" i="263"/>
  <c r="C36" i="263"/>
  <c r="C44" i="263"/>
  <c r="D50" i="263"/>
  <c r="D52" i="263"/>
  <c r="K47" i="263"/>
  <c r="D34" i="263"/>
  <c r="E34" i="263"/>
  <c r="M51" i="263"/>
  <c r="I53" i="263"/>
  <c r="J41" i="263"/>
  <c r="L40" i="263"/>
  <c r="N36" i="263"/>
  <c r="J35" i="263"/>
  <c r="C38" i="263"/>
  <c r="K36" i="263"/>
  <c r="K42" i="263"/>
  <c r="I48" i="263"/>
  <c r="B33" i="263"/>
  <c r="I34" i="263"/>
  <c r="I45" i="263"/>
  <c r="D43" i="263"/>
  <c r="N35" i="263"/>
  <c r="J49" i="263"/>
  <c r="I36" i="263"/>
  <c r="A48" i="263"/>
  <c r="B49" i="263"/>
  <c r="A49" i="263"/>
  <c r="A45" i="263"/>
  <c r="B48" i="263"/>
  <c r="G51" i="263"/>
  <c r="F37" i="263"/>
  <c r="N49" i="263"/>
  <c r="E51" i="263"/>
  <c r="F52" i="263"/>
  <c r="B53" i="263"/>
  <c r="I51" i="263"/>
  <c r="G35" i="263"/>
  <c r="E41" i="263"/>
  <c r="L51" i="263"/>
  <c r="I50" i="263"/>
  <c r="K49" i="263"/>
  <c r="D35" i="263"/>
  <c r="C51" i="263"/>
  <c r="N44" i="263"/>
  <c r="B38" i="263"/>
  <c r="K46" i="263"/>
  <c r="G33" i="263"/>
  <c r="H45" i="263"/>
  <c r="D42" i="263"/>
  <c r="L47" i="263"/>
  <c r="N33" i="263"/>
  <c r="K53" i="263"/>
  <c r="J53" i="263"/>
  <c r="A53" i="263"/>
  <c r="I52" i="263"/>
  <c r="M36" i="263"/>
  <c r="A51" i="263"/>
  <c r="H41" i="263"/>
  <c r="A47" i="263"/>
  <c r="I43" i="263"/>
  <c r="K35" i="263"/>
  <c r="E49" i="263"/>
  <c r="M35" i="263"/>
  <c r="F53" i="263"/>
  <c r="B44" i="263"/>
  <c r="D45" i="263"/>
  <c r="E37" i="263"/>
  <c r="B40" i="263"/>
  <c r="J47" i="263"/>
  <c r="J36" i="263"/>
  <c r="F43" i="263"/>
  <c r="E50" i="263"/>
  <c r="C42" i="263"/>
  <c r="I41" i="263"/>
  <c r="B42" i="263"/>
  <c r="C34" i="263"/>
  <c r="B37" i="263"/>
  <c r="H53" i="263"/>
  <c r="N53" i="263"/>
  <c r="D38" i="263"/>
  <c r="L52" i="263"/>
  <c r="D46" i="263"/>
  <c r="F36" i="263"/>
  <c r="G36" i="263"/>
  <c r="D37" i="263"/>
  <c r="A42" i="263"/>
  <c r="G53" i="263"/>
  <c r="K50" i="263"/>
  <c r="C41" i="263"/>
  <c r="B46" i="263"/>
  <c r="F40" i="263"/>
  <c r="D48" i="263"/>
  <c r="L33" i="263"/>
  <c r="H49" i="263"/>
  <c r="J43" i="263"/>
  <c r="M39" i="263"/>
  <c r="L37" i="263"/>
  <c r="J33" i="263"/>
  <c r="N47" i="263"/>
  <c r="K48" i="263"/>
  <c r="A52" i="263"/>
  <c r="C47" i="263"/>
  <c r="I39" i="263"/>
  <c r="D49" i="263"/>
  <c r="L44" i="263"/>
  <c r="L48" i="263"/>
  <c r="J45" i="263"/>
  <c r="E52" i="263"/>
  <c r="I44" i="263"/>
  <c r="L35" i="263"/>
  <c r="F45" i="263"/>
  <c r="F47" i="263"/>
  <c r="M34" i="263"/>
  <c r="A36" i="263"/>
  <c r="E42" i="263"/>
  <c r="H51" i="263"/>
  <c r="E39" i="263"/>
  <c r="N52" i="263"/>
  <c r="I47" i="263"/>
  <c r="C45" i="263"/>
  <c r="E53" i="263"/>
  <c r="N45" i="263"/>
  <c r="M48" i="263"/>
  <c r="G50" i="263"/>
  <c r="D33" i="263"/>
  <c r="M44" i="263"/>
  <c r="F46" i="263"/>
  <c r="L42" i="263"/>
  <c r="C53" i="263"/>
  <c r="I46" i="263"/>
  <c r="G40" i="263"/>
  <c r="G39" i="263"/>
  <c r="G42" i="263"/>
  <c r="D47" i="263"/>
  <c r="N5" i="263" l="1"/>
  <c r="J22" i="283" s="1"/>
  <c r="K5" i="294"/>
  <c r="J40" i="283" s="1"/>
  <c r="O5" i="279" l="1"/>
  <c r="E12" i="294" l="1"/>
  <c r="H29" i="294"/>
  <c r="I23" i="294"/>
  <c r="D26" i="294"/>
  <c r="D12" i="294"/>
  <c r="A14" i="294"/>
  <c r="I12" i="294"/>
  <c r="F23" i="294"/>
  <c r="E23" i="294"/>
  <c r="F30" i="294"/>
  <c r="G18" i="294"/>
  <c r="B12" i="294"/>
  <c r="A21" i="294"/>
  <c r="I24" i="294"/>
  <c r="C12" i="294"/>
  <c r="D30" i="294"/>
  <c r="B30" i="294"/>
  <c r="B16" i="294"/>
  <c r="C27" i="294"/>
  <c r="G28" i="294"/>
  <c r="C17" i="294"/>
  <c r="E29" i="294"/>
  <c r="K23" i="294"/>
  <c r="K21" i="294"/>
  <c r="C14" i="294"/>
  <c r="G16" i="294"/>
  <c r="A30" i="294"/>
  <c r="G29" i="294"/>
  <c r="E16" i="294"/>
  <c r="B22" i="294"/>
  <c r="E19" i="294"/>
  <c r="A19" i="294"/>
  <c r="B18" i="294"/>
  <c r="E25" i="294"/>
  <c r="A13" i="294"/>
  <c r="I16" i="294"/>
  <c r="I17" i="294"/>
  <c r="H18" i="294"/>
  <c r="K24" i="294"/>
  <c r="F15" i="294"/>
  <c r="A17" i="294"/>
  <c r="H30" i="294"/>
  <c r="J25" i="294"/>
  <c r="I30" i="294"/>
  <c r="K25" i="294"/>
  <c r="C21" i="294"/>
  <c r="H14" i="294"/>
  <c r="F20" i="294"/>
  <c r="J21" i="294"/>
  <c r="B25" i="294"/>
  <c r="D17" i="294"/>
  <c r="J18" i="294"/>
  <c r="H12" i="294"/>
  <c r="C15" i="294"/>
  <c r="K28" i="294"/>
  <c r="E20" i="294"/>
  <c r="A25" i="294"/>
  <c r="K14" i="294"/>
  <c r="F21" i="294"/>
  <c r="H25" i="294"/>
  <c r="I15" i="294"/>
  <c r="A27" i="294"/>
  <c r="A22" i="294"/>
  <c r="B19" i="294"/>
  <c r="K15" i="294"/>
  <c r="H22" i="294"/>
  <c r="F24" i="294"/>
  <c r="B26" i="294"/>
  <c r="K12" i="294"/>
  <c r="E13" i="294"/>
  <c r="K29" i="294"/>
  <c r="D29" i="294"/>
  <c r="F16" i="294"/>
  <c r="K16" i="294"/>
  <c r="B17" i="294"/>
  <c r="B24" i="294"/>
  <c r="K30" i="294"/>
  <c r="F22" i="294"/>
  <c r="I18" i="294"/>
  <c r="E26" i="294"/>
  <c r="F13" i="294"/>
  <c r="D13" i="294"/>
  <c r="A28" i="294"/>
  <c r="D15" i="294"/>
  <c r="D14" i="294"/>
  <c r="F18" i="294"/>
  <c r="A16" i="294"/>
  <c r="E14" i="294"/>
  <c r="E30" i="294"/>
  <c r="G22" i="294"/>
  <c r="H20" i="294"/>
  <c r="K27" i="294"/>
  <c r="A29" i="294"/>
  <c r="I22" i="294"/>
  <c r="D23" i="294"/>
  <c r="E22" i="294"/>
  <c r="E15" i="294"/>
  <c r="D25" i="294"/>
  <c r="H28" i="294"/>
  <c r="D19" i="294"/>
  <c r="H19" i="294"/>
  <c r="H27" i="294"/>
  <c r="E24" i="294"/>
  <c r="C24" i="294"/>
  <c r="H23" i="294"/>
  <c r="G13" i="294"/>
  <c r="F28" i="294"/>
  <c r="C28" i="294"/>
  <c r="K19" i="294"/>
  <c r="F27" i="294"/>
  <c r="J13" i="294"/>
  <c r="J17" i="294"/>
  <c r="G26" i="294"/>
  <c r="J15" i="294"/>
  <c r="K22" i="294"/>
  <c r="C16" i="294"/>
  <c r="D18" i="294"/>
  <c r="J22" i="294"/>
  <c r="D21" i="294"/>
  <c r="I25" i="294"/>
  <c r="J24" i="294"/>
  <c r="I19" i="294"/>
  <c r="F17" i="294"/>
  <c r="G20" i="294"/>
  <c r="E21" i="294"/>
  <c r="J14" i="294"/>
  <c r="I28" i="294"/>
  <c r="B21" i="294"/>
  <c r="F14" i="294"/>
  <c r="H26" i="294"/>
  <c r="D22" i="294"/>
  <c r="G12" i="294"/>
  <c r="C25" i="294"/>
  <c r="J12" i="294"/>
  <c r="G17" i="294"/>
  <c r="J19" i="294"/>
  <c r="D24" i="294"/>
  <c r="C30" i="294"/>
  <c r="A20" i="294"/>
  <c r="C29" i="294"/>
  <c r="K13" i="294"/>
  <c r="F12" i="294"/>
  <c r="B13" i="294"/>
  <c r="A15" i="294"/>
  <c r="G30" i="294"/>
  <c r="I20" i="294"/>
  <c r="C20" i="294"/>
  <c r="J26" i="294"/>
  <c r="I14" i="294"/>
  <c r="C23" i="294"/>
  <c r="G24" i="294"/>
  <c r="B14" i="294"/>
  <c r="D28" i="294"/>
  <c r="J29" i="294"/>
  <c r="G19" i="294"/>
  <c r="B23" i="294"/>
  <c r="J28" i="294"/>
  <c r="G25" i="294"/>
  <c r="H17" i="294"/>
  <c r="C13" i="294"/>
  <c r="J27" i="294"/>
  <c r="A12" i="294"/>
  <c r="H13" i="294"/>
  <c r="C22" i="294"/>
  <c r="C19" i="294"/>
  <c r="G14" i="294"/>
  <c r="J20" i="294"/>
  <c r="E27" i="294"/>
  <c r="K17" i="294"/>
  <c r="D27" i="294"/>
  <c r="I26" i="294"/>
  <c r="I27" i="294"/>
  <c r="B28" i="294"/>
  <c r="C18" i="294"/>
  <c r="J16" i="294"/>
  <c r="A26" i="294"/>
  <c r="B20" i="294"/>
  <c r="B15" i="294"/>
  <c r="F19" i="294"/>
  <c r="H21" i="294"/>
  <c r="C26" i="294"/>
  <c r="F26" i="294"/>
  <c r="I29" i="294"/>
  <c r="J23" i="294"/>
  <c r="G15" i="294"/>
  <c r="A23" i="294"/>
  <c r="H16" i="294"/>
  <c r="H24" i="294"/>
  <c r="E18" i="294"/>
  <c r="K18" i="294"/>
  <c r="G27" i="294"/>
  <c r="B29" i="294"/>
  <c r="G21" i="294"/>
  <c r="J30" i="294"/>
  <c r="E17" i="294"/>
  <c r="K26" i="294"/>
  <c r="F25" i="294"/>
  <c r="D16" i="294"/>
  <c r="H15" i="294"/>
  <c r="G23" i="294"/>
  <c r="I13" i="294"/>
  <c r="D20" i="294"/>
  <c r="I21" i="294"/>
  <c r="K20" i="294"/>
  <c r="B27" i="294"/>
  <c r="F29" i="294"/>
  <c r="A18" i="294"/>
  <c r="E28" i="294"/>
  <c r="A24" i="294"/>
  <c r="K34" i="294" l="1"/>
  <c r="A46" i="294"/>
  <c r="E34" i="294"/>
  <c r="I33" i="294"/>
  <c r="G44" i="294"/>
  <c r="J49" i="294"/>
  <c r="D51" i="294"/>
  <c r="B40" i="294"/>
  <c r="H35" i="294"/>
  <c r="F40" i="294"/>
  <c r="H37" i="294"/>
  <c r="C46" i="294"/>
  <c r="H39" i="294"/>
  <c r="E43" i="294"/>
  <c r="F48" i="294"/>
  <c r="D42" i="294"/>
  <c r="I42" i="294"/>
  <c r="E37" i="294"/>
  <c r="B36" i="294"/>
  <c r="G34" i="294"/>
  <c r="G48" i="294"/>
  <c r="C37" i="294"/>
  <c r="D46" i="294"/>
  <c r="I35" i="294"/>
  <c r="C45" i="294"/>
  <c r="E41" i="294"/>
  <c r="C35" i="294"/>
  <c r="J48" i="294"/>
  <c r="K32" i="294"/>
  <c r="B39" i="294"/>
  <c r="H44" i="294"/>
  <c r="B45" i="294"/>
  <c r="J32" i="294"/>
  <c r="D48" i="294"/>
  <c r="B50" i="294"/>
  <c r="A47" i="294"/>
  <c r="D50" i="294"/>
  <c r="H49" i="294"/>
  <c r="G42" i="294"/>
  <c r="E50" i="294"/>
  <c r="K41" i="294"/>
  <c r="C52" i="294"/>
  <c r="A50" i="294"/>
  <c r="E48" i="294"/>
  <c r="C34" i="294"/>
  <c r="H47" i="294"/>
  <c r="J46" i="294"/>
  <c r="F38" i="294"/>
  <c r="B48" i="294"/>
  <c r="K37" i="294"/>
  <c r="H52" i="294"/>
  <c r="J44" i="294"/>
  <c r="A43" i="294"/>
  <c r="F42" i="294"/>
  <c r="C49" i="294"/>
  <c r="D36" i="294"/>
  <c r="H46" i="294"/>
  <c r="J43" i="294"/>
  <c r="I51" i="294"/>
  <c r="G51" i="294"/>
  <c r="B41" i="294"/>
  <c r="G52" i="294"/>
  <c r="F49" i="294"/>
  <c r="B44" i="294"/>
  <c r="H33" i="294"/>
  <c r="C50" i="294"/>
  <c r="I38" i="294"/>
  <c r="E39" i="294"/>
  <c r="A52" i="294"/>
  <c r="C44" i="294"/>
  <c r="C36" i="294"/>
  <c r="E52" i="294"/>
  <c r="B42" i="294"/>
  <c r="E40" i="294"/>
  <c r="H43" i="294"/>
  <c r="I50" i="294"/>
  <c r="J52" i="294"/>
  <c r="I40" i="294"/>
  <c r="F35" i="294"/>
  <c r="E33" i="294"/>
  <c r="H40" i="294"/>
  <c r="A40" i="294"/>
  <c r="A51" i="294"/>
  <c r="K49" i="294"/>
  <c r="B52" i="294"/>
  <c r="B35" i="294"/>
  <c r="C42" i="294"/>
  <c r="E44" i="294"/>
  <c r="I39" i="294"/>
  <c r="G50" i="294"/>
  <c r="F43" i="294"/>
  <c r="G36" i="294"/>
  <c r="H48" i="294"/>
  <c r="G41" i="294"/>
  <c r="G37" i="294"/>
  <c r="J45" i="294"/>
  <c r="F52" i="294"/>
  <c r="I32" i="294"/>
  <c r="D39" i="294"/>
  <c r="D35" i="294"/>
  <c r="K52" i="294"/>
  <c r="F37" i="294"/>
  <c r="F34" i="294"/>
  <c r="A44" i="294"/>
  <c r="I48" i="294"/>
  <c r="I41" i="294"/>
  <c r="J50" i="294"/>
  <c r="G49" i="294"/>
  <c r="J41" i="294"/>
  <c r="E42" i="294"/>
  <c r="G46" i="294"/>
  <c r="C39" i="294"/>
  <c r="B33" i="294"/>
  <c r="A42" i="294"/>
  <c r="C47" i="294"/>
  <c r="G47" i="294"/>
  <c r="A34" i="294"/>
  <c r="J33" i="294"/>
  <c r="G32" i="294"/>
  <c r="C51" i="294"/>
  <c r="E49" i="294"/>
  <c r="K48" i="294"/>
  <c r="K40" i="294"/>
  <c r="A48" i="294"/>
  <c r="G38" i="294"/>
  <c r="H50" i="294"/>
  <c r="K42" i="294"/>
  <c r="E47" i="294"/>
  <c r="F44" i="294"/>
  <c r="J38" i="294"/>
  <c r="C48" i="294"/>
  <c r="H45" i="294"/>
  <c r="C38" i="294"/>
  <c r="F51" i="294"/>
  <c r="J36" i="294"/>
  <c r="C33" i="294"/>
  <c r="K51" i="294"/>
  <c r="J39" i="294"/>
  <c r="H51" i="294"/>
  <c r="H41" i="294"/>
  <c r="G33" i="294"/>
  <c r="D34" i="294"/>
  <c r="K35" i="294"/>
  <c r="F45" i="294"/>
  <c r="A41" i="294"/>
  <c r="E51" i="294"/>
  <c r="F46" i="294"/>
  <c r="A35" i="294"/>
  <c r="D45" i="294"/>
  <c r="I47" i="294"/>
  <c r="D41" i="294"/>
  <c r="B38" i="294"/>
  <c r="I43" i="294"/>
  <c r="B32" i="294"/>
  <c r="A45" i="294"/>
  <c r="F50" i="294"/>
  <c r="D47" i="294"/>
  <c r="F32" i="294"/>
  <c r="B47" i="294"/>
  <c r="J37" i="294"/>
  <c r="D44" i="294"/>
  <c r="J47" i="294"/>
  <c r="B34" i="294"/>
  <c r="A36" i="294"/>
  <c r="G43" i="294"/>
  <c r="D37" i="294"/>
  <c r="D49" i="294"/>
  <c r="E45" i="294"/>
  <c r="I44" i="294"/>
  <c r="C40" i="294"/>
  <c r="G45" i="294"/>
  <c r="F41" i="294"/>
  <c r="J51" i="294"/>
  <c r="E35" i="294"/>
  <c r="D33" i="294"/>
  <c r="K50" i="294"/>
  <c r="K36" i="294"/>
  <c r="F39" i="294"/>
  <c r="K46" i="294"/>
  <c r="E46" i="294"/>
  <c r="G40" i="294"/>
  <c r="K47" i="294"/>
  <c r="B51" i="294"/>
  <c r="I36" i="294"/>
  <c r="I46" i="294"/>
  <c r="H42" i="294"/>
  <c r="E38" i="294"/>
  <c r="C43" i="294"/>
  <c r="J34" i="294"/>
  <c r="I37" i="294"/>
  <c r="A39" i="294"/>
  <c r="J35" i="294"/>
  <c r="H34" i="294"/>
  <c r="I34" i="294"/>
  <c r="A37" i="294"/>
  <c r="B37" i="294"/>
  <c r="A49" i="294"/>
  <c r="F36" i="294"/>
  <c r="C32" i="294"/>
  <c r="A32" i="294"/>
  <c r="D43" i="294"/>
  <c r="C41" i="294"/>
  <c r="D32" i="294"/>
  <c r="K44" i="294"/>
  <c r="F47" i="294"/>
  <c r="D38" i="294"/>
  <c r="G39" i="294"/>
  <c r="H38" i="294"/>
  <c r="A33" i="294"/>
  <c r="K33" i="294"/>
  <c r="K39" i="294"/>
  <c r="I52" i="294"/>
  <c r="D40" i="294"/>
  <c r="A38" i="294"/>
  <c r="B43" i="294"/>
  <c r="B46" i="294"/>
  <c r="I45" i="294"/>
  <c r="K38" i="294"/>
  <c r="H36" i="294"/>
  <c r="K43" i="294"/>
  <c r="F33" i="294"/>
  <c r="E36" i="294"/>
  <c r="G35" i="294"/>
  <c r="E32" i="294"/>
  <c r="J40" i="294"/>
  <c r="J42" i="294"/>
  <c r="K45" i="294"/>
  <c r="B49" i="294"/>
  <c r="H32" i="294"/>
  <c r="I49" i="294"/>
  <c r="D52" i="294"/>
  <c r="M5" i="282" l="1"/>
  <c r="J39" i="283" s="1"/>
  <c r="H83" i="282" l="1"/>
  <c r="D66" i="282"/>
  <c r="G82" i="282"/>
  <c r="B76" i="282"/>
  <c r="A79" i="282"/>
  <c r="F67" i="282"/>
  <c r="C76" i="282"/>
  <c r="B62" i="282"/>
  <c r="G83" i="282"/>
  <c r="D64" i="282"/>
  <c r="C64" i="282"/>
  <c r="I76" i="282"/>
  <c r="F75" i="282"/>
  <c r="I84" i="282"/>
  <c r="G80" i="282"/>
  <c r="B84" i="282"/>
  <c r="H62" i="282"/>
  <c r="F89" i="282"/>
  <c r="E64" i="282"/>
  <c r="M57" i="282"/>
  <c r="G70" i="282"/>
  <c r="D67" i="282"/>
  <c r="M80" i="282"/>
  <c r="C80" i="282"/>
  <c r="A61" i="282"/>
  <c r="D54" i="282"/>
  <c r="E86" i="282"/>
  <c r="A87" i="282"/>
  <c r="J54" i="282"/>
  <c r="H90" i="282"/>
  <c r="K67" i="282"/>
  <c r="K70" i="282"/>
  <c r="B87" i="282"/>
  <c r="J68" i="282"/>
  <c r="C65" i="282"/>
  <c r="D73" i="282"/>
  <c r="H68" i="282"/>
  <c r="K85" i="282"/>
  <c r="H70" i="282"/>
  <c r="B64" i="282"/>
  <c r="E55" i="282"/>
  <c r="K82" i="282"/>
  <c r="K76" i="282"/>
  <c r="E75" i="282"/>
  <c r="C54" i="282"/>
  <c r="H57" i="282"/>
  <c r="D61" i="282"/>
  <c r="G65" i="282"/>
  <c r="J60" i="282"/>
  <c r="G72" i="282"/>
  <c r="B88" i="282"/>
  <c r="C85" i="282"/>
  <c r="I75" i="282"/>
  <c r="F70" i="282"/>
  <c r="M82" i="282"/>
  <c r="A85" i="282"/>
  <c r="F79" i="282"/>
  <c r="I78" i="282"/>
  <c r="L71" i="282"/>
  <c r="L65" i="282"/>
  <c r="M70" i="282"/>
  <c r="C84" i="282"/>
  <c r="J57" i="282"/>
  <c r="G84" i="282"/>
  <c r="D83" i="282"/>
  <c r="H76" i="282"/>
  <c r="G58" i="282"/>
  <c r="H69" i="282"/>
  <c r="C74" i="282"/>
  <c r="H61" i="282"/>
  <c r="I87" i="282"/>
  <c r="F76" i="282"/>
  <c r="I68" i="282"/>
  <c r="J82" i="282"/>
  <c r="K55" i="282"/>
  <c r="M75" i="282"/>
  <c r="M86" i="282"/>
  <c r="H88" i="282"/>
  <c r="H63" i="282"/>
  <c r="M55" i="282"/>
  <c r="H81" i="282"/>
  <c r="K57" i="282"/>
  <c r="G67" i="282"/>
  <c r="J72" i="282"/>
  <c r="L66" i="282"/>
  <c r="J62" i="282"/>
  <c r="I56" i="282"/>
  <c r="L78" i="282"/>
  <c r="H87" i="282"/>
  <c r="E73" i="282"/>
  <c r="A69" i="282"/>
  <c r="D57" i="282"/>
  <c r="F78" i="282"/>
  <c r="F81" i="282"/>
  <c r="H73" i="282"/>
  <c r="K81" i="282"/>
  <c r="G77" i="282"/>
  <c r="F77" i="282"/>
  <c r="G81" i="282"/>
  <c r="F62" i="282"/>
  <c r="M85" i="282"/>
  <c r="J78" i="282"/>
  <c r="G57" i="282"/>
  <c r="A77" i="282"/>
  <c r="I74" i="282"/>
  <c r="J86" i="282"/>
  <c r="C83" i="282"/>
  <c r="F90" i="282"/>
  <c r="E80" i="282"/>
  <c r="G54" i="282"/>
  <c r="I73" i="282"/>
  <c r="M62" i="282"/>
  <c r="K77" i="282"/>
  <c r="H72" i="282"/>
  <c r="A59" i="282"/>
  <c r="E78" i="282"/>
  <c r="F68" i="282"/>
  <c r="E83" i="282"/>
  <c r="L81" i="282"/>
  <c r="M65" i="282"/>
  <c r="D58" i="282"/>
  <c r="B67" i="282"/>
  <c r="J56" i="282"/>
  <c r="I79" i="282"/>
  <c r="I58" i="282"/>
  <c r="G64" i="282"/>
  <c r="L75" i="282"/>
  <c r="I59" i="282"/>
  <c r="A80" i="282"/>
  <c r="M83" i="282"/>
  <c r="G59" i="282"/>
  <c r="J77" i="282"/>
  <c r="F63" i="282"/>
  <c r="I64" i="282"/>
  <c r="D80" i="282"/>
  <c r="I60" i="282"/>
  <c r="F54" i="282"/>
  <c r="C58" i="282"/>
  <c r="G56" i="282"/>
  <c r="K86" i="282"/>
  <c r="J71" i="282"/>
  <c r="J87" i="282"/>
  <c r="M64" i="282"/>
  <c r="C61" i="282"/>
  <c r="A73" i="282"/>
  <c r="B74" i="282"/>
  <c r="L84" i="282"/>
  <c r="A72" i="282"/>
  <c r="C87" i="282"/>
  <c r="L83" i="282"/>
  <c r="L87" i="282"/>
  <c r="G71" i="282"/>
  <c r="D78" i="282"/>
  <c r="J73" i="282"/>
  <c r="M67" i="282"/>
  <c r="E60" i="282"/>
  <c r="L55" i="282"/>
  <c r="M54" i="282"/>
  <c r="L79" i="282"/>
  <c r="K62" i="282"/>
  <c r="F69" i="282"/>
  <c r="D88" i="282"/>
  <c r="B81" i="282"/>
  <c r="K75" i="282"/>
  <c r="A78" i="282"/>
  <c r="C55" i="282"/>
  <c r="B80" i="282"/>
  <c r="E59" i="282"/>
  <c r="L86" i="282"/>
  <c r="L89" i="282"/>
  <c r="D77" i="282"/>
  <c r="I88" i="282"/>
  <c r="B57" i="282"/>
  <c r="I66" i="282"/>
  <c r="J69" i="282"/>
  <c r="B70" i="282"/>
  <c r="H82" i="282"/>
  <c r="L54" i="282"/>
  <c r="B60" i="282"/>
  <c r="I71" i="282"/>
  <c r="H58" i="282"/>
  <c r="H54" i="282"/>
  <c r="G55" i="282"/>
  <c r="A65" i="282"/>
  <c r="I81" i="282"/>
  <c r="M69" i="282"/>
  <c r="A57" i="282"/>
  <c r="I90" i="282"/>
  <c r="K83" i="282"/>
  <c r="M84" i="282"/>
  <c r="L59" i="282"/>
  <c r="E84" i="282"/>
  <c r="F88" i="282"/>
  <c r="M77" i="282"/>
  <c r="A62" i="282"/>
  <c r="B75" i="282"/>
  <c r="B68" i="282"/>
  <c r="M68" i="282"/>
  <c r="C81" i="282"/>
  <c r="C60" i="282"/>
  <c r="K74" i="282"/>
  <c r="G66" i="282"/>
  <c r="L62" i="282"/>
  <c r="F80" i="282"/>
  <c r="I61" i="282"/>
  <c r="J74" i="282"/>
  <c r="J75" i="282"/>
  <c r="B85" i="282"/>
  <c r="B59" i="282"/>
  <c r="L60" i="282"/>
  <c r="C70" i="282"/>
  <c r="A89" i="282"/>
  <c r="G60" i="282"/>
  <c r="A75" i="282"/>
  <c r="E89" i="282"/>
  <c r="C62" i="282"/>
  <c r="A74" i="282"/>
  <c r="K79" i="282"/>
  <c r="L57" i="282"/>
  <c r="L63" i="282"/>
  <c r="K61" i="282"/>
  <c r="E77" i="282"/>
  <c r="J85" i="282"/>
  <c r="E88" i="282"/>
  <c r="H71" i="282"/>
  <c r="E71" i="282"/>
  <c r="D89" i="282"/>
  <c r="J55" i="282"/>
  <c r="B86" i="282"/>
  <c r="I89" i="282"/>
  <c r="C86" i="282"/>
  <c r="M74" i="282"/>
  <c r="E85" i="282"/>
  <c r="F66" i="282"/>
  <c r="C69" i="282"/>
  <c r="F84" i="282"/>
  <c r="D65" i="282"/>
  <c r="F61" i="282"/>
  <c r="G69" i="282"/>
  <c r="C82" i="282"/>
  <c r="D90" i="282"/>
  <c r="G78" i="282"/>
  <c r="K58" i="282"/>
  <c r="J67" i="282"/>
  <c r="M66" i="282"/>
  <c r="M87" i="282"/>
  <c r="H75" i="282"/>
  <c r="J89" i="282"/>
  <c r="J70" i="282"/>
  <c r="H89" i="282"/>
  <c r="L77" i="282"/>
  <c r="D59" i="282"/>
  <c r="D56" i="282"/>
  <c r="M71" i="282"/>
  <c r="G89" i="282"/>
  <c r="F86" i="282"/>
  <c r="G62" i="282"/>
  <c r="F72" i="282"/>
  <c r="E81" i="282"/>
  <c r="C67" i="282"/>
  <c r="C75" i="282"/>
  <c r="K56" i="282"/>
  <c r="E54" i="282"/>
  <c r="K80" i="282"/>
  <c r="B71" i="282"/>
  <c r="G74" i="282"/>
  <c r="A84" i="282"/>
  <c r="F71" i="282"/>
  <c r="I86" i="282"/>
  <c r="E61" i="282"/>
  <c r="I70" i="282"/>
  <c r="C77" i="282"/>
  <c r="C63" i="282"/>
  <c r="J76" i="282"/>
  <c r="A60" i="282"/>
  <c r="J84" i="282"/>
  <c r="L61" i="282"/>
  <c r="L70" i="282"/>
  <c r="K65" i="282"/>
  <c r="K84" i="282"/>
  <c r="H67" i="282"/>
  <c r="F56" i="282"/>
  <c r="D75" i="282"/>
  <c r="C90" i="282"/>
  <c r="I67" i="282"/>
  <c r="A68" i="282"/>
  <c r="A56" i="282"/>
  <c r="C66" i="282"/>
  <c r="J81" i="282"/>
  <c r="I63" i="282"/>
  <c r="J59" i="282"/>
  <c r="E87" i="282"/>
  <c r="A54" i="282"/>
  <c r="D69" i="282"/>
  <c r="C71" i="282"/>
  <c r="I83" i="282"/>
  <c r="H77" i="282"/>
  <c r="E56" i="282"/>
  <c r="H79" i="282"/>
  <c r="E76" i="282"/>
  <c r="J79" i="282"/>
  <c r="A58" i="282"/>
  <c r="M73" i="282"/>
  <c r="L67" i="282"/>
  <c r="K59" i="282"/>
  <c r="I72" i="282"/>
  <c r="G61" i="282"/>
  <c r="L69" i="282"/>
  <c r="E70" i="282"/>
  <c r="L56" i="282"/>
  <c r="A55" i="282"/>
  <c r="C89" i="282"/>
  <c r="I80" i="282"/>
  <c r="K72" i="282"/>
  <c r="J63" i="282"/>
  <c r="A67" i="282"/>
  <c r="M90" i="282"/>
  <c r="B82" i="282"/>
  <c r="I65" i="282"/>
  <c r="K87" i="282"/>
  <c r="I54" i="282"/>
  <c r="H60" i="282"/>
  <c r="J80" i="282"/>
  <c r="G87" i="282"/>
  <c r="J65" i="282"/>
  <c r="L85" i="282"/>
  <c r="B78" i="282"/>
  <c r="A81" i="282"/>
  <c r="A86" i="282"/>
  <c r="D72" i="282"/>
  <c r="E63" i="282"/>
  <c r="J66" i="282"/>
  <c r="G86" i="282"/>
  <c r="K69" i="282"/>
  <c r="A82" i="282"/>
  <c r="D55" i="282"/>
  <c r="D68" i="282"/>
  <c r="M63" i="282"/>
  <c r="C56" i="282"/>
  <c r="A90" i="282"/>
  <c r="C57" i="282"/>
  <c r="F83" i="282"/>
  <c r="M72" i="282"/>
  <c r="K63" i="282"/>
  <c r="K54" i="282"/>
  <c r="L80" i="282"/>
  <c r="B89" i="282"/>
  <c r="F87" i="282"/>
  <c r="F73" i="282"/>
  <c r="G76" i="282"/>
  <c r="B56" i="282"/>
  <c r="J64" i="282"/>
  <c r="A83" i="282"/>
  <c r="K90" i="282"/>
  <c r="C78" i="282"/>
  <c r="M76" i="282"/>
  <c r="E68" i="282"/>
  <c r="J61" i="282"/>
  <c r="H65" i="282"/>
  <c r="G79" i="282"/>
  <c r="D79" i="282"/>
  <c r="I57" i="282"/>
  <c r="L74" i="282"/>
  <c r="J90" i="282"/>
  <c r="B79" i="282"/>
  <c r="A64" i="282"/>
  <c r="M58" i="282"/>
  <c r="A70" i="282"/>
  <c r="I82" i="282"/>
  <c r="J88" i="282"/>
  <c r="C72" i="282"/>
  <c r="K88" i="282"/>
  <c r="G63" i="282"/>
  <c r="I55" i="282"/>
  <c r="E62" i="282"/>
  <c r="H74" i="282"/>
  <c r="D60" i="282"/>
  <c r="H64" i="282"/>
  <c r="D71" i="282"/>
  <c r="A76" i="282"/>
  <c r="D62" i="282"/>
  <c r="D84" i="282"/>
  <c r="L58" i="282"/>
  <c r="E66" i="282"/>
  <c r="B73" i="282"/>
  <c r="M89" i="282"/>
  <c r="K89" i="282"/>
  <c r="E67" i="282"/>
  <c r="D85" i="282"/>
  <c r="I62" i="282"/>
  <c r="D81" i="282"/>
  <c r="F60" i="282"/>
  <c r="B58" i="282"/>
  <c r="H55" i="282"/>
  <c r="H78" i="282"/>
  <c r="C88" i="282"/>
  <c r="B61" i="282"/>
  <c r="E69" i="282"/>
  <c r="I85" i="282"/>
  <c r="G90" i="282"/>
  <c r="J83" i="282"/>
  <c r="H80" i="282"/>
  <c r="K78" i="282"/>
  <c r="K73" i="282"/>
  <c r="A66" i="282"/>
  <c r="A71" i="282"/>
  <c r="L82" i="282"/>
  <c r="D87" i="282"/>
  <c r="F57" i="282"/>
  <c r="G68" i="282"/>
  <c r="M78" i="282"/>
  <c r="B63" i="282"/>
  <c r="B55" i="282"/>
  <c r="H59" i="282"/>
  <c r="F59" i="282"/>
  <c r="E72" i="282"/>
  <c r="H86" i="282"/>
  <c r="H66" i="282"/>
  <c r="D74" i="282"/>
  <c r="C68" i="282"/>
  <c r="K66" i="282"/>
  <c r="H85" i="282"/>
  <c r="F58" i="282"/>
  <c r="D70" i="282"/>
  <c r="D63" i="282"/>
  <c r="A63" i="282"/>
  <c r="E65" i="282"/>
  <c r="B66" i="282"/>
  <c r="H84" i="282"/>
  <c r="B77" i="282"/>
  <c r="B65" i="282"/>
  <c r="D82" i="282"/>
  <c r="J58" i="282"/>
  <c r="M59" i="282"/>
  <c r="E79" i="282"/>
  <c r="E58" i="282"/>
  <c r="B69" i="282"/>
  <c r="M88" i="282"/>
  <c r="L68" i="282"/>
  <c r="F65" i="282"/>
  <c r="B72" i="282"/>
  <c r="I69" i="282"/>
  <c r="B90" i="282"/>
  <c r="L90" i="282"/>
  <c r="L72" i="282"/>
  <c r="F74" i="282"/>
  <c r="K60" i="282"/>
  <c r="D76" i="282"/>
  <c r="C59" i="282"/>
  <c r="E82" i="282"/>
  <c r="K68" i="282"/>
  <c r="A88" i="282"/>
  <c r="E74" i="282"/>
  <c r="F82" i="282"/>
  <c r="K71" i="282"/>
  <c r="E90" i="282"/>
  <c r="G75" i="282"/>
  <c r="B83" i="282"/>
  <c r="M60" i="282"/>
  <c r="I77" i="282"/>
  <c r="M56" i="282"/>
  <c r="E57" i="282"/>
  <c r="F85" i="282"/>
  <c r="F64" i="282"/>
  <c r="H56" i="282"/>
  <c r="F55" i="282"/>
  <c r="G88" i="282"/>
  <c r="M79" i="282"/>
  <c r="M61" i="282"/>
  <c r="L76" i="282"/>
  <c r="K64" i="282"/>
  <c r="G73" i="282"/>
  <c r="G85" i="282"/>
  <c r="L88" i="282"/>
  <c r="C79" i="282"/>
  <c r="C73" i="282"/>
  <c r="L64" i="282"/>
  <c r="L73" i="282"/>
  <c r="D86" i="282"/>
  <c r="M81" i="282"/>
  <c r="B54" i="282"/>
  <c r="M73" i="279" l="1"/>
  <c r="M77" i="279"/>
  <c r="M79" i="279"/>
  <c r="M83" i="279"/>
  <c r="M85" i="279"/>
  <c r="M89" i="279"/>
  <c r="M74" i="279"/>
  <c r="M76" i="279"/>
  <c r="M80" i="279"/>
  <c r="M82" i="279"/>
  <c r="M86" i="279"/>
  <c r="M88" i="279"/>
  <c r="M84" i="279" l="1"/>
  <c r="M48" i="279"/>
  <c r="M90" i="279"/>
  <c r="M30" i="279"/>
  <c r="M52" i="279"/>
  <c r="M50" i="279"/>
  <c r="M78" i="279"/>
  <c r="B31" i="281"/>
  <c r="M87" i="279"/>
  <c r="M49" i="279"/>
  <c r="M75" i="279"/>
  <c r="M51" i="279"/>
  <c r="M81" i="279"/>
  <c r="M47" i="279"/>
  <c r="B31" i="290"/>
  <c r="M55" i="279" l="1"/>
  <c r="M59" i="279"/>
  <c r="M61" i="279"/>
  <c r="M65" i="279"/>
  <c r="M67" i="279"/>
  <c r="M71" i="279"/>
  <c r="M56" i="279"/>
  <c r="M58" i="279"/>
  <c r="M62" i="279"/>
  <c r="M64" i="279"/>
  <c r="M68" i="279"/>
  <c r="M70" i="279"/>
  <c r="B29" i="281" l="1"/>
  <c r="M28" i="279"/>
  <c r="M40" i="279"/>
  <c r="M34" i="279"/>
  <c r="M32" i="279"/>
  <c r="B26" i="281"/>
  <c r="B25" i="281"/>
  <c r="M24" i="279"/>
  <c r="M22" i="279"/>
  <c r="M20" i="279"/>
  <c r="B19" i="281"/>
  <c r="M18" i="279"/>
  <c r="M16" i="279"/>
  <c r="B15" i="281"/>
  <c r="M14" i="279"/>
  <c r="B14" i="281"/>
  <c r="M45" i="279"/>
  <c r="M63" i="279"/>
  <c r="M41" i="279"/>
  <c r="B29" i="290"/>
  <c r="B25" i="290"/>
  <c r="B20" i="290"/>
  <c r="B17" i="290"/>
  <c r="B16" i="290"/>
  <c r="B14" i="290"/>
  <c r="M29" i="279"/>
  <c r="M42" i="279"/>
  <c r="M54" i="279"/>
  <c r="M27" i="279"/>
  <c r="B27" i="281"/>
  <c r="M25" i="279"/>
  <c r="B21" i="281"/>
  <c r="B17" i="281"/>
  <c r="M15" i="279"/>
  <c r="B13" i="281"/>
  <c r="M12" i="279"/>
  <c r="M69" i="279"/>
  <c r="M43" i="279"/>
  <c r="M57" i="279"/>
  <c r="M39" i="279"/>
  <c r="M37" i="279"/>
  <c r="M35" i="279"/>
  <c r="M33" i="279"/>
  <c r="B27" i="290"/>
  <c r="B23" i="290"/>
  <c r="B30" i="281"/>
  <c r="M46" i="279"/>
  <c r="M44" i="279"/>
  <c r="B24" i="281"/>
  <c r="M23" i="279"/>
  <c r="B23" i="281"/>
  <c r="B22" i="281"/>
  <c r="M21" i="279"/>
  <c r="M19" i="279"/>
  <c r="M17" i="279"/>
  <c r="M13" i="279"/>
  <c r="B30" i="290"/>
  <c r="B28" i="290"/>
  <c r="B24" i="290"/>
  <c r="B22" i="290"/>
  <c r="B19" i="290"/>
  <c r="B18" i="290"/>
  <c r="M72" i="279"/>
  <c r="M66" i="279"/>
  <c r="M60" i="279"/>
  <c r="B28" i="281"/>
  <c r="M38" i="279"/>
  <c r="M36" i="279"/>
  <c r="M26" i="279"/>
  <c r="B20" i="281"/>
  <c r="B18" i="281"/>
  <c r="B16" i="281"/>
  <c r="B26" i="290"/>
  <c r="B21" i="290"/>
  <c r="B15" i="290"/>
  <c r="B13" i="290"/>
  <c r="K65" i="290" l="1"/>
  <c r="J64" i="290"/>
  <c r="I57" i="290"/>
  <c r="G74" i="290"/>
  <c r="C61" i="290"/>
  <c r="I55" i="290"/>
  <c r="G62" i="290"/>
  <c r="C76" i="290"/>
  <c r="J75" i="290"/>
  <c r="F61" i="290"/>
  <c r="C71" i="290"/>
  <c r="J72" i="290"/>
  <c r="G73" i="290"/>
  <c r="D74" i="290"/>
  <c r="G69" i="290"/>
  <c r="H69" i="290"/>
  <c r="B86" i="290"/>
  <c r="B59" i="290"/>
  <c r="K55" i="290"/>
  <c r="C74" i="290"/>
  <c r="I91" i="290"/>
  <c r="D69" i="290"/>
  <c r="H55" i="290"/>
  <c r="A71" i="290"/>
  <c r="J73" i="290"/>
  <c r="F65" i="290"/>
  <c r="H87" i="290"/>
  <c r="F64" i="290"/>
  <c r="E70" i="290"/>
  <c r="C62" i="290"/>
  <c r="H74" i="290"/>
  <c r="K70" i="290"/>
  <c r="H80" i="290"/>
  <c r="I65" i="290"/>
  <c r="D87" i="290"/>
  <c r="D80" i="290"/>
  <c r="H85" i="290"/>
  <c r="I56" i="290"/>
  <c r="B69" i="290"/>
  <c r="H59" i="290"/>
  <c r="F82" i="290"/>
  <c r="C86" i="290"/>
  <c r="I81" i="290"/>
  <c r="G80" i="290"/>
  <c r="E89" i="290"/>
  <c r="C58" i="290"/>
  <c r="K90" i="290"/>
  <c r="D56" i="290"/>
  <c r="B66" i="290"/>
  <c r="B70" i="290"/>
  <c r="C91" i="290"/>
  <c r="F80" i="290"/>
  <c r="C80" i="290"/>
  <c r="B73" i="290"/>
  <c r="D67" i="290"/>
  <c r="G70" i="290"/>
  <c r="H75" i="290"/>
  <c r="E88" i="290"/>
  <c r="F57" i="290"/>
  <c r="A84" i="290"/>
  <c r="E86" i="290"/>
  <c r="E68" i="290"/>
  <c r="H56" i="290"/>
  <c r="H61" i="290"/>
  <c r="G72" i="290"/>
  <c r="H90" i="290"/>
  <c r="J56" i="290"/>
  <c r="B58" i="290"/>
  <c r="C72" i="290"/>
  <c r="H89" i="290"/>
  <c r="J63" i="290"/>
  <c r="F89" i="290"/>
  <c r="F84" i="290"/>
  <c r="E90" i="290"/>
  <c r="D55" i="290"/>
  <c r="G64" i="290"/>
  <c r="D72" i="290"/>
  <c r="G68" i="290"/>
  <c r="G79" i="290"/>
  <c r="J77" i="290"/>
  <c r="A80" i="290"/>
  <c r="E66" i="290"/>
  <c r="A88" i="290"/>
  <c r="F74" i="290"/>
  <c r="D65" i="290"/>
  <c r="I82" i="290"/>
  <c r="G71" i="290"/>
  <c r="K61" i="290"/>
  <c r="G65" i="290"/>
  <c r="H73" i="290"/>
  <c r="G61" i="290"/>
  <c r="A81" i="290"/>
  <c r="A55" i="290"/>
  <c r="I86" i="290"/>
  <c r="C64" i="290"/>
  <c r="H67" i="290"/>
  <c r="A75" i="290"/>
  <c r="D85" i="290"/>
  <c r="C59" i="290"/>
  <c r="H62" i="290"/>
  <c r="I87" i="290"/>
  <c r="B90" i="290"/>
  <c r="B74" i="290"/>
  <c r="J87" i="290"/>
  <c r="K79" i="290"/>
  <c r="H72" i="290"/>
  <c r="K62" i="290"/>
  <c r="F63" i="290"/>
  <c r="J78" i="290"/>
  <c r="I79" i="290"/>
  <c r="K76" i="290"/>
  <c r="G85" i="290"/>
  <c r="E64" i="290"/>
  <c r="A72" i="290"/>
  <c r="B65" i="290"/>
  <c r="K77" i="290"/>
  <c r="G90" i="290"/>
  <c r="B81" i="290"/>
  <c r="I70" i="290"/>
  <c r="A76" i="290"/>
  <c r="B89" i="290"/>
  <c r="B80" i="290"/>
  <c r="F60" i="290"/>
  <c r="B75" i="290"/>
  <c r="E83" i="290"/>
  <c r="D84" i="290"/>
  <c r="J82" i="290"/>
  <c r="H70" i="290"/>
  <c r="I76" i="290"/>
  <c r="C87" i="290"/>
  <c r="K72" i="290"/>
  <c r="I77" i="290"/>
  <c r="D64" i="290"/>
  <c r="G57" i="290"/>
  <c r="B55" i="290"/>
  <c r="B82" i="290"/>
  <c r="H91" i="290"/>
  <c r="I60" i="290"/>
  <c r="A68" i="290"/>
  <c r="B67" i="290"/>
  <c r="G91" i="290"/>
  <c r="E73" i="290"/>
  <c r="I80" i="290"/>
  <c r="D78" i="290"/>
  <c r="E59" i="290"/>
  <c r="J55" i="290"/>
  <c r="G77" i="290"/>
  <c r="D89" i="290"/>
  <c r="I63" i="290"/>
  <c r="A56" i="290"/>
  <c r="J85" i="290"/>
  <c r="C75" i="290"/>
  <c r="K68" i="290"/>
  <c r="D76" i="290"/>
  <c r="J57" i="290"/>
  <c r="D66" i="290"/>
  <c r="A58" i="290"/>
  <c r="H84" i="290"/>
  <c r="J65" i="290"/>
  <c r="K84" i="290"/>
  <c r="A79" i="290"/>
  <c r="E75" i="290"/>
  <c r="A63" i="290"/>
  <c r="A59" i="290"/>
  <c r="G82" i="290"/>
  <c r="E58" i="290"/>
  <c r="C55" i="290"/>
  <c r="C81" i="290"/>
  <c r="J88" i="290"/>
  <c r="J89" i="290"/>
  <c r="D60" i="290"/>
  <c r="A66" i="290"/>
  <c r="F67" i="290"/>
  <c r="K66" i="290"/>
  <c r="D86" i="290"/>
  <c r="J59" i="290"/>
  <c r="F66" i="290"/>
  <c r="E61" i="290"/>
  <c r="I64" i="290"/>
  <c r="E72" i="290"/>
  <c r="J69" i="290"/>
  <c r="K56" i="290"/>
  <c r="F68" i="290"/>
  <c r="E57" i="290"/>
  <c r="K89" i="290"/>
  <c r="H60" i="290"/>
  <c r="E69" i="290"/>
  <c r="C79" i="290"/>
  <c r="J79" i="290"/>
  <c r="A74" i="290"/>
  <c r="E85" i="290"/>
  <c r="G78" i="290"/>
  <c r="G59" i="290"/>
  <c r="D90" i="290"/>
  <c r="E74" i="290"/>
  <c r="I62" i="290"/>
  <c r="E55" i="290"/>
  <c r="H78" i="290"/>
  <c r="E87" i="290"/>
  <c r="J62" i="290"/>
  <c r="E81" i="290"/>
  <c r="A67" i="290"/>
  <c r="I84" i="290"/>
  <c r="G89" i="290"/>
  <c r="C57" i="290"/>
  <c r="J74" i="290"/>
  <c r="I90" i="290"/>
  <c r="F70" i="290"/>
  <c r="K64" i="290"/>
  <c r="J80" i="290"/>
  <c r="J84" i="290"/>
  <c r="G88" i="290"/>
  <c r="I61" i="290"/>
  <c r="J81" i="290"/>
  <c r="F71" i="290"/>
  <c r="J58" i="290"/>
  <c r="F62" i="290"/>
  <c r="E76" i="290"/>
  <c r="I66" i="290"/>
  <c r="C83" i="290"/>
  <c r="A85" i="290"/>
  <c r="I74" i="290"/>
  <c r="A70" i="290"/>
  <c r="F90" i="290"/>
  <c r="K86" i="290"/>
  <c r="A60" i="290"/>
  <c r="E63" i="290"/>
  <c r="I69" i="290"/>
  <c r="A82" i="290"/>
  <c r="F78" i="290"/>
  <c r="J70" i="290"/>
  <c r="H81" i="290"/>
  <c r="K91" i="290"/>
  <c r="E67" i="290"/>
  <c r="J90" i="290"/>
  <c r="J91" i="290"/>
  <c r="I88" i="290"/>
  <c r="D62" i="290"/>
  <c r="J68" i="290"/>
  <c r="G87" i="290"/>
  <c r="C73" i="290"/>
  <c r="B91" i="290"/>
  <c r="B87" i="290"/>
  <c r="D75" i="290"/>
  <c r="I78" i="290"/>
  <c r="D79" i="290"/>
  <c r="F87" i="290"/>
  <c r="G58" i="290"/>
  <c r="F55" i="290"/>
  <c r="J61" i="290"/>
  <c r="B84" i="290"/>
  <c r="A64" i="290"/>
  <c r="K67" i="290"/>
  <c r="F86" i="290"/>
  <c r="B83" i="290"/>
  <c r="K57" i="290"/>
  <c r="K75" i="290"/>
  <c r="E62" i="290"/>
  <c r="J67" i="290"/>
  <c r="H82" i="290"/>
  <c r="A65" i="290"/>
  <c r="A69" i="290"/>
  <c r="A77" i="290"/>
  <c r="H77" i="290"/>
  <c r="C63" i="290"/>
  <c r="H71" i="290"/>
  <c r="D57" i="290"/>
  <c r="B60" i="290"/>
  <c r="K81" i="290"/>
  <c r="F72" i="290"/>
  <c r="G67" i="290"/>
  <c r="F81" i="290"/>
  <c r="B76" i="290"/>
  <c r="I85" i="290"/>
  <c r="H76" i="290"/>
  <c r="H66" i="290"/>
  <c r="K83" i="290"/>
  <c r="G83" i="290"/>
  <c r="H88" i="290"/>
  <c r="C56" i="290"/>
  <c r="A73" i="290"/>
  <c r="E79" i="290"/>
  <c r="F73" i="290"/>
  <c r="B78" i="290"/>
  <c r="D81" i="290"/>
  <c r="I89" i="290"/>
  <c r="C82" i="290"/>
  <c r="K63" i="290"/>
  <c r="K74" i="290"/>
  <c r="A91" i="290"/>
  <c r="K85" i="290"/>
  <c r="F79" i="290"/>
  <c r="K59" i="290"/>
  <c r="D58" i="290"/>
  <c r="B61" i="290"/>
  <c r="H58" i="290"/>
  <c r="A57" i="290"/>
  <c r="I73" i="290"/>
  <c r="D82" i="290"/>
  <c r="G60" i="290"/>
  <c r="A89" i="290"/>
  <c r="C89" i="290"/>
  <c r="K82" i="290"/>
  <c r="G84" i="290"/>
  <c r="E84" i="290"/>
  <c r="K78" i="290"/>
  <c r="A86" i="290"/>
  <c r="C88" i="290"/>
  <c r="H86" i="290"/>
  <c r="H65" i="290"/>
  <c r="F77" i="290"/>
  <c r="J71" i="290"/>
  <c r="K73" i="290"/>
  <c r="I75" i="290"/>
  <c r="D59" i="290"/>
  <c r="A61" i="290"/>
  <c r="A87" i="290"/>
  <c r="I67" i="290"/>
  <c r="H79" i="290"/>
  <c r="J66" i="290"/>
  <c r="I58" i="290"/>
  <c r="E56" i="290"/>
  <c r="J83" i="290"/>
  <c r="B64" i="290"/>
  <c r="B77" i="290"/>
  <c r="D63" i="290"/>
  <c r="E65" i="290"/>
  <c r="A83" i="290"/>
  <c r="C78" i="290"/>
  <c r="B72" i="290"/>
  <c r="D71" i="290"/>
  <c r="E77" i="290"/>
  <c r="G81" i="290"/>
  <c r="A78" i="290"/>
  <c r="K80" i="290"/>
  <c r="K58" i="290"/>
  <c r="H64" i="290"/>
  <c r="B57" i="290"/>
  <c r="E80" i="290"/>
  <c r="C60" i="290"/>
  <c r="C69" i="290"/>
  <c r="D70" i="290"/>
  <c r="F83" i="290"/>
  <c r="C84" i="290"/>
  <c r="E91" i="290"/>
  <c r="F91" i="290"/>
  <c r="D88" i="290"/>
  <c r="F69" i="290"/>
  <c r="H63" i="290"/>
  <c r="F56" i="290"/>
  <c r="B68" i="290"/>
  <c r="K71" i="290"/>
  <c r="D83" i="290"/>
  <c r="E78" i="290"/>
  <c r="F88" i="290"/>
  <c r="I72" i="290"/>
  <c r="B79" i="290"/>
  <c r="I68" i="290"/>
  <c r="B56" i="290"/>
  <c r="G75" i="290"/>
  <c r="C70" i="290"/>
  <c r="K69" i="290"/>
  <c r="A90" i="290"/>
  <c r="C68" i="290"/>
  <c r="E60" i="290"/>
  <c r="C90" i="290"/>
  <c r="D68" i="290"/>
  <c r="F85" i="290"/>
  <c r="J86" i="290"/>
  <c r="K60" i="290"/>
  <c r="D77" i="290"/>
  <c r="D73" i="290"/>
  <c r="C77" i="290"/>
  <c r="G56" i="290"/>
  <c r="H83" i="290"/>
  <c r="C67" i="290"/>
  <c r="G86" i="290"/>
  <c r="I59" i="290"/>
  <c r="F58" i="290"/>
  <c r="B63" i="290"/>
  <c r="G55" i="290"/>
  <c r="H57" i="290"/>
  <c r="F75" i="290"/>
  <c r="H68" i="290"/>
  <c r="I83" i="290"/>
  <c r="C65" i="290"/>
  <c r="C66" i="290"/>
  <c r="E82" i="290"/>
  <c r="G76" i="290"/>
  <c r="F59" i="290"/>
  <c r="A62" i="290"/>
  <c r="D91" i="290"/>
  <c r="B88" i="290"/>
  <c r="J76" i="290"/>
  <c r="G66" i="290"/>
  <c r="E71" i="290"/>
  <c r="J60" i="290"/>
  <c r="C85" i="290"/>
  <c r="F76" i="290"/>
  <c r="B62" i="290"/>
  <c r="K88" i="290"/>
  <c r="D61" i="290"/>
  <c r="B71" i="290"/>
  <c r="K87" i="290"/>
  <c r="G63" i="290"/>
  <c r="I71" i="290"/>
  <c r="B85" i="290"/>
  <c r="A34" i="281"/>
  <c r="Q50" i="281"/>
  <c r="M37" i="281"/>
  <c r="M44" i="281"/>
  <c r="G44" i="281"/>
  <c r="N53" i="281"/>
  <c r="K33" i="281"/>
  <c r="C46" i="281"/>
  <c r="J47" i="281"/>
  <c r="I37" i="281"/>
  <c r="R51" i="281"/>
  <c r="Q53" i="281"/>
  <c r="B35" i="281"/>
  <c r="O35" i="281"/>
  <c r="D38" i="281"/>
  <c r="A40" i="281"/>
  <c r="G50" i="281"/>
  <c r="G38" i="281"/>
  <c r="E45" i="281"/>
  <c r="B45" i="281"/>
  <c r="H52" i="281"/>
  <c r="Q45" i="281"/>
  <c r="R34" i="281"/>
  <c r="D37" i="281"/>
  <c r="F41" i="281"/>
  <c r="G40" i="281"/>
  <c r="R48" i="281"/>
  <c r="E39" i="281"/>
  <c r="M39" i="281"/>
  <c r="J37" i="281"/>
  <c r="J45" i="281"/>
  <c r="M48" i="281"/>
  <c r="J42" i="281"/>
  <c r="D33" i="281"/>
  <c r="B53" i="281"/>
  <c r="I41" i="281"/>
  <c r="B48" i="281"/>
  <c r="D39" i="281"/>
  <c r="Q48" i="281"/>
  <c r="P40" i="281"/>
  <c r="N34" i="281"/>
  <c r="P44" i="281"/>
  <c r="F46" i="281"/>
  <c r="N43" i="281"/>
  <c r="J53" i="281"/>
  <c r="S53" i="281"/>
  <c r="D52" i="281"/>
  <c r="H42" i="281"/>
  <c r="H38" i="281"/>
  <c r="P36" i="281"/>
  <c r="K46" i="281"/>
  <c r="L47" i="281"/>
  <c r="J51" i="281"/>
  <c r="C35" i="281"/>
  <c r="E43" i="281"/>
  <c r="K45" i="281"/>
  <c r="G51" i="281"/>
  <c r="L52" i="281"/>
  <c r="M52" i="281"/>
  <c r="I42" i="281"/>
  <c r="F44" i="281"/>
  <c r="A41" i="281"/>
  <c r="K37" i="281"/>
  <c r="Q36" i="281"/>
  <c r="A46" i="281"/>
  <c r="Q42" i="281"/>
  <c r="N46" i="281"/>
  <c r="I50" i="281"/>
  <c r="I45" i="281"/>
  <c r="S41" i="281"/>
  <c r="B52" i="281"/>
  <c r="A47" i="281"/>
  <c r="A45" i="281"/>
  <c r="E40" i="281"/>
  <c r="K40" i="281"/>
  <c r="I47" i="281"/>
  <c r="D53" i="281"/>
  <c r="Q51" i="281"/>
  <c r="P43" i="281"/>
  <c r="H36" i="281"/>
  <c r="C44" i="281"/>
  <c r="K51" i="281"/>
  <c r="Q37" i="281"/>
  <c r="R41" i="281"/>
  <c r="O45" i="281"/>
  <c r="H50" i="281"/>
  <c r="D48" i="281"/>
  <c r="M47" i="281"/>
  <c r="S36" i="281"/>
  <c r="H35" i="281"/>
  <c r="I53" i="281"/>
  <c r="L38" i="281"/>
  <c r="O37" i="281"/>
  <c r="M49" i="281"/>
  <c r="L35" i="281"/>
  <c r="Q49" i="281"/>
  <c r="K34" i="281"/>
  <c r="O40" i="281"/>
  <c r="K36" i="281"/>
  <c r="O46" i="281"/>
  <c r="M41" i="281"/>
  <c r="A42" i="281"/>
  <c r="F36" i="281"/>
  <c r="P49" i="281"/>
  <c r="C51" i="281"/>
  <c r="L42" i="281"/>
  <c r="G41" i="281"/>
  <c r="M35" i="281"/>
  <c r="D40" i="281"/>
  <c r="O41" i="281"/>
  <c r="S50" i="281"/>
  <c r="C48" i="281"/>
  <c r="C38" i="281"/>
  <c r="B39" i="281"/>
  <c r="S48" i="281"/>
  <c r="Q52" i="281"/>
  <c r="I36" i="281"/>
  <c r="I40" i="281"/>
  <c r="I35" i="281"/>
  <c r="J36" i="281"/>
  <c r="D43" i="281"/>
  <c r="J44" i="281"/>
  <c r="B43" i="281"/>
  <c r="R33" i="281"/>
  <c r="H41" i="281"/>
  <c r="G53" i="281"/>
  <c r="M46" i="281"/>
  <c r="F35" i="281"/>
  <c r="P52" i="281"/>
  <c r="A49" i="281"/>
  <c r="A35" i="281"/>
  <c r="F51" i="281"/>
  <c r="I52" i="281"/>
  <c r="C34" i="281"/>
  <c r="D42" i="281"/>
  <c r="O38" i="281"/>
  <c r="G35" i="281"/>
  <c r="B34" i="281"/>
  <c r="O50" i="281"/>
  <c r="P35" i="281"/>
  <c r="K35" i="281"/>
  <c r="S35" i="281"/>
  <c r="C41" i="281"/>
  <c r="A52" i="281"/>
  <c r="S47" i="281"/>
  <c r="O33" i="281"/>
  <c r="R38" i="281"/>
  <c r="C43" i="281"/>
  <c r="I49" i="281"/>
  <c r="E42" i="281"/>
  <c r="F45" i="281"/>
  <c r="F39" i="281"/>
  <c r="J35" i="281"/>
  <c r="D45" i="281"/>
  <c r="E44" i="281"/>
  <c r="D36" i="281"/>
  <c r="O52" i="281"/>
  <c r="M36" i="281"/>
  <c r="G46" i="281"/>
  <c r="L36" i="281"/>
  <c r="F43" i="281"/>
  <c r="K38" i="281"/>
  <c r="C33" i="281"/>
  <c r="L40" i="281"/>
  <c r="G43" i="281"/>
  <c r="L51" i="281"/>
  <c r="N33" i="281"/>
  <c r="J46" i="281"/>
  <c r="H40" i="281"/>
  <c r="P34" i="281"/>
  <c r="M42" i="281"/>
  <c r="C40" i="281"/>
  <c r="N42" i="281"/>
  <c r="E33" i="281"/>
  <c r="O53" i="281"/>
  <c r="C52" i="281"/>
  <c r="J39" i="281"/>
  <c r="L50" i="281"/>
  <c r="E35" i="281"/>
  <c r="R53" i="281"/>
  <c r="E50" i="281"/>
  <c r="S42" i="281"/>
  <c r="L48" i="281"/>
  <c r="N45" i="281"/>
  <c r="P53" i="281"/>
  <c r="N47" i="281"/>
  <c r="O51" i="281"/>
  <c r="R50" i="281"/>
  <c r="M50" i="281"/>
  <c r="A50" i="281"/>
  <c r="P47" i="281"/>
  <c r="R46" i="281"/>
  <c r="F40" i="281"/>
  <c r="P33" i="281"/>
  <c r="B47" i="281"/>
  <c r="G42" i="281"/>
  <c r="B33" i="281"/>
  <c r="G45" i="281"/>
  <c r="R45" i="281"/>
  <c r="P50" i="281"/>
  <c r="P46" i="281"/>
  <c r="K39" i="281"/>
  <c r="H37" i="281"/>
  <c r="L53" i="281"/>
  <c r="R39" i="281"/>
  <c r="N51" i="281"/>
  <c r="J41" i="281"/>
  <c r="S44" i="281"/>
  <c r="M34" i="281"/>
  <c r="B36" i="281"/>
  <c r="E46" i="281"/>
  <c r="S33" i="281"/>
  <c r="A36" i="281"/>
  <c r="S51" i="281"/>
  <c r="B42" i="281"/>
  <c r="A33" i="281"/>
  <c r="G33" i="281"/>
  <c r="O49" i="281"/>
  <c r="I51" i="281"/>
  <c r="Q41" i="281"/>
  <c r="E47" i="281"/>
  <c r="K41" i="281"/>
  <c r="M45" i="281"/>
  <c r="S43" i="281"/>
  <c r="I33" i="281"/>
  <c r="L37" i="281"/>
  <c r="J40" i="281"/>
  <c r="G47" i="281"/>
  <c r="S38" i="281"/>
  <c r="A51" i="281"/>
  <c r="F34" i="281"/>
  <c r="C39" i="281"/>
  <c r="O48" i="281"/>
  <c r="K44" i="281"/>
  <c r="J52" i="281"/>
  <c r="R42" i="281"/>
  <c r="B41" i="281"/>
  <c r="I39" i="281"/>
  <c r="E48" i="281"/>
  <c r="H48" i="281"/>
  <c r="E51" i="281"/>
  <c r="F47" i="281"/>
  <c r="O34" i="281"/>
  <c r="G52" i="281"/>
  <c r="P41" i="281"/>
  <c r="F38" i="281"/>
  <c r="L44" i="281"/>
  <c r="J49" i="281"/>
  <c r="C53" i="281"/>
  <c r="R37" i="281"/>
  <c r="G34" i="281"/>
  <c r="Q47" i="281"/>
  <c r="I43" i="281"/>
  <c r="I34" i="281"/>
  <c r="R47" i="281"/>
  <c r="H43" i="281"/>
  <c r="D46" i="281"/>
  <c r="I38" i="281"/>
  <c r="J33" i="281"/>
  <c r="N44" i="281"/>
  <c r="L39" i="281"/>
  <c r="R40" i="281"/>
  <c r="A43" i="281"/>
  <c r="N50" i="281"/>
  <c r="H33" i="281"/>
  <c r="P48" i="281"/>
  <c r="A37" i="281"/>
  <c r="E49" i="281"/>
  <c r="K52" i="281"/>
  <c r="G49" i="281"/>
  <c r="N48" i="281"/>
  <c r="F48" i="281"/>
  <c r="N40" i="281"/>
  <c r="K42" i="281"/>
  <c r="H45" i="281"/>
  <c r="S46" i="281"/>
  <c r="D35" i="281"/>
  <c r="M53" i="281"/>
  <c r="S49" i="281"/>
  <c r="K49" i="281"/>
  <c r="D50" i="281"/>
  <c r="B46" i="281"/>
  <c r="N38" i="281"/>
  <c r="S37" i="281"/>
  <c r="N36" i="281"/>
  <c r="N35" i="281"/>
  <c r="R44" i="281"/>
  <c r="P38" i="281"/>
  <c r="Q33" i="281"/>
  <c r="L41" i="281"/>
  <c r="M40" i="281"/>
  <c r="C45" i="281"/>
  <c r="D51" i="281"/>
  <c r="K53" i="281"/>
  <c r="E52" i="281"/>
  <c r="E36" i="281"/>
  <c r="D41" i="281"/>
  <c r="C47" i="281"/>
  <c r="C36" i="281"/>
  <c r="S40" i="281"/>
  <c r="N37" i="281"/>
  <c r="B50" i="281"/>
  <c r="P39" i="281"/>
  <c r="M43" i="281"/>
  <c r="H53" i="281"/>
  <c r="S34" i="281"/>
  <c r="R43" i="281"/>
  <c r="O42" i="281"/>
  <c r="F50" i="281"/>
  <c r="E37" i="281"/>
  <c r="R36" i="281"/>
  <c r="J48" i="281"/>
  <c r="C37" i="281"/>
  <c r="K50" i="281"/>
  <c r="G36" i="281"/>
  <c r="H34" i="281"/>
  <c r="R35" i="281"/>
  <c r="Q40" i="281"/>
  <c r="C49" i="281"/>
  <c r="H47" i="281"/>
  <c r="A44" i="281"/>
  <c r="P42" i="281"/>
  <c r="M33" i="281"/>
  <c r="D47" i="281"/>
  <c r="L49" i="281"/>
  <c r="Q44" i="281"/>
  <c r="E38" i="281"/>
  <c r="G39" i="281"/>
  <c r="K43" i="281"/>
  <c r="D44" i="281"/>
  <c r="E34" i="281"/>
  <c r="C42" i="281"/>
  <c r="O47" i="281"/>
  <c r="S45" i="281"/>
  <c r="B49" i="281"/>
  <c r="F33" i="281"/>
  <c r="K47" i="281"/>
  <c r="O39" i="281"/>
  <c r="B51" i="281"/>
  <c r="B40" i="281"/>
  <c r="H49" i="281"/>
  <c r="R49" i="281"/>
  <c r="F49" i="281"/>
  <c r="O36" i="281"/>
  <c r="N49" i="281"/>
  <c r="P51" i="281"/>
  <c r="L33" i="281"/>
  <c r="M51" i="281"/>
  <c r="I44" i="281"/>
  <c r="F53" i="281"/>
  <c r="B37" i="281"/>
  <c r="N52" i="281"/>
  <c r="G48" i="281"/>
  <c r="O43" i="281"/>
  <c r="J50" i="281"/>
  <c r="D34" i="281"/>
  <c r="A48" i="281"/>
  <c r="J34" i="281"/>
  <c r="F37" i="281"/>
  <c r="Q43" i="281"/>
  <c r="L45" i="281"/>
  <c r="F42" i="281"/>
  <c r="E41" i="281"/>
  <c r="L34" i="281"/>
  <c r="J38" i="281"/>
  <c r="N39" i="281"/>
  <c r="I46" i="281"/>
  <c r="Q34" i="281"/>
  <c r="H39" i="281"/>
  <c r="F52" i="281"/>
  <c r="K48" i="281"/>
  <c r="C50" i="281"/>
  <c r="N41" i="281"/>
  <c r="P37" i="281"/>
  <c r="P45" i="281"/>
  <c r="S52" i="281"/>
  <c r="B38" i="281"/>
  <c r="Q38" i="281"/>
  <c r="L46" i="281"/>
  <c r="H44" i="281"/>
  <c r="E53" i="281"/>
  <c r="Q39" i="281"/>
  <c r="M38" i="281"/>
  <c r="L43" i="281"/>
  <c r="J43" i="281"/>
  <c r="H51" i="281"/>
  <c r="A53" i="281"/>
  <c r="H46" i="281"/>
  <c r="B44" i="281"/>
  <c r="Q46" i="281"/>
  <c r="I48" i="281"/>
  <c r="G37" i="281"/>
  <c r="O44" i="281"/>
  <c r="D49" i="281"/>
  <c r="A39" i="281"/>
  <c r="A38" i="281"/>
  <c r="Q35" i="281"/>
  <c r="R52" i="281"/>
  <c r="S39" i="281"/>
  <c r="S57" i="281"/>
  <c r="S86" i="281"/>
  <c r="S59" i="281"/>
  <c r="S68" i="281"/>
  <c r="S72" i="281"/>
  <c r="S56" i="281"/>
  <c r="S67" i="281"/>
  <c r="S74" i="281"/>
  <c r="S80" i="281"/>
  <c r="S60" i="281"/>
  <c r="S62" i="281"/>
  <c r="S90" i="281"/>
  <c r="S88" i="281"/>
  <c r="S65" i="281"/>
  <c r="S77" i="281"/>
  <c r="S79" i="281"/>
  <c r="S63" i="281"/>
  <c r="S78" i="281"/>
  <c r="S75" i="281"/>
  <c r="S70" i="281"/>
  <c r="S87" i="281"/>
  <c r="S81" i="281"/>
  <c r="S55" i="281"/>
  <c r="S84" i="281"/>
  <c r="S69" i="281"/>
  <c r="S58" i="281"/>
  <c r="S66" i="281"/>
  <c r="S85" i="281"/>
  <c r="S76" i="281"/>
  <c r="S64" i="281"/>
  <c r="S61" i="281"/>
  <c r="S83" i="281"/>
  <c r="S91" i="281"/>
  <c r="S73" i="281"/>
  <c r="S71" i="281"/>
  <c r="S89" i="281"/>
  <c r="S82" i="281"/>
  <c r="F89" i="281"/>
  <c r="B79" i="281"/>
  <c r="A72" i="281"/>
  <c r="N89" i="281"/>
  <c r="D55" i="281"/>
  <c r="C59" i="281"/>
  <c r="B71" i="281"/>
  <c r="R91" i="281"/>
  <c r="L57" i="281"/>
  <c r="D64" i="281"/>
  <c r="O87" i="281"/>
  <c r="B64" i="281"/>
  <c r="Q79" i="281"/>
  <c r="F84" i="281"/>
  <c r="H79" i="281"/>
  <c r="A64" i="281"/>
  <c r="N80" i="281"/>
  <c r="H90" i="281"/>
  <c r="Q57" i="281"/>
  <c r="P61" i="281"/>
  <c r="J71" i="281"/>
  <c r="L78" i="281"/>
  <c r="A70" i="281"/>
  <c r="J87" i="281"/>
  <c r="C61" i="281"/>
  <c r="G76" i="281"/>
  <c r="F75" i="281"/>
  <c r="H77" i="281"/>
  <c r="I60" i="281"/>
  <c r="K89" i="281"/>
  <c r="H66" i="281"/>
  <c r="E75" i="281"/>
  <c r="G78" i="281"/>
  <c r="G82" i="281"/>
  <c r="H57" i="281"/>
  <c r="B72" i="281"/>
  <c r="R76" i="281"/>
  <c r="D82" i="281"/>
  <c r="D72" i="281"/>
  <c r="M69" i="281"/>
  <c r="I63" i="281"/>
  <c r="B61" i="281"/>
  <c r="E81" i="281"/>
  <c r="G88" i="281"/>
  <c r="H59" i="281"/>
  <c r="F62" i="281"/>
  <c r="A57" i="281"/>
  <c r="K82" i="281"/>
  <c r="O65" i="281"/>
  <c r="L79" i="281"/>
  <c r="J82" i="281"/>
  <c r="F60" i="281"/>
  <c r="H83" i="281"/>
  <c r="N87" i="281"/>
  <c r="R86" i="281"/>
  <c r="C84" i="281"/>
  <c r="N58" i="281"/>
  <c r="K80" i="281"/>
  <c r="R55" i="281"/>
  <c r="C71" i="281"/>
  <c r="H73" i="281"/>
  <c r="P79" i="281"/>
  <c r="O67" i="281"/>
  <c r="P66" i="281"/>
  <c r="L88" i="281"/>
  <c r="A74" i="281"/>
  <c r="A69" i="281"/>
  <c r="N90" i="281"/>
  <c r="P75" i="281"/>
  <c r="G80" i="281"/>
  <c r="P64" i="281"/>
  <c r="M62" i="281"/>
  <c r="E78" i="281"/>
  <c r="I62" i="281"/>
  <c r="R89" i="281"/>
  <c r="L81" i="281"/>
  <c r="I89" i="281"/>
  <c r="D61" i="281"/>
  <c r="N69" i="281"/>
  <c r="B68" i="281"/>
  <c r="H76" i="281"/>
  <c r="B84" i="281"/>
  <c r="A85" i="281"/>
  <c r="O55" i="281"/>
  <c r="P57" i="281"/>
  <c r="B86" i="281"/>
  <c r="M75" i="281"/>
  <c r="P55" i="281"/>
  <c r="P78" i="281"/>
  <c r="Q86" i="281"/>
  <c r="K68" i="281"/>
  <c r="K60" i="281"/>
  <c r="G77" i="281"/>
  <c r="I79" i="281"/>
  <c r="L58" i="281"/>
  <c r="J62" i="281"/>
  <c r="O69" i="281"/>
  <c r="M76" i="281"/>
  <c r="H89" i="281"/>
  <c r="D68" i="281"/>
  <c r="Q55" i="281"/>
  <c r="R59" i="281"/>
  <c r="K59" i="281"/>
  <c r="I74" i="281"/>
  <c r="O79" i="281"/>
  <c r="I57" i="281"/>
  <c r="A79" i="281"/>
  <c r="C78" i="281"/>
  <c r="B65" i="281"/>
  <c r="I87" i="281"/>
  <c r="F77" i="281"/>
  <c r="K77" i="281"/>
  <c r="R82" i="281"/>
  <c r="A71" i="281"/>
  <c r="G91" i="281"/>
  <c r="M63" i="281"/>
  <c r="N59" i="281"/>
  <c r="C70" i="281"/>
  <c r="M84" i="281"/>
  <c r="M59" i="281"/>
  <c r="R62" i="281"/>
  <c r="Q68" i="281"/>
  <c r="B88" i="281"/>
  <c r="A68" i="281"/>
  <c r="K71" i="281"/>
  <c r="H88" i="281"/>
  <c r="G67" i="281"/>
  <c r="I76" i="281"/>
  <c r="Q71" i="281"/>
  <c r="M64" i="281"/>
  <c r="A84" i="281"/>
  <c r="J66" i="281"/>
  <c r="P87" i="281"/>
  <c r="C56" i="281"/>
  <c r="D56" i="281"/>
  <c r="I82" i="281"/>
  <c r="D69" i="281"/>
  <c r="M72" i="281"/>
  <c r="H75" i="281"/>
  <c r="F71" i="281"/>
  <c r="G84" i="281"/>
  <c r="N70" i="281"/>
  <c r="Q82" i="281"/>
  <c r="Q91" i="281"/>
  <c r="E83" i="281"/>
  <c r="O59" i="281"/>
  <c r="I77" i="281"/>
  <c r="M81" i="281"/>
  <c r="D71" i="281"/>
  <c r="P91" i="281"/>
  <c r="N81" i="281"/>
  <c r="J55" i="281"/>
  <c r="J73" i="281"/>
  <c r="C58" i="281"/>
  <c r="E66" i="281"/>
  <c r="F56" i="281"/>
  <c r="R88" i="281"/>
  <c r="L71" i="281"/>
  <c r="E91" i="281"/>
  <c r="A65" i="281"/>
  <c r="Q69" i="281"/>
  <c r="H61" i="281"/>
  <c r="K84" i="281"/>
  <c r="J76" i="281"/>
  <c r="C89" i="281"/>
  <c r="L74" i="281"/>
  <c r="A80" i="281"/>
  <c r="L63" i="281"/>
  <c r="A77" i="281"/>
  <c r="E69" i="281"/>
  <c r="B66" i="281"/>
  <c r="H72" i="281"/>
  <c r="Q75" i="281"/>
  <c r="E84" i="281"/>
  <c r="F59" i="281"/>
  <c r="O88" i="281"/>
  <c r="Q87" i="281"/>
  <c r="K57" i="281"/>
  <c r="J70" i="281"/>
  <c r="K81" i="281"/>
  <c r="N57" i="281"/>
  <c r="K63" i="281"/>
  <c r="P82" i="281"/>
  <c r="O77" i="281"/>
  <c r="G63" i="281"/>
  <c r="C91" i="281"/>
  <c r="K56" i="281"/>
  <c r="G83" i="281"/>
  <c r="C64" i="281"/>
  <c r="E86" i="281"/>
  <c r="E72" i="281"/>
  <c r="J88" i="281"/>
  <c r="P71" i="281"/>
  <c r="P86" i="281"/>
  <c r="F78" i="281"/>
  <c r="C67" i="281"/>
  <c r="J57" i="281"/>
  <c r="A89" i="281"/>
  <c r="F64" i="281"/>
  <c r="Q85" i="281"/>
  <c r="R60" i="281"/>
  <c r="P58" i="281"/>
  <c r="P74" i="281"/>
  <c r="E76" i="281"/>
  <c r="D89" i="281"/>
  <c r="B90" i="281"/>
  <c r="D88" i="281"/>
  <c r="R58" i="281"/>
  <c r="R71" i="281"/>
  <c r="L55" i="281"/>
  <c r="I91" i="281"/>
  <c r="A67" i="281"/>
  <c r="R72" i="281"/>
  <c r="R65" i="281"/>
  <c r="H65" i="281"/>
  <c r="C85" i="281"/>
  <c r="O72" i="281"/>
  <c r="A83" i="281"/>
  <c r="Q83" i="281"/>
  <c r="D58" i="281"/>
  <c r="P73" i="281"/>
  <c r="J65" i="281"/>
  <c r="H64" i="281"/>
  <c r="L77" i="281"/>
  <c r="O71" i="281"/>
  <c r="G68" i="281"/>
  <c r="H67" i="281"/>
  <c r="Q59" i="281"/>
  <c r="L70" i="281"/>
  <c r="K75" i="281"/>
  <c r="Q64" i="281"/>
  <c r="E90" i="281"/>
  <c r="B57" i="281"/>
  <c r="G73" i="281"/>
  <c r="A75" i="281"/>
  <c r="H70" i="281"/>
  <c r="K70" i="281"/>
  <c r="C87" i="281"/>
  <c r="M68" i="281"/>
  <c r="P77" i="281"/>
  <c r="M80" i="281"/>
  <c r="F70" i="281"/>
  <c r="E61" i="281"/>
  <c r="P63" i="281"/>
  <c r="E57" i="281"/>
  <c r="L67" i="281"/>
  <c r="G86" i="281"/>
  <c r="A60" i="281"/>
  <c r="N77" i="281"/>
  <c r="D79" i="281"/>
  <c r="P67" i="281"/>
  <c r="F85" i="281"/>
  <c r="D83" i="281"/>
  <c r="A56" i="281"/>
  <c r="C79" i="281"/>
  <c r="N55" i="281"/>
  <c r="I70" i="281"/>
  <c r="H80" i="281"/>
  <c r="I84" i="281"/>
  <c r="K79" i="281"/>
  <c r="D90" i="281"/>
  <c r="E73" i="281"/>
  <c r="J72" i="281"/>
  <c r="Q88" i="281"/>
  <c r="H82" i="281"/>
  <c r="D77" i="281"/>
  <c r="H81" i="281"/>
  <c r="D86" i="281"/>
  <c r="H58" i="281"/>
  <c r="R61" i="281"/>
  <c r="L60" i="281"/>
  <c r="L86" i="281"/>
  <c r="H62" i="281"/>
  <c r="C88" i="281"/>
  <c r="G57" i="281"/>
  <c r="N65" i="281"/>
  <c r="P59" i="281"/>
  <c r="Q65" i="281"/>
  <c r="B55" i="281"/>
  <c r="I65" i="281"/>
  <c r="B81" i="281"/>
  <c r="R78" i="281"/>
  <c r="G55" i="281"/>
  <c r="Q61" i="281"/>
  <c r="I69" i="281"/>
  <c r="C75" i="281"/>
  <c r="D74" i="281"/>
  <c r="R80" i="281"/>
  <c r="J77" i="281"/>
  <c r="Q78" i="281"/>
  <c r="M60" i="281"/>
  <c r="G58" i="281"/>
  <c r="I56" i="281"/>
  <c r="B85" i="281"/>
  <c r="Q80" i="281"/>
  <c r="I72" i="281"/>
  <c r="A87" i="281"/>
  <c r="B87" i="281"/>
  <c r="K67" i="281"/>
  <c r="Q77" i="281"/>
  <c r="R69" i="281"/>
  <c r="M74" i="281"/>
  <c r="P65" i="281"/>
  <c r="C81" i="281"/>
  <c r="D75" i="281"/>
  <c r="Q66" i="281"/>
  <c r="N91" i="281"/>
  <c r="H63" i="281"/>
  <c r="A66" i="281"/>
  <c r="H91" i="281"/>
  <c r="Q67" i="281"/>
  <c r="M86" i="281"/>
  <c r="J83" i="281"/>
  <c r="I75" i="281"/>
  <c r="K65" i="281"/>
  <c r="I86" i="281"/>
  <c r="C82" i="281"/>
  <c r="F61" i="281"/>
  <c r="M73" i="281"/>
  <c r="R73" i="281"/>
  <c r="Q70" i="281"/>
  <c r="K61" i="281"/>
  <c r="E68" i="281"/>
  <c r="J64" i="281"/>
  <c r="J78" i="281"/>
  <c r="I61" i="281"/>
  <c r="J60" i="281"/>
  <c r="L68" i="281"/>
  <c r="P85" i="281"/>
  <c r="A76" i="281"/>
  <c r="H85" i="281"/>
  <c r="K72" i="281"/>
  <c r="G64" i="281"/>
  <c r="G69" i="281"/>
  <c r="J84" i="281"/>
  <c r="D91" i="281"/>
  <c r="A82" i="281"/>
  <c r="M77" i="281"/>
  <c r="O85" i="281"/>
  <c r="A73" i="281"/>
  <c r="B74" i="281"/>
  <c r="M55" i="281"/>
  <c r="P84" i="281"/>
  <c r="H68" i="281"/>
  <c r="N83" i="281"/>
  <c r="Q58" i="281"/>
  <c r="A58" i="281"/>
  <c r="M91" i="281"/>
  <c r="F90" i="281"/>
  <c r="G70" i="281"/>
  <c r="F83" i="281"/>
  <c r="B59" i="281"/>
  <c r="F88" i="281"/>
  <c r="B63" i="281"/>
  <c r="L66" i="281"/>
  <c r="R74" i="281"/>
  <c r="B91" i="281"/>
  <c r="E64" i="281"/>
  <c r="I67" i="281"/>
  <c r="B69" i="281"/>
  <c r="D73" i="281"/>
  <c r="I81" i="281"/>
  <c r="Q72" i="281"/>
  <c r="F63" i="281"/>
  <c r="C72" i="281"/>
  <c r="D85" i="281"/>
  <c r="M61" i="281"/>
  <c r="G81" i="281"/>
  <c r="J68" i="281"/>
  <c r="K69" i="281"/>
  <c r="C77" i="281"/>
  <c r="K85" i="281"/>
  <c r="K83" i="281"/>
  <c r="N66" i="281"/>
  <c r="J79" i="281"/>
  <c r="E82" i="281"/>
  <c r="G65" i="281"/>
  <c r="I85" i="281"/>
  <c r="L80" i="281"/>
  <c r="J59" i="281"/>
  <c r="G71" i="281"/>
  <c r="D78" i="281"/>
  <c r="C66" i="281"/>
  <c r="R70" i="281"/>
  <c r="Q81" i="281"/>
  <c r="C60" i="281"/>
  <c r="O56" i="281"/>
  <c r="R77" i="281"/>
  <c r="M83" i="281"/>
  <c r="J63" i="281"/>
  <c r="I73" i="281"/>
  <c r="B75" i="281"/>
  <c r="C65" i="281"/>
  <c r="B56" i="281"/>
  <c r="N60" i="281"/>
  <c r="B67" i="281"/>
  <c r="O91" i="281"/>
  <c r="N76" i="281"/>
  <c r="F67" i="281"/>
  <c r="M88" i="281"/>
  <c r="G74" i="281"/>
  <c r="C90" i="281"/>
  <c r="R81" i="281"/>
  <c r="R87" i="281"/>
  <c r="C86" i="281"/>
  <c r="F81" i="281"/>
  <c r="E65" i="281"/>
  <c r="R67" i="281"/>
  <c r="J80" i="281"/>
  <c r="H78" i="281"/>
  <c r="P68" i="281"/>
  <c r="Q60" i="281"/>
  <c r="K73" i="281"/>
  <c r="G61" i="281"/>
  <c r="L69" i="281"/>
  <c r="K74" i="281"/>
  <c r="E74" i="281"/>
  <c r="M87" i="281"/>
  <c r="L87" i="281"/>
  <c r="R84" i="281"/>
  <c r="M57" i="281"/>
  <c r="L85" i="281"/>
  <c r="P81" i="281"/>
  <c r="L73" i="281"/>
  <c r="P69" i="281"/>
  <c r="B62" i="281"/>
  <c r="E85" i="281"/>
  <c r="N67" i="281"/>
  <c r="J89" i="281"/>
  <c r="K88" i="281"/>
  <c r="O75" i="281"/>
  <c r="R63" i="281"/>
  <c r="P76" i="281"/>
  <c r="O86" i="281"/>
  <c r="N88" i="281"/>
  <c r="L90" i="281"/>
  <c r="P80" i="281"/>
  <c r="P60" i="281"/>
  <c r="J86" i="281"/>
  <c r="I80" i="281"/>
  <c r="D76" i="281"/>
  <c r="A61" i="281"/>
  <c r="Q63" i="281"/>
  <c r="N63" i="281"/>
  <c r="D66" i="281"/>
  <c r="D87" i="281"/>
  <c r="R85" i="281"/>
  <c r="G56" i="281"/>
  <c r="D59" i="281"/>
  <c r="R57" i="281"/>
  <c r="P89" i="281"/>
  <c r="E55" i="281"/>
  <c r="D65" i="281"/>
  <c r="F86" i="281"/>
  <c r="I68" i="281"/>
  <c r="P72" i="281"/>
  <c r="O73" i="281"/>
  <c r="M78" i="281"/>
  <c r="E80" i="281"/>
  <c r="L61" i="281"/>
  <c r="P83" i="281"/>
  <c r="D60" i="281"/>
  <c r="A78" i="281"/>
  <c r="L83" i="281"/>
  <c r="M65" i="281"/>
  <c r="K78" i="281"/>
  <c r="K64" i="281"/>
  <c r="P56" i="281"/>
  <c r="O74" i="281"/>
  <c r="F72" i="281"/>
  <c r="M79" i="281"/>
  <c r="N73" i="281"/>
  <c r="N84" i="281"/>
  <c r="O61" i="281"/>
  <c r="B78" i="281"/>
  <c r="G85" i="281"/>
  <c r="G59" i="281"/>
  <c r="B82" i="281"/>
  <c r="J74" i="281"/>
  <c r="B58" i="281"/>
  <c r="J91" i="281"/>
  <c r="A59" i="281"/>
  <c r="P70" i="281"/>
  <c r="K62" i="281"/>
  <c r="P88" i="281"/>
  <c r="O68" i="281"/>
  <c r="L56" i="281"/>
  <c r="B73" i="281"/>
  <c r="C80" i="281"/>
  <c r="Q89" i="281"/>
  <c r="C55" i="281"/>
  <c r="H87" i="281"/>
  <c r="E79" i="281"/>
  <c r="N72" i="281"/>
  <c r="L72" i="281"/>
  <c r="E70" i="281"/>
  <c r="R66" i="281"/>
  <c r="H60" i="281"/>
  <c r="L84" i="281"/>
  <c r="H71" i="281"/>
  <c r="E87" i="281"/>
  <c r="K86" i="281"/>
  <c r="H69" i="281"/>
  <c r="R79" i="281"/>
  <c r="O78" i="281"/>
  <c r="F57" i="281"/>
  <c r="C68" i="281"/>
  <c r="B60" i="281"/>
  <c r="O76" i="281"/>
  <c r="G60" i="281"/>
  <c r="C69" i="281"/>
  <c r="F74" i="281"/>
  <c r="M85" i="281"/>
  <c r="N68" i="281"/>
  <c r="R90" i="281"/>
  <c r="A90" i="281"/>
  <c r="D63" i="281"/>
  <c r="O81" i="281"/>
  <c r="F66" i="281"/>
  <c r="L65" i="281"/>
  <c r="C63" i="281"/>
  <c r="D67" i="281"/>
  <c r="A86" i="281"/>
  <c r="F68" i="281"/>
  <c r="I78" i="281"/>
  <c r="A88" i="281"/>
  <c r="R64" i="281"/>
  <c r="L91" i="281"/>
  <c r="Q74" i="281"/>
  <c r="D80" i="281"/>
  <c r="N82" i="281"/>
  <c r="J67" i="281"/>
  <c r="E88" i="281"/>
  <c r="C83" i="281"/>
  <c r="B83" i="281"/>
  <c r="A91" i="281"/>
  <c r="N61" i="281"/>
  <c r="E62" i="281"/>
  <c r="E71" i="281"/>
  <c r="P62" i="281"/>
  <c r="F87" i="281"/>
  <c r="H86" i="281"/>
  <c r="R68" i="281"/>
  <c r="M56" i="281"/>
  <c r="K91" i="281"/>
  <c r="C74" i="281"/>
  <c r="O62" i="281"/>
  <c r="K66" i="281"/>
  <c r="C73" i="281"/>
  <c r="G66" i="281"/>
  <c r="N75" i="281"/>
  <c r="J75" i="281"/>
  <c r="G79" i="281"/>
  <c r="I59" i="281"/>
  <c r="R75" i="281"/>
  <c r="F69" i="281"/>
  <c r="G62" i="281"/>
  <c r="I90" i="281"/>
  <c r="O89" i="281"/>
  <c r="I83" i="281"/>
  <c r="E77" i="281"/>
  <c r="F80" i="281"/>
  <c r="J90" i="281"/>
  <c r="Q56" i="281"/>
  <c r="C62" i="281"/>
  <c r="K55" i="281"/>
  <c r="N78" i="281"/>
  <c r="E59" i="281"/>
  <c r="Q62" i="281"/>
  <c r="K58" i="281"/>
  <c r="F76" i="281"/>
  <c r="L82" i="281"/>
  <c r="I66" i="281"/>
  <c r="N56" i="281"/>
  <c r="G72" i="281"/>
  <c r="G75" i="281"/>
  <c r="D62" i="281"/>
  <c r="N71" i="281"/>
  <c r="E60" i="281"/>
  <c r="J85" i="281"/>
  <c r="F91" i="281"/>
  <c r="G89" i="281"/>
  <c r="E58" i="281"/>
  <c r="I88" i="281"/>
  <c r="D70" i="281"/>
  <c r="N62" i="281"/>
  <c r="Q90" i="281"/>
  <c r="H55" i="281"/>
  <c r="B70" i="281"/>
  <c r="F65" i="281"/>
  <c r="O70" i="281"/>
  <c r="L75" i="281"/>
  <c r="I58" i="281"/>
  <c r="K87" i="281"/>
  <c r="E63" i="281"/>
  <c r="L89" i="281"/>
  <c r="F79" i="281"/>
  <c r="N85" i="281"/>
  <c r="K76" i="281"/>
  <c r="I55" i="281"/>
  <c r="O57" i="281"/>
  <c r="H84" i="281"/>
  <c r="B89" i="281"/>
  <c r="F82" i="281"/>
  <c r="R56" i="281"/>
  <c r="I64" i="281"/>
  <c r="L59" i="281"/>
  <c r="O58" i="281"/>
  <c r="F55" i="281"/>
  <c r="Q84" i="281"/>
  <c r="P90" i="281"/>
  <c r="M66" i="281"/>
  <c r="H56" i="281"/>
  <c r="M71" i="281"/>
  <c r="A81" i="281"/>
  <c r="O82" i="281"/>
  <c r="M58" i="281"/>
  <c r="J56" i="281"/>
  <c r="G90" i="281"/>
  <c r="O84" i="281"/>
  <c r="C57" i="281"/>
  <c r="C76" i="281"/>
  <c r="B80" i="281"/>
  <c r="Q76" i="281"/>
  <c r="E56" i="281"/>
  <c r="E89" i="281"/>
  <c r="F73" i="281"/>
  <c r="H74" i="281"/>
  <c r="L64" i="281"/>
  <c r="D84" i="281"/>
  <c r="O63" i="281"/>
  <c r="A63" i="281"/>
  <c r="O60" i="281"/>
  <c r="Q73" i="281"/>
  <c r="J58" i="281"/>
  <c r="R83" i="281"/>
  <c r="L76" i="281"/>
  <c r="E67" i="281"/>
  <c r="O66" i="281"/>
  <c r="N74" i="281"/>
  <c r="K90" i="281"/>
  <c r="M90" i="281"/>
  <c r="A55" i="281"/>
  <c r="I71" i="281"/>
  <c r="M67" i="281"/>
  <c r="J69" i="281"/>
  <c r="O90" i="281"/>
  <c r="O80" i="281"/>
  <c r="N64" i="281"/>
  <c r="O83" i="281"/>
  <c r="M89" i="281"/>
  <c r="L62" i="281"/>
  <c r="B77" i="281"/>
  <c r="D57" i="281"/>
  <c r="N79" i="281"/>
  <c r="G87" i="281"/>
  <c r="J81" i="281"/>
  <c r="A62" i="281"/>
  <c r="B76" i="281"/>
  <c r="D81" i="281"/>
  <c r="M70" i="281"/>
  <c r="J61" i="281"/>
  <c r="O64" i="281"/>
  <c r="M82" i="281"/>
  <c r="N86" i="281"/>
  <c r="F58" i="281"/>
  <c r="F73" i="225"/>
  <c r="F65" i="225"/>
  <c r="D74" i="225"/>
  <c r="D87" i="225"/>
  <c r="B58" i="225"/>
  <c r="B73" i="225"/>
  <c r="F64" i="225"/>
  <c r="B67" i="225"/>
  <c r="G84" i="225"/>
  <c r="A69" i="225"/>
  <c r="E78" i="225"/>
  <c r="F59" i="225"/>
  <c r="D90" i="225"/>
  <c r="D91" i="225"/>
  <c r="E72" i="225"/>
  <c r="B79" i="225"/>
  <c r="D82" i="225"/>
  <c r="E63" i="225"/>
  <c r="D81" i="225"/>
  <c r="A87" i="225"/>
  <c r="A79" i="225"/>
  <c r="D67" i="225"/>
  <c r="F60" i="225"/>
  <c r="G77" i="225"/>
  <c r="A74" i="225"/>
  <c r="B66" i="225"/>
  <c r="A64" i="225"/>
  <c r="C81" i="225"/>
  <c r="G86" i="225"/>
  <c r="F84" i="225"/>
  <c r="A72" i="225"/>
  <c r="C90" i="225"/>
  <c r="D60" i="225"/>
  <c r="F61" i="225"/>
  <c r="F57" i="225"/>
  <c r="E91" i="225"/>
  <c r="A76" i="225"/>
  <c r="A70" i="225"/>
  <c r="F72" i="225"/>
  <c r="E61" i="225"/>
  <c r="E67" i="225"/>
  <c r="G87" i="225"/>
  <c r="C79" i="225"/>
  <c r="G90" i="225"/>
  <c r="B84" i="225"/>
  <c r="B88" i="225"/>
  <c r="F69" i="225"/>
  <c r="A91" i="225"/>
  <c r="B65" i="225"/>
  <c r="A73" i="225"/>
  <c r="G62" i="225"/>
  <c r="C84" i="225"/>
  <c r="A57" i="225"/>
  <c r="C63" i="225"/>
  <c r="C69" i="225"/>
  <c r="F82" i="225"/>
  <c r="D68" i="225"/>
  <c r="A61" i="225"/>
  <c r="F79" i="225"/>
  <c r="E69" i="225"/>
  <c r="C59" i="225"/>
  <c r="F76" i="225"/>
  <c r="B90" i="225"/>
  <c r="C67" i="225"/>
  <c r="A75" i="225"/>
  <c r="F56" i="225"/>
  <c r="C89" i="225"/>
  <c r="F58" i="225"/>
  <c r="A60" i="225"/>
  <c r="B78" i="225"/>
  <c r="A66" i="225"/>
  <c r="C88" i="225"/>
  <c r="F90" i="225"/>
  <c r="G58" i="225"/>
  <c r="B70" i="225"/>
  <c r="A68" i="225"/>
  <c r="F63" i="225"/>
  <c r="D86" i="225"/>
  <c r="G55" i="225"/>
  <c r="F86" i="225"/>
  <c r="B89" i="225"/>
  <c r="F89" i="225"/>
  <c r="G71" i="225"/>
  <c r="B87" i="225"/>
  <c r="D64" i="225"/>
  <c r="G56" i="225"/>
  <c r="F71" i="225"/>
  <c r="C60" i="225"/>
  <c r="D71" i="225"/>
  <c r="D80" i="225"/>
  <c r="G80" i="225"/>
  <c r="B80" i="225"/>
  <c r="C74" i="225"/>
  <c r="D57" i="225"/>
  <c r="G76" i="225"/>
  <c r="B64" i="225"/>
  <c r="D59" i="225"/>
  <c r="B77" i="225"/>
  <c r="G83" i="225"/>
  <c r="B62" i="225"/>
  <c r="A55" i="225"/>
  <c r="A63" i="225"/>
  <c r="A65" i="225"/>
  <c r="F66" i="225"/>
  <c r="E85" i="225"/>
  <c r="G68" i="225"/>
  <c r="C55" i="225"/>
  <c r="B85" i="225"/>
  <c r="E83" i="225"/>
  <c r="D69" i="225"/>
  <c r="E71" i="225"/>
  <c r="E57" i="225"/>
  <c r="B69" i="225"/>
  <c r="G73" i="225"/>
  <c r="A67" i="225"/>
  <c r="F74" i="225"/>
  <c r="B68" i="225"/>
  <c r="C83" i="225"/>
  <c r="D84" i="225"/>
  <c r="D58" i="225"/>
  <c r="E77" i="225"/>
  <c r="C65" i="225"/>
  <c r="G82" i="225"/>
  <c r="A80" i="225"/>
  <c r="C56" i="225"/>
  <c r="G64" i="225"/>
  <c r="A90" i="225"/>
  <c r="D89" i="225"/>
  <c r="D56" i="225"/>
  <c r="E75" i="225"/>
  <c r="A62" i="225"/>
  <c r="C64" i="225"/>
  <c r="G65" i="225"/>
  <c r="A77" i="225"/>
  <c r="E64" i="225"/>
  <c r="G57" i="225"/>
  <c r="C85" i="225"/>
  <c r="A85" i="225"/>
  <c r="F62" i="225"/>
  <c r="B56" i="225"/>
  <c r="D79" i="225"/>
  <c r="B72" i="225"/>
  <c r="E70" i="225"/>
  <c r="F67" i="225"/>
  <c r="D85" i="225"/>
  <c r="D61" i="225"/>
  <c r="F68" i="225"/>
  <c r="G70" i="225"/>
  <c r="C68" i="225"/>
  <c r="F91" i="225"/>
  <c r="D65" i="225"/>
  <c r="A81" i="225"/>
  <c r="B55" i="225"/>
  <c r="C62" i="225"/>
  <c r="D73" i="225"/>
  <c r="D62" i="225"/>
  <c r="E59" i="225"/>
  <c r="A78" i="225"/>
  <c r="A86" i="225"/>
  <c r="A82" i="225"/>
  <c r="D83" i="225"/>
  <c r="E88" i="225"/>
  <c r="D72" i="225"/>
  <c r="D66" i="225"/>
  <c r="E62" i="225"/>
  <c r="G63" i="225"/>
  <c r="E81" i="225"/>
  <c r="F55" i="225"/>
  <c r="B75" i="225"/>
  <c r="A83" i="225"/>
  <c r="A84" i="225"/>
  <c r="F81" i="225"/>
  <c r="B81" i="225"/>
  <c r="E80" i="225"/>
  <c r="C76" i="225"/>
  <c r="G69" i="225"/>
  <c r="E86" i="225"/>
  <c r="C75" i="225"/>
  <c r="C77" i="225"/>
  <c r="E74" i="225"/>
  <c r="E60" i="225"/>
  <c r="C82" i="225"/>
  <c r="E65" i="225"/>
  <c r="C58" i="225"/>
  <c r="G81" i="225"/>
  <c r="G78" i="225"/>
  <c r="G59" i="225"/>
  <c r="F77" i="225"/>
  <c r="A88" i="225"/>
  <c r="B59" i="225"/>
  <c r="G88" i="225"/>
  <c r="G91" i="225"/>
  <c r="E90" i="225"/>
  <c r="D76" i="225"/>
  <c r="F80" i="225"/>
  <c r="D78" i="225"/>
  <c r="C71" i="225"/>
  <c r="E56" i="225"/>
  <c r="G61" i="225"/>
  <c r="B83" i="225"/>
  <c r="F88" i="225"/>
  <c r="F75" i="225"/>
  <c r="E68" i="225"/>
  <c r="A56" i="225"/>
  <c r="G79" i="225"/>
  <c r="C73" i="225"/>
  <c r="A71" i="225"/>
  <c r="E84" i="225"/>
  <c r="D88" i="225"/>
  <c r="G66" i="225"/>
  <c r="F78" i="225"/>
  <c r="A89" i="225"/>
  <c r="B57" i="225"/>
  <c r="B74" i="225"/>
  <c r="E66" i="225"/>
  <c r="F70" i="225"/>
  <c r="D63" i="225"/>
  <c r="D77" i="225"/>
  <c r="G74" i="225"/>
  <c r="C70" i="225"/>
  <c r="A58" i="225"/>
  <c r="D70" i="225"/>
  <c r="C61" i="225"/>
  <c r="G60" i="225"/>
  <c r="C80" i="225"/>
  <c r="C78" i="225"/>
  <c r="B91" i="225"/>
  <c r="B61" i="225"/>
  <c r="E89" i="225"/>
  <c r="G89" i="225"/>
  <c r="F87" i="225"/>
  <c r="E55" i="225"/>
  <c r="E87" i="225"/>
  <c r="A59" i="225"/>
  <c r="C87" i="225"/>
  <c r="G67" i="225"/>
  <c r="B60" i="225"/>
  <c r="G72" i="225"/>
  <c r="E58" i="225"/>
  <c r="B86" i="225"/>
  <c r="C86" i="225"/>
  <c r="E76" i="225"/>
  <c r="C57" i="225"/>
  <c r="F85" i="225"/>
  <c r="B76" i="225"/>
  <c r="B71" i="225"/>
  <c r="B63" i="225"/>
  <c r="D55" i="225"/>
  <c r="C72" i="225"/>
  <c r="G85" i="225"/>
  <c r="F83" i="225"/>
  <c r="G75" i="225"/>
  <c r="E73" i="225"/>
  <c r="C66" i="225"/>
  <c r="E79" i="225"/>
  <c r="E82" i="225"/>
  <c r="C91" i="225"/>
  <c r="B82" i="225"/>
  <c r="D75" i="225"/>
  <c r="I33" i="290"/>
  <c r="C51" i="290"/>
  <c r="J36" i="290"/>
  <c r="J34" i="290"/>
  <c r="F53" i="290"/>
  <c r="E36" i="290"/>
  <c r="B39" i="290"/>
  <c r="C49" i="290"/>
  <c r="I41" i="290"/>
  <c r="H46" i="290"/>
  <c r="K41" i="290"/>
  <c r="B49" i="290"/>
  <c r="G50" i="290"/>
  <c r="C47" i="290"/>
  <c r="E33" i="290"/>
  <c r="C40" i="290"/>
  <c r="C53" i="290"/>
  <c r="J39" i="290"/>
  <c r="A40" i="290"/>
  <c r="A38" i="290"/>
  <c r="I50" i="290"/>
  <c r="C35" i="290"/>
  <c r="B40" i="290"/>
  <c r="C34" i="290"/>
  <c r="D41" i="290"/>
  <c r="F39" i="290"/>
  <c r="D33" i="290"/>
  <c r="G45" i="290"/>
  <c r="H47" i="290"/>
  <c r="K36" i="290"/>
  <c r="K44" i="290"/>
  <c r="I53" i="290"/>
  <c r="H34" i="290"/>
  <c r="D51" i="290"/>
  <c r="H37" i="290"/>
  <c r="H45" i="290"/>
  <c r="A39" i="290"/>
  <c r="B37" i="290"/>
  <c r="F49" i="290"/>
  <c r="F44" i="290"/>
  <c r="J37" i="290"/>
  <c r="G47" i="290"/>
  <c r="I36" i="290"/>
  <c r="J41" i="290"/>
  <c r="G46" i="290"/>
  <c r="B48" i="290"/>
  <c r="H44" i="290"/>
  <c r="E52" i="290"/>
  <c r="A50" i="290"/>
  <c r="G51" i="290"/>
  <c r="B47" i="290"/>
  <c r="H33" i="290"/>
  <c r="E53" i="290"/>
  <c r="G52" i="290"/>
  <c r="E41" i="290"/>
  <c r="H43" i="290"/>
  <c r="C48" i="290"/>
  <c r="D39" i="290"/>
  <c r="K33" i="290"/>
  <c r="I49" i="290"/>
  <c r="D53" i="290"/>
  <c r="A36" i="290"/>
  <c r="A43" i="290"/>
  <c r="C44" i="290"/>
  <c r="D40" i="290"/>
  <c r="H49" i="290"/>
  <c r="H50" i="290"/>
  <c r="C50" i="290"/>
  <c r="K49" i="290"/>
  <c r="D34" i="290"/>
  <c r="J52" i="290"/>
  <c r="B34" i="290"/>
  <c r="I38" i="290"/>
  <c r="I51" i="290"/>
  <c r="C39" i="290"/>
  <c r="B41" i="290"/>
  <c r="I39" i="290"/>
  <c r="B38" i="290"/>
  <c r="F48" i="290"/>
  <c r="F36" i="290"/>
  <c r="E39" i="290"/>
  <c r="F40" i="290"/>
  <c r="D48" i="290"/>
  <c r="D42" i="290"/>
  <c r="J53" i="290"/>
  <c r="I47" i="290"/>
  <c r="E42" i="290"/>
  <c r="J44" i="290"/>
  <c r="E44" i="290"/>
  <c r="G53" i="290"/>
  <c r="C41" i="290"/>
  <c r="J35" i="290"/>
  <c r="A46" i="290"/>
  <c r="D49" i="290"/>
  <c r="F34" i="290"/>
  <c r="F41" i="290"/>
  <c r="A51" i="290"/>
  <c r="F38" i="290"/>
  <c r="F50" i="290"/>
  <c r="K52" i="290"/>
  <c r="K51" i="290"/>
  <c r="F52" i="290"/>
  <c r="G36" i="290"/>
  <c r="H39" i="290"/>
  <c r="J40" i="290"/>
  <c r="I40" i="290"/>
  <c r="G40" i="290"/>
  <c r="C38" i="290"/>
  <c r="H40" i="290"/>
  <c r="K38" i="290"/>
  <c r="G33" i="290"/>
  <c r="D37" i="290"/>
  <c r="C52" i="290"/>
  <c r="F51" i="290"/>
  <c r="G44" i="290"/>
  <c r="K35" i="290"/>
  <c r="E35" i="290"/>
  <c r="K45" i="290"/>
  <c r="J50" i="290"/>
  <c r="E45" i="290"/>
  <c r="D50" i="290"/>
  <c r="K53" i="290"/>
  <c r="E51" i="290"/>
  <c r="F46" i="290"/>
  <c r="D52" i="290"/>
  <c r="K40" i="290"/>
  <c r="I48" i="290"/>
  <c r="E46" i="290"/>
  <c r="A34" i="290"/>
  <c r="H53" i="290"/>
  <c r="E37" i="290"/>
  <c r="J33" i="290"/>
  <c r="D35" i="290"/>
  <c r="D36" i="290"/>
  <c r="G42" i="290"/>
  <c r="K47" i="290"/>
  <c r="J48" i="290"/>
  <c r="F47" i="290"/>
  <c r="H38" i="290"/>
  <c r="A49" i="290"/>
  <c r="G35" i="290"/>
  <c r="A37" i="290"/>
  <c r="K50" i="290"/>
  <c r="G41" i="290"/>
  <c r="D46" i="290"/>
  <c r="A47" i="290"/>
  <c r="H52" i="290"/>
  <c r="E49" i="290"/>
  <c r="B45" i="290"/>
  <c r="A35" i="290"/>
  <c r="J47" i="290"/>
  <c r="A52" i="290"/>
  <c r="B44" i="290"/>
  <c r="K46" i="290"/>
  <c r="E38" i="290"/>
  <c r="E40" i="290"/>
  <c r="K43" i="290"/>
  <c r="K34" i="290"/>
  <c r="B51" i="290"/>
  <c r="C37" i="290"/>
  <c r="B35" i="290"/>
  <c r="G43" i="290"/>
  <c r="D38" i="290"/>
  <c r="B36" i="290"/>
  <c r="A48" i="290"/>
  <c r="C36" i="290"/>
  <c r="J51" i="290"/>
  <c r="J49" i="290"/>
  <c r="G37" i="290"/>
  <c r="A45" i="290"/>
  <c r="F37" i="290"/>
  <c r="A53" i="290"/>
  <c r="J46" i="290"/>
  <c r="E48" i="290"/>
  <c r="A33" i="290"/>
  <c r="H36" i="290"/>
  <c r="E50" i="290"/>
  <c r="D47" i="290"/>
  <c r="B33" i="290"/>
  <c r="D43" i="290"/>
  <c r="I43" i="290"/>
  <c r="C43" i="290"/>
  <c r="C42" i="290"/>
  <c r="I52" i="290"/>
  <c r="B42" i="290"/>
  <c r="J38" i="290"/>
  <c r="K42" i="290"/>
  <c r="D44" i="290"/>
  <c r="K37" i="290"/>
  <c r="F43" i="290"/>
  <c r="I37" i="290"/>
  <c r="H35" i="290"/>
  <c r="I34" i="290"/>
  <c r="I44" i="290"/>
  <c r="E34" i="290"/>
  <c r="I42" i="290"/>
  <c r="H48" i="290"/>
  <c r="A41" i="290"/>
  <c r="F35" i="290"/>
  <c r="C45" i="290"/>
  <c r="I46" i="290"/>
  <c r="K39" i="290"/>
  <c r="G49" i="290"/>
  <c r="I45" i="290"/>
  <c r="I35" i="290"/>
  <c r="G48" i="290"/>
  <c r="C33" i="290"/>
  <c r="G34" i="290"/>
  <c r="A42" i="290"/>
  <c r="B50" i="290"/>
  <c r="E43" i="290"/>
  <c r="H42" i="290"/>
  <c r="K48" i="290"/>
  <c r="H51" i="290"/>
  <c r="J45" i="290"/>
  <c r="H41" i="290"/>
  <c r="F45" i="290"/>
  <c r="F33" i="290"/>
  <c r="B52" i="290"/>
  <c r="E47" i="290"/>
  <c r="C46" i="290"/>
  <c r="J43" i="290"/>
  <c r="B46" i="290"/>
  <c r="B43" i="290"/>
  <c r="A44" i="290"/>
  <c r="G38" i="290"/>
  <c r="F42" i="290"/>
  <c r="B53" i="290"/>
  <c r="G39" i="290"/>
  <c r="D45" i="290"/>
  <c r="J42" i="290"/>
  <c r="A15" i="274" l="1"/>
  <c r="O29" i="274"/>
  <c r="I30" i="274"/>
  <c r="O20" i="274"/>
  <c r="E13" i="274"/>
  <c r="N19" i="274"/>
  <c r="E17" i="274"/>
  <c r="A21" i="274"/>
  <c r="H26" i="274"/>
  <c r="F22" i="274"/>
  <c r="J19" i="274"/>
  <c r="N13" i="274"/>
  <c r="L17" i="274"/>
  <c r="H20" i="274"/>
  <c r="G12" i="274"/>
  <c r="L20" i="274"/>
  <c r="A12" i="274"/>
  <c r="J18" i="274"/>
  <c r="M12" i="274"/>
  <c r="L28" i="274"/>
  <c r="I20" i="274"/>
  <c r="A19" i="274"/>
  <c r="I29" i="274"/>
  <c r="G20" i="274"/>
  <c r="H21" i="274"/>
  <c r="F18" i="274"/>
  <c r="I23" i="274"/>
  <c r="M14" i="274"/>
  <c r="E12" i="274"/>
  <c r="J23" i="274"/>
  <c r="A25" i="274"/>
  <c r="G28" i="274"/>
  <c r="L13" i="274"/>
  <c r="I17" i="274"/>
  <c r="E28" i="274"/>
  <c r="E20" i="274"/>
  <c r="G29" i="274"/>
  <c r="I27" i="274"/>
  <c r="F27" i="274"/>
  <c r="D20" i="274"/>
  <c r="L14" i="274"/>
  <c r="L19" i="274"/>
  <c r="N26" i="274"/>
  <c r="A24" i="274"/>
  <c r="D28" i="274"/>
  <c r="J29" i="274"/>
  <c r="J16" i="274"/>
  <c r="L24" i="274"/>
  <c r="O15" i="274"/>
  <c r="O16" i="274"/>
  <c r="C20" i="274"/>
  <c r="N17" i="274"/>
  <c r="H30" i="274"/>
  <c r="C25" i="274"/>
  <c r="O25" i="274"/>
  <c r="A16" i="274"/>
  <c r="J14" i="274"/>
  <c r="N15" i="274"/>
  <c r="K20" i="274"/>
  <c r="J27" i="274"/>
  <c r="D18" i="274"/>
  <c r="D26" i="274"/>
  <c r="D15" i="274"/>
  <c r="E18" i="274"/>
  <c r="D17" i="274"/>
  <c r="F20" i="274"/>
  <c r="M18" i="274"/>
  <c r="E24" i="274"/>
  <c r="G14" i="274"/>
  <c r="L21" i="274"/>
  <c r="D12" i="274"/>
  <c r="A18" i="274"/>
  <c r="L12" i="274"/>
  <c r="A13" i="274"/>
  <c r="C24" i="274"/>
  <c r="M26" i="274"/>
  <c r="B29" i="274"/>
  <c r="K29" i="274"/>
  <c r="H25" i="274"/>
  <c r="B13" i="274"/>
  <c r="I16" i="274"/>
  <c r="J30" i="274"/>
  <c r="E30" i="274"/>
  <c r="N30" i="274"/>
  <c r="M20" i="274"/>
  <c r="C13" i="274"/>
  <c r="E27" i="274"/>
  <c r="G15" i="274"/>
  <c r="B17" i="274"/>
  <c r="H29" i="274"/>
  <c r="J13" i="274"/>
  <c r="O19" i="274"/>
  <c r="L30" i="274"/>
  <c r="I28" i="274"/>
  <c r="B25" i="274"/>
  <c r="D16" i="274"/>
  <c r="N24" i="274"/>
  <c r="L27" i="274"/>
  <c r="G19" i="274"/>
  <c r="H24" i="274"/>
  <c r="B18" i="274"/>
  <c r="B15" i="274"/>
  <c r="L22" i="274"/>
  <c r="A30" i="274"/>
  <c r="N27" i="274"/>
  <c r="I19" i="274"/>
  <c r="G13" i="274"/>
  <c r="C17" i="274"/>
  <c r="I18" i="274"/>
  <c r="L16" i="274"/>
  <c r="K22" i="274"/>
  <c r="E22" i="274"/>
  <c r="N16" i="274"/>
  <c r="B23" i="274"/>
  <c r="D13" i="274"/>
  <c r="I22" i="274"/>
  <c r="A17" i="274"/>
  <c r="G17" i="274"/>
  <c r="L15" i="274"/>
  <c r="K28" i="274"/>
  <c r="K15" i="274"/>
  <c r="A20" i="274"/>
  <c r="I14" i="274"/>
  <c r="N25" i="274"/>
  <c r="I26" i="274"/>
  <c r="N29" i="274"/>
  <c r="E29" i="274"/>
  <c r="F25" i="274"/>
  <c r="M28" i="274"/>
  <c r="B30" i="274"/>
  <c r="L29" i="274"/>
  <c r="G30" i="274"/>
  <c r="A26" i="274"/>
  <c r="M19" i="274"/>
  <c r="H18" i="274"/>
  <c r="D14" i="274"/>
  <c r="I24" i="274"/>
  <c r="K12" i="274"/>
  <c r="B21" i="274"/>
  <c r="J17" i="274"/>
  <c r="G16" i="274"/>
  <c r="G25" i="274"/>
  <c r="J28" i="274"/>
  <c r="N12" i="274"/>
  <c r="K26" i="274"/>
  <c r="N28" i="274"/>
  <c r="E19" i="274"/>
  <c r="N18" i="274"/>
  <c r="K13" i="274"/>
  <c r="H12" i="274"/>
  <c r="F30" i="274"/>
  <c r="I13" i="274"/>
  <c r="H13" i="274"/>
  <c r="D22" i="274"/>
  <c r="B14" i="274"/>
  <c r="F28" i="274"/>
  <c r="H15" i="274"/>
  <c r="J20" i="274"/>
  <c r="H22" i="274"/>
  <c r="F13" i="274"/>
  <c r="E25" i="274"/>
  <c r="B28" i="274"/>
  <c r="N14" i="274"/>
  <c r="A23" i="274"/>
  <c r="M25" i="274"/>
  <c r="C18" i="274"/>
  <c r="F14" i="274"/>
  <c r="G27" i="274"/>
  <c r="E26" i="274"/>
  <c r="I12" i="274"/>
  <c r="N23" i="274"/>
  <c r="A27" i="274"/>
  <c r="C29" i="274"/>
  <c r="D24" i="274"/>
  <c r="F29" i="274"/>
  <c r="L26" i="274"/>
  <c r="K18" i="274"/>
  <c r="M27" i="274"/>
  <c r="O17" i="274"/>
  <c r="C15" i="274"/>
  <c r="E15" i="274"/>
  <c r="B20" i="274"/>
  <c r="J24" i="274"/>
  <c r="B26" i="274"/>
  <c r="N22" i="274"/>
  <c r="C30" i="274"/>
  <c r="K14" i="274"/>
  <c r="M22" i="274"/>
  <c r="K25" i="274"/>
  <c r="J22" i="274"/>
  <c r="J25" i="274"/>
  <c r="D23" i="274"/>
  <c r="C23" i="274"/>
  <c r="D29" i="274"/>
  <c r="L25" i="274"/>
  <c r="E23" i="274"/>
  <c r="B19" i="274"/>
  <c r="C16" i="274"/>
  <c r="J26" i="274"/>
  <c r="L23" i="274"/>
  <c r="C27" i="274"/>
  <c r="H16" i="274"/>
  <c r="O30" i="274"/>
  <c r="F16" i="274"/>
  <c r="O28" i="274"/>
  <c r="D27" i="274"/>
  <c r="H19" i="274"/>
  <c r="M30" i="274"/>
  <c r="D25" i="274"/>
  <c r="K30" i="274"/>
  <c r="I21" i="274"/>
  <c r="K16" i="274"/>
  <c r="N21" i="274"/>
  <c r="F24" i="274"/>
  <c r="B27" i="274"/>
  <c r="O23" i="274"/>
  <c r="E14" i="274"/>
  <c r="J15" i="274"/>
  <c r="O26" i="274"/>
  <c r="C21" i="274"/>
  <c r="A29" i="274"/>
  <c r="G24" i="274"/>
  <c r="C28" i="274"/>
  <c r="K21" i="274"/>
  <c r="M13" i="274"/>
  <c r="K24" i="274"/>
  <c r="C22" i="274"/>
  <c r="B22" i="274"/>
  <c r="O12" i="274"/>
  <c r="C26" i="274"/>
  <c r="A28" i="274"/>
  <c r="D21" i="274"/>
  <c r="C14" i="274"/>
  <c r="B12" i="274"/>
  <c r="O14" i="274"/>
  <c r="O22" i="274"/>
  <c r="J21" i="274"/>
  <c r="O13" i="274"/>
  <c r="H17" i="274"/>
  <c r="B16" i="274"/>
  <c r="M23" i="274"/>
  <c r="O21" i="274"/>
  <c r="N20" i="274"/>
  <c r="B24" i="274"/>
  <c r="M16" i="274"/>
  <c r="C12" i="274"/>
  <c r="F12" i="274"/>
  <c r="M29" i="274"/>
  <c r="D30" i="274"/>
  <c r="F19" i="274"/>
  <c r="I15" i="274"/>
  <c r="E16" i="274"/>
  <c r="O18" i="274"/>
  <c r="A14" i="274"/>
  <c r="H28" i="274"/>
  <c r="F26" i="274"/>
  <c r="I25" i="274"/>
  <c r="D19" i="274"/>
  <c r="M17" i="274"/>
  <c r="F21" i="274"/>
  <c r="O27" i="274"/>
  <c r="G21" i="274"/>
  <c r="M21" i="274"/>
  <c r="M24" i="274"/>
  <c r="O24" i="274"/>
  <c r="G23" i="274"/>
  <c r="K23" i="274"/>
  <c r="G26" i="274"/>
  <c r="G18" i="274"/>
  <c r="F15" i="274"/>
  <c r="K17" i="274"/>
  <c r="H27" i="274"/>
  <c r="C19" i="274"/>
  <c r="E21" i="274"/>
  <c r="K27" i="274"/>
  <c r="G22" i="274"/>
  <c r="M15" i="274"/>
  <c r="L18" i="274"/>
  <c r="J12" i="274"/>
  <c r="K19" i="274"/>
  <c r="H23" i="274"/>
  <c r="H14" i="274"/>
  <c r="F17" i="274"/>
  <c r="A22" i="274"/>
  <c r="F23" i="274"/>
  <c r="O5" i="274" l="1"/>
  <c r="J24" i="283" s="1"/>
  <c r="F34" i="274"/>
  <c r="F46" i="274"/>
  <c r="C35" i="274"/>
  <c r="B52" i="274"/>
  <c r="K32" i="274"/>
  <c r="C34" i="274"/>
  <c r="N43" i="274"/>
  <c r="D39" i="274"/>
  <c r="I37" i="274"/>
  <c r="O37" i="274"/>
  <c r="H36" i="274"/>
  <c r="I43" i="274"/>
  <c r="O45" i="274"/>
  <c r="J41" i="274"/>
  <c r="L35" i="274"/>
  <c r="A49" i="274"/>
  <c r="E36" i="274"/>
  <c r="K33" i="274"/>
  <c r="C41" i="274"/>
  <c r="L49" i="274"/>
  <c r="M52" i="274"/>
  <c r="B32" i="274"/>
  <c r="O36" i="274"/>
  <c r="A42" i="274"/>
  <c r="I51" i="274"/>
  <c r="N32" i="274"/>
  <c r="I49" i="274"/>
  <c r="F37" i="274"/>
  <c r="L40" i="274"/>
  <c r="N46" i="274"/>
  <c r="M40" i="274"/>
  <c r="N52" i="274"/>
  <c r="L33" i="274"/>
  <c r="D37" i="274"/>
  <c r="B42" i="274"/>
  <c r="O43" i="274"/>
  <c r="O33" i="274"/>
  <c r="A38" i="274"/>
  <c r="K36" i="274"/>
  <c r="L41" i="274"/>
  <c r="K34" i="274"/>
  <c r="M37" i="274"/>
  <c r="F40" i="274"/>
  <c r="D41" i="274"/>
  <c r="D32" i="274"/>
  <c r="G48" i="274"/>
  <c r="O40" i="274"/>
  <c r="M47" i="274"/>
  <c r="N51" i="274"/>
  <c r="J36" i="274"/>
  <c r="G32" i="274"/>
  <c r="E38" i="274"/>
  <c r="B40" i="274"/>
  <c r="I35" i="274"/>
  <c r="I45" i="274"/>
  <c r="C47" i="274"/>
  <c r="E33" i="274"/>
  <c r="F32" i="274"/>
  <c r="G46" i="274"/>
  <c r="F52" i="274"/>
  <c r="G39" i="274"/>
  <c r="N49" i="274"/>
  <c r="B43" i="274"/>
  <c r="E45" i="274"/>
  <c r="H40" i="274"/>
  <c r="N33" i="274"/>
  <c r="O38" i="274"/>
  <c r="N42" i="274"/>
  <c r="O52" i="274"/>
  <c r="A44" i="274"/>
  <c r="J33" i="274"/>
  <c r="K37" i="274"/>
  <c r="A52" i="274"/>
  <c r="D46" i="274"/>
  <c r="O34" i="274"/>
  <c r="N45" i="274"/>
  <c r="F49" i="274"/>
  <c r="J35" i="274"/>
  <c r="F47" i="274"/>
  <c r="K51" i="274"/>
  <c r="L36" i="274"/>
  <c r="G38" i="274"/>
  <c r="M35" i="274"/>
  <c r="E46" i="274"/>
  <c r="I42" i="274"/>
  <c r="A47" i="274"/>
  <c r="H37" i="274"/>
  <c r="O49" i="274"/>
  <c r="B44" i="274"/>
  <c r="A40" i="274"/>
  <c r="J38" i="274"/>
  <c r="C36" i="274"/>
  <c r="H38" i="274"/>
  <c r="H41" i="274"/>
  <c r="H42" i="274"/>
  <c r="B46" i="274"/>
  <c r="J37" i="274"/>
  <c r="N34" i="274"/>
  <c r="A43" i="274"/>
  <c r="O46" i="274"/>
  <c r="D50" i="274"/>
  <c r="C51" i="274"/>
  <c r="D49" i="274"/>
  <c r="E43" i="274"/>
  <c r="C37" i="274"/>
  <c r="A45" i="274"/>
  <c r="L37" i="274"/>
  <c r="K43" i="274"/>
  <c r="N40" i="274"/>
  <c r="O42" i="274"/>
  <c r="I50" i="274"/>
  <c r="D43" i="274"/>
  <c r="K52" i="274"/>
  <c r="K35" i="274"/>
  <c r="E49" i="274"/>
  <c r="F41" i="274"/>
  <c r="J45" i="274"/>
  <c r="M36" i="274"/>
  <c r="E47" i="274"/>
  <c r="A32" i="274"/>
  <c r="I41" i="274"/>
  <c r="M38" i="274"/>
  <c r="B39" i="274"/>
  <c r="D40" i="274"/>
  <c r="K41" i="274"/>
  <c r="O32" i="274"/>
  <c r="N48" i="274"/>
  <c r="N47" i="274"/>
  <c r="E40" i="274"/>
  <c r="H47" i="274"/>
  <c r="K50" i="274"/>
  <c r="C48" i="274"/>
  <c r="J52" i="274"/>
  <c r="F43" i="274"/>
  <c r="K46" i="274"/>
  <c r="C52" i="274"/>
  <c r="E35" i="274"/>
  <c r="E37" i="274"/>
  <c r="C42" i="274"/>
  <c r="M43" i="274"/>
  <c r="H52" i="274"/>
  <c r="H33" i="274"/>
  <c r="I34" i="274"/>
  <c r="A41" i="274"/>
  <c r="E51" i="274"/>
  <c r="D52" i="274"/>
  <c r="J39" i="274"/>
  <c r="J47" i="274"/>
  <c r="O35" i="274"/>
  <c r="L47" i="274"/>
  <c r="H34" i="274"/>
  <c r="F35" i="274"/>
  <c r="B45" i="274"/>
  <c r="H35" i="274"/>
  <c r="G33" i="274"/>
  <c r="M33" i="274"/>
  <c r="G37" i="274"/>
  <c r="B34" i="274"/>
  <c r="B41" i="274"/>
  <c r="I36" i="274"/>
  <c r="M41" i="274"/>
  <c r="L32" i="274"/>
  <c r="F39" i="274"/>
  <c r="D35" i="274"/>
  <c r="E34" i="274"/>
  <c r="H50" i="274"/>
  <c r="H49" i="274"/>
  <c r="L44" i="274"/>
  <c r="F48" i="274"/>
  <c r="B33" i="274"/>
  <c r="F36" i="274"/>
  <c r="N38" i="274"/>
  <c r="I46" i="274"/>
  <c r="C40" i="274"/>
  <c r="E50" i="274"/>
  <c r="M46" i="274"/>
  <c r="G40" i="274"/>
  <c r="K42" i="274"/>
  <c r="L50" i="274"/>
  <c r="B38" i="274"/>
  <c r="O41" i="274"/>
  <c r="A50" i="274"/>
  <c r="F44" i="274"/>
  <c r="D36" i="274"/>
  <c r="J34" i="274"/>
  <c r="O51" i="274"/>
  <c r="O39" i="274"/>
  <c r="N36" i="274"/>
  <c r="A35" i="274"/>
  <c r="E44" i="274"/>
  <c r="C43" i="274"/>
  <c r="A34" i="274"/>
  <c r="F38" i="274"/>
  <c r="G42" i="274"/>
  <c r="K47" i="274"/>
  <c r="D44" i="274"/>
  <c r="M39" i="274"/>
  <c r="H45" i="274"/>
  <c r="K44" i="274"/>
  <c r="I44" i="274"/>
  <c r="M44" i="274"/>
  <c r="J49" i="274"/>
  <c r="K48" i="274"/>
  <c r="H48" i="274"/>
  <c r="D33" i="274"/>
  <c r="H44" i="274"/>
  <c r="L52" i="274"/>
  <c r="I40" i="274"/>
  <c r="J40" i="274"/>
  <c r="M42" i="274"/>
  <c r="L34" i="274"/>
  <c r="B49" i="274"/>
  <c r="G36" i="274"/>
  <c r="G43" i="274"/>
  <c r="C46" i="274"/>
  <c r="A37" i="274"/>
  <c r="K39" i="274"/>
  <c r="K40" i="274"/>
  <c r="B48" i="274"/>
  <c r="H39" i="274"/>
  <c r="G41" i="274"/>
  <c r="N44" i="274"/>
  <c r="I39" i="274"/>
  <c r="A33" i="274"/>
  <c r="I52" i="274"/>
  <c r="B47" i="274"/>
  <c r="F50" i="274"/>
  <c r="C45" i="274"/>
  <c r="I33" i="274"/>
  <c r="A46" i="274"/>
  <c r="D51" i="274"/>
  <c r="B36" i="274"/>
  <c r="L45" i="274"/>
  <c r="H46" i="274"/>
  <c r="G52" i="274"/>
  <c r="G51" i="274"/>
  <c r="E41" i="274"/>
  <c r="J48" i="274"/>
  <c r="E39" i="274"/>
  <c r="H51" i="274"/>
  <c r="L38" i="274"/>
  <c r="L43" i="274"/>
  <c r="I32" i="274"/>
  <c r="G44" i="274"/>
  <c r="O50" i="274"/>
  <c r="F51" i="274"/>
  <c r="I47" i="274"/>
  <c r="D34" i="274"/>
  <c r="B35" i="274"/>
  <c r="M34" i="274"/>
  <c r="C44" i="274"/>
  <c r="H43" i="274"/>
  <c r="I48" i="274"/>
  <c r="B37" i="274"/>
  <c r="L46" i="274"/>
  <c r="C49" i="274"/>
  <c r="L42" i="274"/>
  <c r="K49" i="274"/>
  <c r="K38" i="274"/>
  <c r="O44" i="274"/>
  <c r="M32" i="274"/>
  <c r="I38" i="274"/>
  <c r="J50" i="274"/>
  <c r="D45" i="274"/>
  <c r="C50" i="274"/>
  <c r="N37" i="274"/>
  <c r="D38" i="274"/>
  <c r="M50" i="274"/>
  <c r="K45" i="274"/>
  <c r="G49" i="274"/>
  <c r="F33" i="274"/>
  <c r="J44" i="274"/>
  <c r="J32" i="274"/>
  <c r="E52" i="274"/>
  <c r="C38" i="274"/>
  <c r="J51" i="274"/>
  <c r="B51" i="274"/>
  <c r="A36" i="274"/>
  <c r="G47" i="274"/>
  <c r="J42" i="274"/>
  <c r="C33" i="274"/>
  <c r="G45" i="274"/>
  <c r="N39" i="274"/>
  <c r="M48" i="274"/>
  <c r="N35" i="274"/>
  <c r="L51" i="274"/>
  <c r="A48" i="274"/>
  <c r="C39" i="274"/>
  <c r="E42" i="274"/>
  <c r="N41" i="274"/>
  <c r="B50" i="274"/>
  <c r="C32" i="274"/>
  <c r="O48" i="274"/>
  <c r="A51" i="274"/>
  <c r="E48" i="274"/>
  <c r="M51" i="274"/>
  <c r="J43" i="274"/>
  <c r="G34" i="274"/>
  <c r="N50" i="274"/>
  <c r="D48" i="274"/>
  <c r="L48" i="274"/>
  <c r="M49" i="274"/>
  <c r="G50" i="274"/>
  <c r="G35" i="274"/>
  <c r="J46" i="274"/>
  <c r="E32" i="274"/>
  <c r="M45" i="274"/>
  <c r="L39" i="274"/>
  <c r="O47" i="274"/>
  <c r="F45" i="274"/>
  <c r="D47" i="274"/>
  <c r="A39" i="274"/>
  <c r="F42" i="274"/>
  <c r="H32" i="274"/>
  <c r="D42" i="274"/>
  <c r="G5" i="225" l="1"/>
  <c r="J19" i="283" s="1"/>
  <c r="U15" i="293" l="1"/>
  <c r="U14" i="293" l="1"/>
  <c r="U20" i="293" l="1"/>
  <c r="U8" i="293" l="1"/>
  <c r="U64" i="293" l="1"/>
  <c r="U73" i="293"/>
  <c r="U72" i="293"/>
  <c r="U23" i="293"/>
  <c r="U74" i="293"/>
  <c r="U10" i="293"/>
  <c r="U21" i="293"/>
  <c r="U68" i="293" l="1"/>
  <c r="U67" i="293"/>
  <c r="U65" i="293"/>
  <c r="U66" i="293"/>
  <c r="U7" i="293"/>
  <c r="U69" i="293"/>
  <c r="AV5" i="293" l="1"/>
  <c r="BB5" i="293"/>
  <c r="BH5" i="293"/>
  <c r="BK5" i="293"/>
  <c r="AY5" i="293"/>
  <c r="BE5" i="293"/>
  <c r="AS4" i="293"/>
  <c r="BB4" i="293"/>
  <c r="BK4" i="293"/>
  <c r="BH4" i="293"/>
  <c r="AY4" i="293"/>
  <c r="AV4" i="293"/>
  <c r="BE4" i="293"/>
  <c r="AS49" i="293" l="1"/>
  <c r="BB29" i="293"/>
  <c r="AY49" i="293"/>
  <c r="AY48" i="293"/>
  <c r="AS54" i="293"/>
  <c r="AV46" i="293"/>
  <c r="AY43" i="293"/>
  <c r="BE45" i="293"/>
  <c r="BB46" i="293"/>
  <c r="BE30" i="293"/>
  <c r="BK31" i="293"/>
  <c r="BB28" i="293"/>
  <c r="AY51" i="293"/>
  <c r="BE51" i="293"/>
  <c r="BB45" i="293"/>
  <c r="BH28" i="293"/>
  <c r="AV51" i="293"/>
  <c r="AV30" i="293"/>
  <c r="AY46" i="293"/>
  <c r="BB43" i="293"/>
  <c r="BH29" i="293"/>
  <c r="BK36" i="293"/>
  <c r="BH34" i="293"/>
  <c r="BE34" i="293"/>
  <c r="BK34" i="293"/>
  <c r="BK35" i="293"/>
  <c r="BB36" i="293"/>
  <c r="BH36" i="293"/>
  <c r="BB34" i="293"/>
  <c r="BK9" i="293"/>
  <c r="AS7" i="293"/>
  <c r="AS8" i="293"/>
  <c r="AV9" i="293"/>
  <c r="AY7" i="293"/>
  <c r="AY9" i="293"/>
  <c r="BE7" i="293"/>
  <c r="BE10" i="293"/>
  <c r="AS43" i="293"/>
  <c r="BK46" i="293"/>
  <c r="BK43" i="293"/>
  <c r="BH48" i="293"/>
  <c r="BK49" i="293"/>
  <c r="BH50" i="293"/>
  <c r="BK45" i="293"/>
  <c r="AY36" i="293"/>
  <c r="AS34" i="293"/>
  <c r="AV34" i="293"/>
  <c r="BE35" i="293"/>
  <c r="AV8" i="293"/>
  <c r="AV7" i="293"/>
  <c r="AS9" i="293"/>
  <c r="BE11" i="293"/>
  <c r="AS11" i="293"/>
  <c r="AV10" i="293"/>
  <c r="BH10" i="293"/>
  <c r="AY11" i="293"/>
  <c r="BB8" i="293"/>
  <c r="BH45" i="293"/>
  <c r="BK50" i="293"/>
  <c r="AS46" i="293"/>
  <c r="BK51" i="293"/>
  <c r="BB44" i="293"/>
  <c r="BH51" i="293"/>
  <c r="AS45" i="293"/>
  <c r="BB49" i="293"/>
  <c r="BH35" i="293"/>
  <c r="AS36" i="293"/>
  <c r="BB35" i="293"/>
  <c r="AY35" i="293"/>
  <c r="BB10" i="293"/>
  <c r="AY8" i="293"/>
  <c r="BE9" i="293"/>
  <c r="AS10" i="293"/>
  <c r="BK11" i="293"/>
  <c r="BH7" i="293"/>
  <c r="BE8" i="293"/>
  <c r="BK7" i="293"/>
  <c r="AY10" i="293"/>
  <c r="BK8" i="293"/>
  <c r="AS5" i="293"/>
  <c r="BK47" i="293"/>
  <c r="AV48" i="293"/>
  <c r="BH47" i="293"/>
  <c r="AY34" i="293"/>
  <c r="BE36" i="293"/>
  <c r="AV36" i="293"/>
  <c r="AV35" i="293"/>
  <c r="AS35" i="293"/>
  <c r="BB7" i="293"/>
  <c r="AV11" i="293"/>
  <c r="BH9" i="293"/>
  <c r="BH11" i="293"/>
  <c r="BH8" i="293"/>
  <c r="BB11" i="293"/>
  <c r="BB9" i="293"/>
  <c r="BK10" i="293"/>
  <c r="BH44" i="293"/>
  <c r="BH46" i="293"/>
  <c r="BH43" i="293"/>
  <c r="BH49" i="293"/>
  <c r="BK44" i="293"/>
  <c r="BB50" i="293"/>
  <c r="BK48" i="293"/>
  <c r="AS74" i="293" l="1"/>
  <c r="BB39" i="293"/>
  <c r="BH57" i="293"/>
  <c r="BK39" i="293"/>
  <c r="AY68" i="293"/>
  <c r="BB74" i="293"/>
  <c r="BB73" i="293"/>
  <c r="BE57" i="293"/>
  <c r="BE74" i="293"/>
  <c r="AS60" i="293"/>
  <c r="BE40" i="293"/>
  <c r="BK57" i="293"/>
  <c r="AV73" i="293"/>
  <c r="AY61" i="293"/>
  <c r="AY66" i="293"/>
  <c r="BH61" i="293"/>
  <c r="BE68" i="293"/>
  <c r="AS29" i="293"/>
  <c r="BH72" i="293"/>
  <c r="AV64" i="293"/>
  <c r="AS65" i="293"/>
  <c r="BH65" i="293"/>
  <c r="AV69" i="293"/>
  <c r="AV65" i="293"/>
  <c r="BH68" i="293"/>
  <c r="AS68" i="293"/>
  <c r="BK28" i="293"/>
  <c r="AY54" i="293"/>
  <c r="BE44" i="293"/>
  <c r="AV39" i="293"/>
  <c r="AS39" i="293"/>
  <c r="AS23" i="293"/>
  <c r="BE24" i="293"/>
  <c r="BE25" i="293"/>
  <c r="AY24" i="293"/>
  <c r="AS24" i="293"/>
  <c r="AY23" i="293"/>
  <c r="BB20" i="293"/>
  <c r="BH21" i="293"/>
  <c r="AV20" i="293"/>
  <c r="BH31" i="293"/>
  <c r="AS28" i="293"/>
  <c r="AS30" i="293"/>
  <c r="BK54" i="293"/>
  <c r="BE50" i="293"/>
  <c r="BE46" i="293"/>
  <c r="BE48" i="293"/>
  <c r="AS44" i="293"/>
  <c r="BH14" i="293"/>
  <c r="AS14" i="293"/>
  <c r="BE16" i="293"/>
  <c r="BK15" i="293"/>
  <c r="AY15" i="293"/>
  <c r="BB17" i="293"/>
  <c r="AV16" i="293"/>
  <c r="AS15" i="293"/>
  <c r="BK17" i="293"/>
  <c r="BE14" i="293"/>
  <c r="BE17" i="293"/>
  <c r="BE29" i="293"/>
  <c r="AS31" i="293"/>
  <c r="BE28" i="293"/>
  <c r="AY47" i="293"/>
  <c r="AS50" i="293"/>
  <c r="BE43" i="293"/>
  <c r="AS48" i="293"/>
  <c r="BE47" i="293"/>
  <c r="BE72" i="293"/>
  <c r="BK66" i="293"/>
  <c r="AS69" i="293"/>
  <c r="BK65" i="293"/>
  <c r="BK68" i="293"/>
  <c r="AS66" i="293"/>
  <c r="AS64" i="293"/>
  <c r="AS40" i="293"/>
  <c r="BE23" i="293"/>
  <c r="AS22" i="293"/>
  <c r="BE20" i="293"/>
  <c r="BB21" i="293"/>
  <c r="BK22" i="293"/>
  <c r="BB23" i="293"/>
  <c r="AS21" i="293"/>
  <c r="AV22" i="293"/>
  <c r="BB22" i="293"/>
  <c r="BB25" i="293"/>
  <c r="BK25" i="293"/>
  <c r="AV28" i="293"/>
  <c r="AY28" i="293"/>
  <c r="BH54" i="293"/>
  <c r="AS51" i="293"/>
  <c r="BB51" i="293"/>
  <c r="AV43" i="293"/>
  <c r="BH16" i="293"/>
  <c r="AV17" i="293"/>
  <c r="BK16" i="293"/>
  <c r="AV15" i="293"/>
  <c r="BE31" i="293"/>
  <c r="AV44" i="293"/>
  <c r="BK60" i="293"/>
  <c r="AY44" i="293"/>
  <c r="AV72" i="293"/>
  <c r="BK72" i="293"/>
  <c r="BH64" i="293"/>
  <c r="AS67" i="293"/>
  <c r="AV68" i="293"/>
  <c r="BK67" i="293"/>
  <c r="BH69" i="293"/>
  <c r="AV66" i="293"/>
  <c r="BK69" i="293"/>
  <c r="BH66" i="293"/>
  <c r="BK64" i="293"/>
  <c r="AY30" i="293"/>
  <c r="AV31" i="293"/>
  <c r="AV47" i="293"/>
  <c r="AV50" i="293"/>
  <c r="BB47" i="293"/>
  <c r="AS57" i="293"/>
  <c r="AV40" i="293"/>
  <c r="AY21" i="293"/>
  <c r="BB24" i="293"/>
  <c r="AY22" i="293"/>
  <c r="AY20" i="293"/>
  <c r="BH22" i="293"/>
  <c r="AV21" i="293"/>
  <c r="BK20" i="293"/>
  <c r="AY25" i="293"/>
  <c r="BH24" i="293"/>
  <c r="AV23" i="293"/>
  <c r="BH30" i="293"/>
  <c r="BK29" i="293"/>
  <c r="AV54" i="293"/>
  <c r="BK14" i="293"/>
  <c r="BH15" i="293"/>
  <c r="BH17" i="293"/>
  <c r="BB15" i="293"/>
  <c r="BB14" i="293"/>
  <c r="AY17" i="293"/>
  <c r="BE54" i="293"/>
  <c r="AS47" i="293"/>
  <c r="AV49" i="293"/>
  <c r="BK61" i="293"/>
  <c r="AS72" i="293"/>
  <c r="AS73" i="293"/>
  <c r="BE67" i="293"/>
  <c r="BB64" i="293"/>
  <c r="AY64" i="293"/>
  <c r="BB67" i="293"/>
  <c r="AV67" i="293"/>
  <c r="BB66" i="293"/>
  <c r="BH67" i="293"/>
  <c r="BK30" i="293"/>
  <c r="AV29" i="293"/>
  <c r="BB54" i="293"/>
  <c r="AY45" i="293"/>
  <c r="AV57" i="293"/>
  <c r="AV25" i="293"/>
  <c r="BK23" i="293"/>
  <c r="BK21" i="293"/>
  <c r="AV24" i="293"/>
  <c r="BE21" i="293"/>
  <c r="BK24" i="293"/>
  <c r="AS20" i="293"/>
  <c r="BH20" i="293"/>
  <c r="BH23" i="293"/>
  <c r="BE22" i="293"/>
  <c r="BH25" i="293"/>
  <c r="AS25" i="293"/>
  <c r="BB30" i="293"/>
  <c r="AY31" i="293"/>
  <c r="AV45" i="293"/>
  <c r="BB48" i="293"/>
  <c r="AY14" i="293"/>
  <c r="BE15" i="293"/>
  <c r="AY16" i="293"/>
  <c r="AS16" i="293"/>
  <c r="AS17" i="293"/>
  <c r="AV14" i="293"/>
  <c r="BB16" i="293"/>
  <c r="BB31" i="293"/>
  <c r="AY29" i="293"/>
  <c r="BE49" i="293"/>
  <c r="AY50" i="293"/>
  <c r="AV61" i="293" l="1"/>
  <c r="AY57" i="293"/>
  <c r="AY65" i="293"/>
  <c r="AY74" i="293"/>
  <c r="AY67" i="293"/>
  <c r="BH73" i="293"/>
  <c r="BB60" i="293"/>
  <c r="BB69" i="293"/>
  <c r="BH39" i="293"/>
  <c r="AY60" i="293"/>
  <c r="BK40" i="293"/>
  <c r="BE64" i="293"/>
  <c r="BE66" i="293"/>
  <c r="BB68" i="293"/>
  <c r="AV74" i="293"/>
  <c r="BE61" i="293"/>
  <c r="BH40" i="293"/>
  <c r="AM4" i="293"/>
  <c r="AA4" i="293"/>
  <c r="AD4" i="293"/>
  <c r="AG4" i="293"/>
  <c r="AP4" i="293"/>
  <c r="AJ4" i="293"/>
  <c r="BE65" i="293"/>
  <c r="BE73" i="293"/>
  <c r="BH60" i="293"/>
  <c r="BH74" i="293"/>
  <c r="BK74" i="293"/>
  <c r="AS61" i="293"/>
  <c r="BB40" i="293"/>
  <c r="AY72" i="293"/>
  <c r="AY39" i="293"/>
  <c r="AV60" i="293"/>
  <c r="BE39" i="293"/>
  <c r="BE69" i="293"/>
  <c r="BK73" i="293"/>
  <c r="BB72" i="293"/>
  <c r="BE60" i="293"/>
  <c r="AY40" i="293"/>
  <c r="AY69" i="293"/>
  <c r="AY73" i="293"/>
  <c r="BB61" i="293"/>
  <c r="BB57" i="293"/>
  <c r="BB65" i="293"/>
  <c r="AJ54" i="293" l="1"/>
  <c r="AG54" i="293"/>
  <c r="AG29" i="293"/>
  <c r="AM30" i="293"/>
  <c r="AJ28" i="293"/>
  <c r="AJ35" i="293"/>
  <c r="AM34" i="293"/>
  <c r="AP35" i="293"/>
  <c r="AD72" i="293"/>
  <c r="AD73" i="293"/>
  <c r="AJ74" i="293"/>
  <c r="AA72" i="293"/>
  <c r="AM73" i="293"/>
  <c r="AA43" i="293"/>
  <c r="AM45" i="293"/>
  <c r="AM44" i="293"/>
  <c r="AM46" i="293"/>
  <c r="AP47" i="293"/>
  <c r="AA45" i="293"/>
  <c r="AA44" i="293"/>
  <c r="AP45" i="293"/>
  <c r="AJ50" i="293"/>
  <c r="AG50" i="293"/>
  <c r="AP51" i="293"/>
  <c r="AJ43" i="293"/>
  <c r="AP48" i="293"/>
  <c r="AD47" i="293"/>
  <c r="AG51" i="293"/>
  <c r="AP43" i="293"/>
  <c r="AG48" i="293"/>
  <c r="AJ47" i="293"/>
  <c r="AG10" i="293"/>
  <c r="AA10" i="293"/>
  <c r="AA7" i="293"/>
  <c r="AD7" i="293"/>
  <c r="AP66" i="293"/>
  <c r="AD66" i="293"/>
  <c r="AG68" i="293"/>
  <c r="AG69" i="293"/>
  <c r="AP68" i="293"/>
  <c r="AM69" i="293"/>
  <c r="AP67" i="293"/>
  <c r="AJ67" i="293"/>
  <c r="AA64" i="293"/>
  <c r="AA24" i="293"/>
  <c r="AD21" i="293"/>
  <c r="AA22" i="293"/>
  <c r="AP22" i="293"/>
  <c r="AA21" i="293"/>
  <c r="AJ24" i="293"/>
  <c r="AG25" i="293"/>
  <c r="AG40" i="293"/>
  <c r="AP40" i="293"/>
  <c r="AP17" i="293"/>
  <c r="AD15" i="293"/>
  <c r="AA15" i="293"/>
  <c r="AM57" i="293"/>
  <c r="AA57" i="293"/>
  <c r="AA54" i="293"/>
  <c r="AM54" i="293"/>
  <c r="AD30" i="293"/>
  <c r="AA31" i="293"/>
  <c r="AG31" i="293"/>
  <c r="AJ31" i="293"/>
  <c r="AJ29" i="293"/>
  <c r="AJ36" i="293"/>
  <c r="AG36" i="293"/>
  <c r="AM36" i="293"/>
  <c r="AP34" i="293"/>
  <c r="AG73" i="293"/>
  <c r="AM72" i="293"/>
  <c r="AJ72" i="293"/>
  <c r="AA74" i="293"/>
  <c r="AA73" i="293"/>
  <c r="AP72" i="293"/>
  <c r="AG43" i="293"/>
  <c r="AD48" i="293"/>
  <c r="AM48" i="293"/>
  <c r="AG47" i="293"/>
  <c r="AM43" i="293"/>
  <c r="AM47" i="293"/>
  <c r="AA48" i="293"/>
  <c r="AD46" i="293"/>
  <c r="AJ51" i="293"/>
  <c r="AG45" i="293"/>
  <c r="AJ45" i="293"/>
  <c r="AA50" i="293"/>
  <c r="AP44" i="293"/>
  <c r="AA8" i="293"/>
  <c r="AD8" i="293"/>
  <c r="AP10" i="293"/>
  <c r="AJ8" i="293"/>
  <c r="AA11" i="293"/>
  <c r="AP7" i="293"/>
  <c r="AJ11" i="293"/>
  <c r="AM9" i="293"/>
  <c r="AD11" i="293"/>
  <c r="AM10" i="293"/>
  <c r="AD9" i="293"/>
  <c r="AG65" i="293"/>
  <c r="AA67" i="293"/>
  <c r="AA69" i="293"/>
  <c r="AD68" i="293"/>
  <c r="AG67" i="293"/>
  <c r="AM67" i="293"/>
  <c r="AM66" i="293"/>
  <c r="AM64" i="293"/>
  <c r="AM20" i="293"/>
  <c r="AJ23" i="293"/>
  <c r="AA25" i="293"/>
  <c r="AM22" i="293"/>
  <c r="AJ20" i="293"/>
  <c r="AA23" i="293"/>
  <c r="AM25" i="293"/>
  <c r="AG23" i="293"/>
  <c r="AD20" i="293"/>
  <c r="AJ40" i="293"/>
  <c r="AD40" i="293"/>
  <c r="AM40" i="293"/>
  <c r="AG14" i="293"/>
  <c r="AD17" i="293"/>
  <c r="AA16" i="293"/>
  <c r="AM16" i="293"/>
  <c r="AM15" i="293"/>
  <c r="AM14" i="293"/>
  <c r="AD54" i="293"/>
  <c r="AM29" i="293"/>
  <c r="AP30" i="293"/>
  <c r="AA30" i="293"/>
  <c r="AA28" i="293"/>
  <c r="AA29" i="293"/>
  <c r="AD28" i="293"/>
  <c r="AG28" i="293"/>
  <c r="AD34" i="293"/>
  <c r="AG35" i="293"/>
  <c r="AD35" i="293"/>
  <c r="AA34" i="293"/>
  <c r="AA35" i="293"/>
  <c r="AJ34" i="293"/>
  <c r="AD74" i="293"/>
  <c r="AG72" i="293"/>
  <c r="AM74" i="293"/>
  <c r="AG74" i="293"/>
  <c r="AP74" i="293"/>
  <c r="AA49" i="293"/>
  <c r="AA51" i="293"/>
  <c r="AJ44" i="293"/>
  <c r="AD43" i="293"/>
  <c r="AA47" i="293"/>
  <c r="AM51" i="293"/>
  <c r="AJ46" i="293"/>
  <c r="AD44" i="293"/>
  <c r="AD51" i="293"/>
  <c r="AP49" i="293"/>
  <c r="AJ48" i="293"/>
  <c r="AG46" i="293"/>
  <c r="AD50" i="293"/>
  <c r="AG44" i="293"/>
  <c r="AM11" i="293"/>
  <c r="AG7" i="293"/>
  <c r="AG9" i="293"/>
  <c r="AP9" i="293"/>
  <c r="AJ7" i="293"/>
  <c r="AA65" i="293"/>
  <c r="AJ65" i="293"/>
  <c r="AG66" i="293"/>
  <c r="AG64" i="293"/>
  <c r="AP64" i="293"/>
  <c r="AJ68" i="293"/>
  <c r="AM68" i="293"/>
  <c r="AJ64" i="293"/>
  <c r="AP69" i="293"/>
  <c r="AJ66" i="293"/>
  <c r="AP23" i="293"/>
  <c r="AA20" i="293"/>
  <c r="AJ21" i="293"/>
  <c r="AP21" i="293"/>
  <c r="AD22" i="293"/>
  <c r="AP20" i="293"/>
  <c r="AD24" i="293"/>
  <c r="AG24" i="293"/>
  <c r="AG22" i="293"/>
  <c r="AA39" i="293"/>
  <c r="AP39" i="293"/>
  <c r="AM39" i="293"/>
  <c r="AJ17" i="293"/>
  <c r="AD14" i="293"/>
  <c r="AJ14" i="293"/>
  <c r="AA14" i="293"/>
  <c r="AJ15" i="293"/>
  <c r="AP15" i="293"/>
  <c r="AP16" i="293"/>
  <c r="AA17" i="293"/>
  <c r="AD16" i="293"/>
  <c r="AP57" i="293"/>
  <c r="AJ57" i="293"/>
  <c r="AD57" i="293"/>
  <c r="AP54" i="293"/>
  <c r="AJ30" i="293"/>
  <c r="AD29" i="293"/>
  <c r="AM31" i="293"/>
  <c r="AP29" i="293"/>
  <c r="AD31" i="293"/>
  <c r="AP28" i="293"/>
  <c r="AM28" i="293"/>
  <c r="AP31" i="293"/>
  <c r="AG30" i="293"/>
  <c r="AD36" i="293"/>
  <c r="AA36" i="293"/>
  <c r="AM35" i="293"/>
  <c r="AP36" i="293"/>
  <c r="AG34" i="293"/>
  <c r="AP73" i="293"/>
  <c r="AJ73" i="293"/>
  <c r="AP50" i="293"/>
  <c r="AP46" i="293"/>
  <c r="AD45" i="293"/>
  <c r="AG49" i="293"/>
  <c r="AM50" i="293"/>
  <c r="AA46" i="293"/>
  <c r="AJ49" i="293"/>
  <c r="AD49" i="293"/>
  <c r="AM49" i="293"/>
  <c r="AP11" i="293"/>
  <c r="AM7" i="293"/>
  <c r="AG8" i="293"/>
  <c r="AD10" i="293"/>
  <c r="AA9" i="293"/>
  <c r="AP8" i="293"/>
  <c r="AJ10" i="293"/>
  <c r="AJ9" i="293"/>
  <c r="AM8" i="293"/>
  <c r="AG11" i="293"/>
  <c r="AJ69" i="293"/>
  <c r="AM65" i="293"/>
  <c r="AP65" i="293"/>
  <c r="AD67" i="293"/>
  <c r="AD64" i="293"/>
  <c r="AA66" i="293"/>
  <c r="AD65" i="293"/>
  <c r="AA68" i="293"/>
  <c r="AD69" i="293"/>
  <c r="AD25" i="293"/>
  <c r="AG21" i="293"/>
  <c r="AJ22" i="293"/>
  <c r="AP24" i="293"/>
  <c r="AM24" i="293"/>
  <c r="AG20" i="293"/>
  <c r="AJ25" i="293"/>
  <c r="AD23" i="293"/>
  <c r="AM23" i="293"/>
  <c r="AP25" i="293"/>
  <c r="AM21" i="293"/>
  <c r="AJ39" i="293"/>
  <c r="AD39" i="293"/>
  <c r="AA40" i="293"/>
  <c r="AG39" i="293"/>
  <c r="AM17" i="293"/>
  <c r="AJ16" i="293"/>
  <c r="AG15" i="293"/>
  <c r="AG16" i="293"/>
  <c r="AP14" i="293"/>
  <c r="AG17" i="293"/>
  <c r="AG57" i="293"/>
  <c r="U9" i="293" l="1"/>
  <c r="J5" i="283" s="1"/>
  <c r="U5" i="277" l="1"/>
  <c r="J32" i="283" s="1"/>
  <c r="U67" i="277" l="1"/>
  <c r="T20" i="277"/>
  <c r="K73" i="277"/>
  <c r="N18" i="277"/>
  <c r="C72" i="277"/>
  <c r="J84" i="277"/>
  <c r="N23" i="277"/>
  <c r="H21" i="277"/>
  <c r="L22" i="277"/>
  <c r="Q21" i="277"/>
  <c r="P69" i="277"/>
  <c r="D83" i="277"/>
  <c r="B23" i="277"/>
  <c r="A17" i="277"/>
  <c r="T21" i="277"/>
  <c r="G14" i="277"/>
  <c r="D29" i="277"/>
  <c r="A18" i="277"/>
  <c r="C79" i="277"/>
  <c r="E19" i="277"/>
  <c r="P22" i="277"/>
  <c r="N15" i="277"/>
  <c r="A79" i="277"/>
  <c r="E27" i="277"/>
  <c r="E78" i="277"/>
  <c r="C23" i="277"/>
  <c r="G82" i="277"/>
  <c r="R28" i="277"/>
  <c r="F83" i="277"/>
  <c r="T28" i="277"/>
  <c r="H69" i="277"/>
  <c r="B76" i="277"/>
  <c r="G13" i="277"/>
  <c r="U74" i="277"/>
  <c r="N79" i="277"/>
  <c r="T30" i="277"/>
  <c r="M73" i="277"/>
  <c r="P27" i="277"/>
  <c r="R15" i="277"/>
  <c r="U29" i="277"/>
  <c r="S85" i="277"/>
  <c r="J23" i="277"/>
  <c r="O13" i="277"/>
  <c r="A16" i="277"/>
  <c r="A72" i="277"/>
  <c r="H74" i="277"/>
  <c r="R82" i="277"/>
  <c r="B26" i="277"/>
  <c r="H28" i="277"/>
  <c r="P79" i="277"/>
  <c r="I20" i="277"/>
  <c r="M17" i="277"/>
  <c r="I70" i="277"/>
  <c r="M75" i="277"/>
  <c r="M15" i="277"/>
  <c r="B74" i="277"/>
  <c r="O85" i="277"/>
  <c r="H84" i="277"/>
  <c r="G75" i="277"/>
  <c r="B82" i="277"/>
  <c r="P83" i="277"/>
  <c r="B85" i="277"/>
  <c r="I21" i="277"/>
  <c r="M14" i="277"/>
  <c r="T82" i="277"/>
  <c r="L25" i="277"/>
  <c r="K79" i="277"/>
  <c r="U81" i="277"/>
  <c r="F82" i="277"/>
  <c r="N76" i="277"/>
  <c r="A85" i="277"/>
  <c r="O23" i="277"/>
  <c r="D76" i="277"/>
  <c r="N82" i="277"/>
  <c r="B71" i="277"/>
  <c r="I84" i="277"/>
  <c r="J72" i="277"/>
  <c r="K71" i="277"/>
  <c r="L21" i="277"/>
  <c r="N14" i="277"/>
  <c r="G85" i="277"/>
  <c r="A71" i="277"/>
  <c r="G28" i="277"/>
  <c r="T69" i="277"/>
  <c r="M71" i="277"/>
  <c r="C81" i="277"/>
  <c r="F74" i="277"/>
  <c r="Q74" i="277"/>
  <c r="L23" i="277"/>
  <c r="J76" i="277"/>
  <c r="L72" i="277"/>
  <c r="P70" i="277"/>
  <c r="Q30" i="277"/>
  <c r="S24" i="277"/>
  <c r="A21" i="277"/>
  <c r="D20" i="277"/>
  <c r="H15" i="277"/>
  <c r="L20" i="277"/>
  <c r="M72" i="277"/>
  <c r="T80" i="277"/>
  <c r="A84" i="277"/>
  <c r="K25" i="277"/>
  <c r="R74" i="277"/>
  <c r="J22" i="277"/>
  <c r="M76" i="277"/>
  <c r="D75" i="277"/>
  <c r="S21" i="277"/>
  <c r="M79" i="277"/>
  <c r="P68" i="277"/>
  <c r="K14" i="277"/>
  <c r="C18" i="277"/>
  <c r="T12" i="277"/>
  <c r="H75" i="277"/>
  <c r="C14" i="277"/>
  <c r="M83" i="277"/>
  <c r="G74" i="277"/>
  <c r="T23" i="277"/>
  <c r="N72" i="277"/>
  <c r="A75" i="277"/>
  <c r="T71" i="277"/>
  <c r="E23" i="277"/>
  <c r="D70" i="277"/>
  <c r="J14" i="277"/>
  <c r="L29" i="277"/>
  <c r="Q68" i="277"/>
  <c r="Q80" i="277"/>
  <c r="G69" i="277"/>
  <c r="R72" i="277"/>
  <c r="F24" i="277"/>
  <c r="P20" i="277"/>
  <c r="T18" i="277"/>
  <c r="A20" i="277"/>
  <c r="D23" i="277"/>
  <c r="Q28" i="277"/>
  <c r="K15" i="277"/>
  <c r="E12" i="277"/>
  <c r="D28" i="277"/>
  <c r="E30" i="277"/>
  <c r="F23" i="277"/>
  <c r="O71" i="277"/>
  <c r="T29" i="277"/>
  <c r="H19" i="277"/>
  <c r="O75" i="277"/>
  <c r="T73" i="277"/>
  <c r="S20" i="277"/>
  <c r="A28" i="277"/>
  <c r="L78" i="277"/>
  <c r="K18" i="277"/>
  <c r="K23" i="277"/>
  <c r="O83" i="277"/>
  <c r="S67" i="277"/>
  <c r="S70" i="277"/>
  <c r="H79" i="277"/>
  <c r="H24" i="277"/>
  <c r="L76" i="277"/>
  <c r="N20" i="277"/>
  <c r="G30" i="277"/>
  <c r="R22" i="277"/>
  <c r="E85" i="277"/>
  <c r="I80" i="277"/>
  <c r="M80" i="277"/>
  <c r="B72" i="277"/>
  <c r="L30" i="277"/>
  <c r="R30" i="277"/>
  <c r="M25" i="277"/>
  <c r="L83" i="277"/>
  <c r="E22" i="277"/>
  <c r="U69" i="277"/>
  <c r="A22" i="277"/>
  <c r="B17" i="277"/>
  <c r="L15" i="277"/>
  <c r="T78" i="277"/>
  <c r="E28" i="277"/>
  <c r="J79" i="277"/>
  <c r="T77" i="277"/>
  <c r="E75" i="277"/>
  <c r="O82" i="277"/>
  <c r="E84" i="277"/>
  <c r="L69" i="277"/>
  <c r="F80" i="277"/>
  <c r="C85" i="277"/>
  <c r="U23" i="277"/>
  <c r="O24" i="277"/>
  <c r="E77" i="277"/>
  <c r="C15" i="277"/>
  <c r="R21" i="277"/>
  <c r="B70" i="277"/>
  <c r="L80" i="277"/>
  <c r="R13" i="277"/>
  <c r="M85" i="277"/>
  <c r="M19" i="277"/>
  <c r="B69" i="277"/>
  <c r="C68" i="277"/>
  <c r="S81" i="277"/>
  <c r="I82" i="277"/>
  <c r="J70" i="277"/>
  <c r="M27" i="277"/>
  <c r="P67" i="277"/>
  <c r="G76" i="277"/>
  <c r="Q83" i="277"/>
  <c r="D15" i="277"/>
  <c r="H80" i="277"/>
  <c r="I74" i="277"/>
  <c r="N28" i="277"/>
  <c r="K21" i="277"/>
  <c r="H78" i="277"/>
  <c r="T70" i="277"/>
  <c r="F16" i="277"/>
  <c r="S28" i="277"/>
  <c r="E71" i="277"/>
  <c r="T15" i="277"/>
  <c r="P14" i="277"/>
  <c r="F13" i="277"/>
  <c r="G16" i="277"/>
  <c r="M68" i="277"/>
  <c r="G67" i="277"/>
  <c r="S12" i="277"/>
  <c r="B73" i="277"/>
  <c r="F78" i="277"/>
  <c r="D21" i="277"/>
  <c r="F75" i="277"/>
  <c r="H14" i="277"/>
  <c r="N67" i="277"/>
  <c r="C30" i="277"/>
  <c r="P29" i="277"/>
  <c r="A77" i="277"/>
  <c r="N85" i="277"/>
  <c r="F85" i="277"/>
  <c r="J83" i="277"/>
  <c r="L19" i="277"/>
  <c r="N26" i="277"/>
  <c r="N19" i="277"/>
  <c r="U72" i="277"/>
  <c r="H20" i="277"/>
  <c r="T85" i="277"/>
  <c r="I77" i="277"/>
  <c r="F21" i="277"/>
  <c r="R76" i="277"/>
  <c r="F25" i="277"/>
  <c r="Q79" i="277"/>
  <c r="Q14" i="277"/>
  <c r="O69" i="277"/>
  <c r="O14" i="277"/>
  <c r="J68" i="277"/>
  <c r="F18" i="277"/>
  <c r="B20" i="277"/>
  <c r="H71" i="277"/>
  <c r="J15" i="277"/>
  <c r="R68" i="277"/>
  <c r="J19" i="277"/>
  <c r="U30" i="277"/>
  <c r="E16" i="277"/>
  <c r="R12" i="277"/>
  <c r="D71" i="277"/>
  <c r="P77" i="277"/>
  <c r="N68" i="277"/>
  <c r="N75" i="277"/>
  <c r="O15" i="277"/>
  <c r="U16" i="277"/>
  <c r="A76" i="277"/>
  <c r="L12" i="277"/>
  <c r="K16" i="277"/>
  <c r="H12" i="277"/>
  <c r="K28" i="277"/>
  <c r="T83" i="277"/>
  <c r="I13" i="277"/>
  <c r="J25" i="277"/>
  <c r="H85" i="277"/>
  <c r="J67" i="277"/>
  <c r="G12" i="277"/>
  <c r="J30" i="277"/>
  <c r="R24" i="277"/>
  <c r="A30" i="277"/>
  <c r="N77" i="277"/>
  <c r="A81" i="277"/>
  <c r="O17" i="277"/>
  <c r="M21" i="277"/>
  <c r="I79" i="277"/>
  <c r="N27" i="277"/>
  <c r="I29" i="277"/>
  <c r="P25" i="277"/>
  <c r="T14" i="277"/>
  <c r="E72" i="277"/>
  <c r="D67" i="277"/>
  <c r="L75" i="277"/>
  <c r="B78" i="277"/>
  <c r="I68" i="277"/>
  <c r="D26" i="277"/>
  <c r="H23" i="277"/>
  <c r="F73" i="277"/>
  <c r="K84" i="277"/>
  <c r="F17" i="277"/>
  <c r="I12" i="277"/>
  <c r="I81" i="277"/>
  <c r="D73" i="277"/>
  <c r="J78" i="277"/>
  <c r="S16" i="277"/>
  <c r="U82" i="277"/>
  <c r="O73" i="277"/>
  <c r="C80" i="277"/>
  <c r="A80" i="277"/>
  <c r="B75" i="277"/>
  <c r="C19" i="277"/>
  <c r="J20" i="277"/>
  <c r="J26" i="277"/>
  <c r="E13" i="277"/>
  <c r="S74" i="277"/>
  <c r="K81" i="277"/>
  <c r="O26" i="277"/>
  <c r="E80" i="277"/>
  <c r="C84" i="277"/>
  <c r="U13" i="277"/>
  <c r="P80" i="277"/>
  <c r="O74" i="277"/>
  <c r="S13" i="277"/>
  <c r="G70" i="277"/>
  <c r="H82" i="277"/>
  <c r="C73" i="277"/>
  <c r="Q29" i="277"/>
  <c r="K75" i="277"/>
  <c r="S77" i="277"/>
  <c r="E74" i="277"/>
  <c r="J21" i="277"/>
  <c r="M20" i="277"/>
  <c r="R18" i="277"/>
  <c r="I28" i="277"/>
  <c r="T13" i="277"/>
  <c r="R80" i="277"/>
  <c r="J74" i="277"/>
  <c r="L85" i="277"/>
  <c r="O79" i="277"/>
  <c r="N22" i="277"/>
  <c r="I23" i="277"/>
  <c r="N83" i="277"/>
  <c r="B30" i="277"/>
  <c r="A27" i="277"/>
  <c r="G73" i="277"/>
  <c r="K17" i="277"/>
  <c r="E83" i="277"/>
  <c r="A68" i="277"/>
  <c r="A82" i="277"/>
  <c r="C71" i="277"/>
  <c r="U73" i="277"/>
  <c r="E14" i="277"/>
  <c r="R75" i="277"/>
  <c r="S68" i="277"/>
  <c r="A78" i="277"/>
  <c r="D74" i="277"/>
  <c r="F29" i="277"/>
  <c r="S80" i="277"/>
  <c r="L70" i="277"/>
  <c r="R29" i="277"/>
  <c r="K12" i="277"/>
  <c r="A15" i="277"/>
  <c r="N74" i="277"/>
  <c r="E29" i="277"/>
  <c r="E15" i="277"/>
  <c r="J81" i="277"/>
  <c r="I78" i="277"/>
  <c r="C21" i="277"/>
  <c r="I30" i="277"/>
  <c r="S79" i="277"/>
  <c r="T19" i="277"/>
  <c r="J77" i="277"/>
  <c r="T68" i="277"/>
  <c r="J18" i="277"/>
  <c r="B25" i="277"/>
  <c r="M24" i="277"/>
  <c r="F12" i="277"/>
  <c r="U25" i="277"/>
  <c r="B21" i="277"/>
  <c r="S26" i="277"/>
  <c r="C24" i="277"/>
  <c r="S75" i="277"/>
  <c r="S76" i="277"/>
  <c r="P24" i="277"/>
  <c r="U27" i="277"/>
  <c r="K83" i="277"/>
  <c r="G19" i="277"/>
  <c r="U15" i="277"/>
  <c r="F68" i="277"/>
  <c r="B84" i="277"/>
  <c r="N13" i="277"/>
  <c r="R79" i="277"/>
  <c r="B19" i="277"/>
  <c r="A69" i="277"/>
  <c r="E79" i="277"/>
  <c r="D13" i="277"/>
  <c r="R67" i="277"/>
  <c r="Q18" i="277"/>
  <c r="L73" i="277"/>
  <c r="Q71" i="277"/>
  <c r="S19" i="277"/>
  <c r="K26" i="277"/>
  <c r="K68" i="277"/>
  <c r="G71" i="277"/>
  <c r="D68" i="277"/>
  <c r="B18" i="277"/>
  <c r="U17" i="277"/>
  <c r="S78" i="277"/>
  <c r="C78" i="277"/>
  <c r="I16" i="277"/>
  <c r="P28" i="277"/>
  <c r="H83" i="277"/>
  <c r="H26" i="277"/>
  <c r="D14" i="277"/>
  <c r="A23" i="277"/>
  <c r="O27" i="277"/>
  <c r="U19" i="277"/>
  <c r="L71" i="277"/>
  <c r="F28" i="277"/>
  <c r="K13" i="277"/>
  <c r="O76" i="277"/>
  <c r="K20" i="277"/>
  <c r="K77" i="277"/>
  <c r="F79" i="277"/>
  <c r="B14" i="277"/>
  <c r="E26" i="277"/>
  <c r="J28" i="277"/>
  <c r="S15" i="277"/>
  <c r="C83" i="277"/>
  <c r="N25" i="277"/>
  <c r="C75" i="277"/>
  <c r="P76" i="277"/>
  <c r="U77" i="277"/>
  <c r="J69" i="277"/>
  <c r="P15" i="277"/>
  <c r="J12" i="277"/>
  <c r="S82" i="277"/>
  <c r="B12" i="277"/>
  <c r="O77" i="277"/>
  <c r="K30" i="277"/>
  <c r="R19" i="277"/>
  <c r="H76" i="277"/>
  <c r="L68" i="277"/>
  <c r="Q70" i="277"/>
  <c r="S69" i="277"/>
  <c r="F19" i="277"/>
  <c r="P85" i="277"/>
  <c r="P73" i="277"/>
  <c r="H77" i="277"/>
  <c r="Q12" i="277"/>
  <c r="Q82" i="277"/>
  <c r="G18" i="277"/>
  <c r="A14" i="277"/>
  <c r="H68" i="277"/>
  <c r="D25" i="277"/>
  <c r="L18" i="277"/>
  <c r="E20" i="277"/>
  <c r="F67" i="277"/>
  <c r="B27" i="277"/>
  <c r="R78" i="277"/>
  <c r="G72" i="277"/>
  <c r="B29" i="277"/>
  <c r="F70" i="277"/>
  <c r="R77" i="277"/>
  <c r="U80" i="277"/>
  <c r="P26" i="277"/>
  <c r="Q26" i="277"/>
  <c r="F14" i="277"/>
  <c r="F69" i="277"/>
  <c r="L16" i="277"/>
  <c r="Q76" i="277"/>
  <c r="S14" i="277"/>
  <c r="Q67" i="277"/>
  <c r="Q15" i="277"/>
  <c r="G77" i="277"/>
  <c r="Q69" i="277"/>
  <c r="F22" i="277"/>
  <c r="P17" i="277"/>
  <c r="N73" i="277"/>
  <c r="U83" i="277"/>
  <c r="R25" i="277"/>
  <c r="H73" i="277"/>
  <c r="J82" i="277"/>
  <c r="B77" i="277"/>
  <c r="O81" i="277"/>
  <c r="K76" i="277"/>
  <c r="C69" i="277"/>
  <c r="B16" i="277"/>
  <c r="H67" i="277"/>
  <c r="R85" i="277"/>
  <c r="U26" i="277"/>
  <c r="L26" i="277"/>
  <c r="O80" i="277"/>
  <c r="H30" i="277"/>
  <c r="O72" i="277"/>
  <c r="B68" i="277"/>
  <c r="B80" i="277"/>
  <c r="S18" i="277"/>
  <c r="O78" i="277"/>
  <c r="L14" i="277"/>
  <c r="M23" i="277"/>
  <c r="P71" i="277"/>
  <c r="T27" i="277"/>
  <c r="J80" i="277"/>
  <c r="D81" i="277"/>
  <c r="M67" i="277"/>
  <c r="L27" i="277"/>
  <c r="T24" i="277"/>
  <c r="N16" i="277"/>
  <c r="G22" i="277"/>
  <c r="C16" i="277"/>
  <c r="J75" i="277"/>
  <c r="Q20" i="277"/>
  <c r="B24" i="277"/>
  <c r="T72" i="277"/>
  <c r="G26" i="277"/>
  <c r="K70" i="277"/>
  <c r="G81" i="277"/>
  <c r="I15" i="277"/>
  <c r="Q85" i="277"/>
  <c r="T76" i="277"/>
  <c r="K78" i="277"/>
  <c r="D84" i="277"/>
  <c r="B67" i="277"/>
  <c r="L28" i="277"/>
  <c r="O21" i="277"/>
  <c r="R70" i="277"/>
  <c r="E70" i="277"/>
  <c r="U22" i="277"/>
  <c r="U79" i="277"/>
  <c r="F20" i="277"/>
  <c r="P30" i="277"/>
  <c r="L77" i="277"/>
  <c r="P81" i="277"/>
  <c r="D18" i="277"/>
  <c r="D80" i="277"/>
  <c r="K80" i="277"/>
  <c r="R20" i="277"/>
  <c r="I22" i="277"/>
  <c r="Q78" i="277"/>
  <c r="A25" i="277"/>
  <c r="S73" i="277"/>
  <c r="D77" i="277"/>
  <c r="P18" i="277"/>
  <c r="F27" i="277"/>
  <c r="C67" i="277"/>
  <c r="Q75" i="277"/>
  <c r="J27" i="277"/>
  <c r="Q16" i="277"/>
  <c r="G78" i="277"/>
  <c r="P78" i="277"/>
  <c r="F26" i="277"/>
  <c r="O67" i="277"/>
  <c r="A26" i="277"/>
  <c r="G27" i="277"/>
  <c r="O68" i="277"/>
  <c r="R71" i="277"/>
  <c r="L17" i="277"/>
  <c r="U71" i="277"/>
  <c r="T75" i="277"/>
  <c r="I18" i="277"/>
  <c r="L82" i="277"/>
  <c r="F76" i="277"/>
  <c r="K24" i="277"/>
  <c r="M81" i="277"/>
  <c r="N24" i="277"/>
  <c r="O19" i="277"/>
  <c r="S30" i="277"/>
  <c r="E21" i="277"/>
  <c r="H13" i="277"/>
  <c r="N70" i="277"/>
  <c r="J29" i="277"/>
  <c r="K27" i="277"/>
  <c r="Q73" i="277"/>
  <c r="C22" i="277"/>
  <c r="O30" i="277"/>
  <c r="D19" i="277"/>
  <c r="L79" i="277"/>
  <c r="J17" i="277"/>
  <c r="T74" i="277"/>
  <c r="D12" i="277"/>
  <c r="M77" i="277"/>
  <c r="P16" i="277"/>
  <c r="A12" i="277"/>
  <c r="F77" i="277"/>
  <c r="T26" i="277"/>
  <c r="P23" i="277"/>
  <c r="I73" i="277"/>
  <c r="M70" i="277"/>
  <c r="O29" i="277"/>
  <c r="U21" i="277"/>
  <c r="S27" i="277"/>
  <c r="U76" i="277"/>
  <c r="G15" i="277"/>
  <c r="F30" i="277"/>
  <c r="U85" i="277"/>
  <c r="I76" i="277"/>
  <c r="T16" i="277"/>
  <c r="M12" i="277"/>
  <c r="U78" i="277"/>
  <c r="L67" i="277"/>
  <c r="T81" i="277"/>
  <c r="D22" i="277"/>
  <c r="D82" i="277"/>
  <c r="U28" i="277"/>
  <c r="M78" i="277"/>
  <c r="J16" i="277"/>
  <c r="K22" i="277"/>
  <c r="R27" i="277"/>
  <c r="N81" i="277"/>
  <c r="O25" i="277"/>
  <c r="D27" i="277"/>
  <c r="S72" i="277"/>
  <c r="K29" i="277"/>
  <c r="H70" i="277"/>
  <c r="P74" i="277"/>
  <c r="L74" i="277"/>
  <c r="D78" i="277"/>
  <c r="I83" i="277"/>
  <c r="S71" i="277"/>
  <c r="Q19" i="277"/>
  <c r="A19" i="277"/>
  <c r="A24" i="277"/>
  <c r="D85" i="277"/>
  <c r="U14" i="277"/>
  <c r="K19" i="277"/>
  <c r="T67" i="277"/>
  <c r="O18" i="277"/>
  <c r="N30" i="277"/>
  <c r="P72" i="277"/>
  <c r="U12" i="277"/>
  <c r="A70" i="277"/>
  <c r="A83" i="277"/>
  <c r="R83" i="277"/>
  <c r="C12" i="277"/>
  <c r="A29" i="277"/>
  <c r="P12" i="277"/>
  <c r="B81" i="277"/>
  <c r="I75" i="277"/>
  <c r="O16" i="277"/>
  <c r="G79" i="277"/>
  <c r="E76" i="277"/>
  <c r="P82" i="277"/>
  <c r="D30" i="277"/>
  <c r="E73" i="277"/>
  <c r="C17" i="277"/>
  <c r="U18" i="277"/>
  <c r="Q27" i="277"/>
  <c r="D17" i="277"/>
  <c r="M69" i="277"/>
  <c r="G21" i="277"/>
  <c r="M18" i="277"/>
  <c r="U24" i="277"/>
  <c r="S17" i="277"/>
  <c r="J71" i="277"/>
  <c r="J13" i="277"/>
  <c r="M16" i="277"/>
  <c r="H18" i="277"/>
  <c r="P75" i="277"/>
  <c r="C20" i="277"/>
  <c r="I71" i="277"/>
  <c r="O12" i="277"/>
  <c r="A13" i="277"/>
  <c r="O70" i="277"/>
  <c r="P19" i="277"/>
  <c r="F15" i="277"/>
  <c r="M13" i="277"/>
  <c r="U75" i="277"/>
  <c r="B83" i="277"/>
  <c r="C29" i="277"/>
  <c r="Q13" i="277"/>
  <c r="G83" i="277"/>
  <c r="I72" i="277"/>
  <c r="Q77" i="277"/>
  <c r="N80" i="277"/>
  <c r="H29" i="277"/>
  <c r="R16" i="277"/>
  <c r="B15" i="277"/>
  <c r="G20" i="277"/>
  <c r="I24" i="277"/>
  <c r="B79" i="277"/>
  <c r="H17" i="277"/>
  <c r="I17" i="277"/>
  <c r="B13" i="277"/>
  <c r="A67" i="277"/>
  <c r="C77" i="277"/>
  <c r="H72" i="277"/>
  <c r="T25" i="277"/>
  <c r="C25" i="277"/>
  <c r="U70" i="277"/>
  <c r="G17" i="277"/>
  <c r="A73" i="277"/>
  <c r="S25" i="277"/>
  <c r="K82" i="277"/>
  <c r="J73" i="277"/>
  <c r="C74" i="277"/>
  <c r="C27" i="277"/>
  <c r="C13" i="277"/>
  <c r="G25" i="277"/>
  <c r="F84" i="277"/>
  <c r="G29" i="277"/>
  <c r="I25" i="277"/>
  <c r="E18" i="277"/>
  <c r="T22" i="277"/>
  <c r="N78" i="277"/>
  <c r="U68" i="277"/>
  <c r="Q72" i="277"/>
  <c r="U20" i="277"/>
  <c r="P21" i="277"/>
  <c r="R81" i="277"/>
  <c r="R69" i="277"/>
  <c r="K69" i="277"/>
  <c r="I14" i="277"/>
  <c r="S22" i="277"/>
  <c r="Q24" i="277"/>
  <c r="M82" i="277"/>
  <c r="G80" i="277"/>
  <c r="L81" i="277"/>
  <c r="P13" i="277"/>
  <c r="R14" i="277"/>
  <c r="I69" i="277"/>
  <c r="H16" i="277"/>
  <c r="C76" i="277"/>
  <c r="C82" i="277"/>
  <c r="K85" i="277"/>
  <c r="Q22" i="277"/>
  <c r="E69" i="277"/>
  <c r="I27" i="277"/>
  <c r="B22" i="277"/>
  <c r="S29" i="277"/>
  <c r="I67" i="277"/>
  <c r="D72" i="277"/>
  <c r="R26" i="277"/>
  <c r="Q25" i="277"/>
  <c r="N21" i="277"/>
  <c r="N69" i="277"/>
  <c r="D79" i="277"/>
  <c r="E68" i="277"/>
  <c r="S23" i="277"/>
  <c r="D16" i="277"/>
  <c r="F72" i="277"/>
  <c r="N12" i="277"/>
  <c r="H22" i="277"/>
  <c r="R23" i="277"/>
  <c r="O22" i="277"/>
  <c r="N17" i="277"/>
  <c r="G23" i="277"/>
  <c r="E24" i="277"/>
  <c r="C26" i="277"/>
  <c r="M26" i="277"/>
  <c r="Q81" i="277"/>
  <c r="L24" i="277"/>
  <c r="L13" i="277"/>
  <c r="S83" i="277"/>
  <c r="K67" i="277"/>
  <c r="C70" i="277"/>
  <c r="D69" i="277"/>
  <c r="E81" i="277"/>
  <c r="A74" i="277"/>
  <c r="R17" i="277"/>
  <c r="M28" i="277"/>
  <c r="J85" i="277"/>
  <c r="M22" i="277"/>
  <c r="O20" i="277"/>
  <c r="T17" i="277"/>
  <c r="M74" i="277"/>
  <c r="N71" i="277"/>
  <c r="Q17" i="277"/>
  <c r="E67" i="277"/>
  <c r="G84" i="277"/>
  <c r="F71" i="277"/>
  <c r="K72" i="277"/>
  <c r="J24" i="277"/>
  <c r="B28" i="277"/>
  <c r="H81" i="277"/>
  <c r="R73" i="277"/>
  <c r="I26" i="277"/>
  <c r="K74" i="277"/>
  <c r="G68" i="277"/>
  <c r="E25" i="277"/>
  <c r="O28" i="277"/>
  <c r="D24" i="277"/>
  <c r="T79" i="277"/>
  <c r="G24" i="277"/>
  <c r="I85" i="277"/>
  <c r="N29" i="277"/>
  <c r="F81" i="277"/>
  <c r="H25" i="277"/>
  <c r="E82" i="277"/>
  <c r="I19" i="277"/>
  <c r="Q23" i="277"/>
  <c r="C28" i="277"/>
  <c r="E17" i="277"/>
  <c r="H27" i="277"/>
  <c r="M30" i="277"/>
  <c r="M29" i="277"/>
  <c r="L84" i="277"/>
  <c r="O62" i="277" l="1"/>
  <c r="K92" i="277"/>
  <c r="K61" i="277"/>
  <c r="K59" i="277"/>
  <c r="U48" i="277"/>
  <c r="J47" i="277"/>
  <c r="S40" i="277"/>
  <c r="T37" i="277"/>
  <c r="M46" i="277"/>
  <c r="O60" i="277"/>
  <c r="B87" i="277"/>
  <c r="I59" i="277"/>
  <c r="U32" i="277"/>
  <c r="T49" i="277"/>
  <c r="A37" i="277"/>
  <c r="G57" i="277"/>
  <c r="N88" i="277"/>
  <c r="G58" i="277"/>
  <c r="B91" i="277"/>
  <c r="G44" i="277"/>
  <c r="T90" i="277"/>
  <c r="T51" i="277"/>
  <c r="M59" i="277"/>
  <c r="J48" i="277"/>
  <c r="K89" i="277"/>
  <c r="S38" i="277"/>
  <c r="E45" i="277"/>
  <c r="L62" i="277"/>
  <c r="E47" i="277"/>
  <c r="B95" i="277"/>
  <c r="T61" i="277"/>
  <c r="G40" i="277"/>
  <c r="D48" i="277"/>
  <c r="L91" i="277"/>
  <c r="L63" i="277"/>
  <c r="A63" i="277"/>
  <c r="P54" i="277"/>
  <c r="T95" i="277"/>
  <c r="R51" i="277"/>
  <c r="I46" i="277"/>
  <c r="S90" i="277"/>
  <c r="D46" i="277"/>
  <c r="R38" i="277"/>
  <c r="S34" i="277"/>
  <c r="N54" i="277"/>
  <c r="N59" i="277"/>
  <c r="U64" i="277"/>
  <c r="C48" i="277"/>
  <c r="J37" i="277"/>
  <c r="M35" i="277"/>
  <c r="J34" i="277"/>
  <c r="P35" i="277"/>
  <c r="M52" i="277"/>
  <c r="E58" i="277"/>
  <c r="H92" i="277"/>
  <c r="P64" i="277"/>
  <c r="C51" i="277"/>
  <c r="B38" i="277"/>
  <c r="A52" i="277"/>
  <c r="K93" i="277"/>
  <c r="F32" i="277"/>
  <c r="T32" i="277"/>
  <c r="E34" i="277"/>
  <c r="P61" i="277"/>
  <c r="C33" i="277"/>
  <c r="R39" i="277"/>
  <c r="R90" i="277"/>
  <c r="U92" i="277"/>
  <c r="S91" i="277"/>
  <c r="Q61" i="277"/>
  <c r="D34" i="277"/>
  <c r="J61" i="277"/>
  <c r="R88" i="277"/>
  <c r="G89" i="277"/>
  <c r="J60" i="277"/>
  <c r="O47" i="277"/>
  <c r="F92" i="277"/>
  <c r="A57" i="277"/>
  <c r="F41" i="277"/>
  <c r="T55" i="277"/>
  <c r="J55" i="277"/>
  <c r="F58" i="277"/>
  <c r="R55" i="277"/>
  <c r="S64" i="277"/>
  <c r="A60" i="277"/>
  <c r="F55" i="277"/>
  <c r="J53" i="277"/>
  <c r="K39" i="277"/>
  <c r="P40" i="277"/>
  <c r="G60" i="277"/>
  <c r="J59" i="277"/>
  <c r="C61" i="277"/>
  <c r="L58" i="277"/>
  <c r="U34" i="277"/>
  <c r="O34" i="277"/>
  <c r="K90" i="277"/>
  <c r="R42" i="277"/>
  <c r="U39" i="277"/>
  <c r="B46" i="277"/>
  <c r="B54" i="277"/>
  <c r="K49" i="277"/>
  <c r="L59" i="277"/>
  <c r="R57" i="277"/>
  <c r="N55" i="277"/>
  <c r="E89" i="277"/>
  <c r="L33" i="277"/>
  <c r="S42" i="277"/>
  <c r="J58" i="277"/>
  <c r="Q38" i="277"/>
  <c r="F52" i="277"/>
  <c r="I44" i="277"/>
  <c r="R41" i="277"/>
  <c r="U37" i="277"/>
  <c r="K56" i="277"/>
  <c r="H48" i="277"/>
  <c r="B62" i="277"/>
  <c r="E37" i="277"/>
  <c r="Q44" i="277"/>
  <c r="P34" i="277"/>
  <c r="H47" i="277"/>
  <c r="N32" i="277"/>
  <c r="N57" i="277"/>
  <c r="U94" i="277"/>
  <c r="A43" i="277"/>
  <c r="F90" i="277"/>
  <c r="B36" i="277"/>
  <c r="B61" i="277"/>
  <c r="N35" i="277"/>
  <c r="M38" i="277"/>
  <c r="S92" i="277"/>
  <c r="T58" i="277"/>
  <c r="F40" i="277"/>
  <c r="N61" i="277"/>
  <c r="D44" i="277"/>
  <c r="S48" i="277"/>
  <c r="S89" i="277"/>
  <c r="H42" i="277"/>
  <c r="N92" i="277"/>
  <c r="P52" i="277"/>
  <c r="G39" i="277"/>
  <c r="H34" i="277"/>
  <c r="G90" i="277"/>
  <c r="J62" i="277"/>
  <c r="J50" i="277"/>
  <c r="M37" i="277"/>
  <c r="E41" i="277"/>
  <c r="L50" i="277"/>
  <c r="B90" i="277"/>
  <c r="M32" i="277"/>
  <c r="F34" i="277"/>
  <c r="K52" i="277"/>
  <c r="P47" i="277"/>
  <c r="O40" i="277"/>
  <c r="I35" i="277"/>
  <c r="A48" i="277"/>
  <c r="Q54" i="277"/>
  <c r="A45" i="277"/>
  <c r="U41" i="277"/>
  <c r="L32" i="277"/>
  <c r="S43" i="277"/>
  <c r="M53" i="277"/>
  <c r="B55" i="277"/>
  <c r="H62" i="277"/>
  <c r="K43" i="277"/>
  <c r="A53" i="277"/>
  <c r="T50" i="277"/>
  <c r="Q42" i="277"/>
  <c r="M50" i="277"/>
  <c r="M33" i="277"/>
  <c r="Q48" i="277"/>
  <c r="L34" i="277"/>
  <c r="K47" i="277"/>
  <c r="P45" i="277"/>
  <c r="A91" i="277"/>
  <c r="C94" i="277"/>
  <c r="I39" i="277"/>
  <c r="K58" i="277"/>
  <c r="D64" i="277"/>
  <c r="R43" i="277"/>
  <c r="C55" i="277"/>
  <c r="H45" i="277"/>
  <c r="B94" i="277"/>
  <c r="I93" i="277"/>
  <c r="L61" i="277"/>
  <c r="I56" i="277"/>
  <c r="R34" i="277"/>
  <c r="O49" i="277"/>
  <c r="S46" i="277"/>
  <c r="B48" i="277"/>
  <c r="F93" i="277"/>
  <c r="A47" i="277"/>
  <c r="F37" i="277"/>
  <c r="S56" i="277"/>
  <c r="U51" i="277"/>
  <c r="F42" i="277"/>
  <c r="J38" i="277"/>
  <c r="G34" i="277"/>
  <c r="E59" i="277"/>
  <c r="G46" i="277"/>
  <c r="I38" i="277"/>
  <c r="L87" i="277"/>
  <c r="H61" i="277"/>
  <c r="I95" i="277"/>
  <c r="J45" i="277"/>
  <c r="H93" i="277"/>
  <c r="B52" i="277"/>
  <c r="U56" i="277"/>
  <c r="E48" i="277"/>
  <c r="A95" i="277"/>
  <c r="A35" i="277"/>
  <c r="J42" i="277"/>
  <c r="E54" i="277"/>
  <c r="D53" i="277"/>
  <c r="E57" i="277"/>
  <c r="S61" i="277"/>
  <c r="J33" i="277"/>
  <c r="C54" i="277"/>
  <c r="Q62" i="277"/>
  <c r="M39" i="277"/>
  <c r="U57" i="277"/>
  <c r="M92" i="277"/>
  <c r="J93" i="277"/>
  <c r="O90" i="277"/>
  <c r="J40" i="277"/>
  <c r="P55" i="277"/>
  <c r="H52" i="277"/>
  <c r="C91" i="277"/>
  <c r="F38" i="277"/>
  <c r="K55" i="277"/>
  <c r="L39" i="277"/>
  <c r="I52" i="277"/>
  <c r="U61" i="277"/>
  <c r="B53" i="277"/>
  <c r="L40" i="277"/>
  <c r="T33" i="277"/>
  <c r="U36" i="277"/>
  <c r="S44" i="277"/>
  <c r="S49" i="277"/>
  <c r="H57" i="277"/>
  <c r="I91" i="277"/>
  <c r="H91" i="277"/>
  <c r="L55" i="277"/>
  <c r="D57" i="277"/>
  <c r="S45" i="277"/>
  <c r="M63" i="277"/>
  <c r="O92" i="277"/>
  <c r="H90" i="277"/>
  <c r="M54" i="277"/>
  <c r="U95" i="277"/>
  <c r="B41" i="277"/>
  <c r="A44" i="277"/>
  <c r="J91" i="277"/>
  <c r="Q55" i="277"/>
  <c r="E42" i="277"/>
  <c r="D63" i="277"/>
  <c r="G32" i="277"/>
  <c r="L38" i="277"/>
  <c r="F61" i="277"/>
  <c r="O44" i="277"/>
  <c r="L42" i="277"/>
  <c r="G37" i="277"/>
  <c r="N53" i="277"/>
  <c r="F62" i="277"/>
  <c r="M34" i="277"/>
  <c r="C47" i="277"/>
  <c r="T64" i="277"/>
  <c r="M60" i="277"/>
  <c r="N94" i="277"/>
  <c r="A38" i="277"/>
  <c r="T87" i="277"/>
  <c r="D93" i="277"/>
  <c r="H49" i="277"/>
  <c r="F56" i="277"/>
  <c r="T88" i="277"/>
  <c r="D54" i="277"/>
  <c r="Q60" i="277"/>
  <c r="H40" i="277"/>
  <c r="N47" i="277"/>
  <c r="G45" i="277"/>
  <c r="F36" i="277"/>
  <c r="O57" i="277"/>
  <c r="K45" i="277"/>
  <c r="J44" i="277"/>
  <c r="K53" i="277"/>
  <c r="Q89" i="277"/>
  <c r="G88" i="277"/>
  <c r="G36" i="277"/>
  <c r="J54" i="277"/>
  <c r="R48" i="277"/>
  <c r="H64" i="277"/>
  <c r="N56" i="277"/>
  <c r="I36" i="277"/>
  <c r="N58" i="277"/>
  <c r="B42" i="277"/>
  <c r="F48" i="277"/>
  <c r="R95" i="277"/>
  <c r="H44" i="277"/>
  <c r="Q94" i="277"/>
  <c r="R92" i="277"/>
  <c r="I34" i="277"/>
  <c r="D62" i="277"/>
  <c r="U42" i="277"/>
  <c r="L35" i="277"/>
  <c r="M43" i="277"/>
  <c r="A49" i="277"/>
  <c r="D55" i="277"/>
  <c r="Q41" i="277"/>
  <c r="P90" i="277"/>
  <c r="M91" i="277"/>
  <c r="O61" i="277"/>
  <c r="F47" i="277"/>
  <c r="S52" i="277"/>
  <c r="H95" i="277"/>
  <c r="F46" i="277"/>
  <c r="S63" i="277"/>
  <c r="U87" i="277"/>
  <c r="F35" i="277"/>
  <c r="A64" i="277"/>
  <c r="P95" i="277"/>
  <c r="Q53" i="277"/>
  <c r="E91" i="277"/>
  <c r="N93" i="277"/>
  <c r="N34" i="277"/>
  <c r="Q43" i="277"/>
  <c r="J94" i="277"/>
  <c r="R47" i="277"/>
  <c r="T59" i="277"/>
  <c r="P49" i="277"/>
  <c r="M47" i="277"/>
  <c r="L54" i="277"/>
  <c r="K44" i="277"/>
  <c r="Q93" i="277"/>
  <c r="Q88" i="277"/>
  <c r="P93" i="277"/>
  <c r="B47" i="277"/>
  <c r="S62" i="277"/>
  <c r="H54" i="277"/>
  <c r="I42" i="277"/>
  <c r="O42" i="277"/>
  <c r="P94" i="277"/>
  <c r="T60" i="277"/>
  <c r="D52" i="277"/>
  <c r="G48" i="277"/>
  <c r="I50" i="277"/>
  <c r="J56" i="277"/>
  <c r="B39" i="277"/>
  <c r="F60" i="277"/>
  <c r="D89" i="277"/>
  <c r="C45" i="277"/>
  <c r="O93" i="277"/>
  <c r="J57" i="277"/>
  <c r="A61" i="277"/>
  <c r="U89" i="277"/>
  <c r="F95" i="277"/>
  <c r="M42" i="277"/>
  <c r="B37" i="277"/>
  <c r="D35" i="277"/>
  <c r="H50" i="277"/>
  <c r="A32" i="277"/>
  <c r="Q36" i="277"/>
  <c r="P36" i="277"/>
  <c r="F89" i="277"/>
  <c r="I88" i="277"/>
  <c r="D88" i="277"/>
  <c r="M40" i="277"/>
  <c r="I61" i="277"/>
  <c r="H88" i="277"/>
  <c r="D60" i="277"/>
  <c r="P51" i="277"/>
  <c r="R36" i="277"/>
  <c r="A56" i="277"/>
  <c r="J64" i="277"/>
  <c r="T56" i="277"/>
  <c r="G87" i="277"/>
  <c r="J89" i="277"/>
  <c r="P48" i="277"/>
  <c r="P63" i="277"/>
  <c r="R60" i="277"/>
  <c r="J36" i="277"/>
  <c r="S47" i="277"/>
  <c r="N49" i="277"/>
  <c r="E44" i="277"/>
  <c r="I43" i="277"/>
  <c r="A46" i="277"/>
  <c r="C38" i="277"/>
  <c r="I49" i="277"/>
  <c r="J88" i="277"/>
  <c r="Q91" i="277"/>
  <c r="R35" i="277"/>
  <c r="L92" i="277"/>
  <c r="H35" i="277"/>
  <c r="T43" i="277"/>
  <c r="C88" i="277"/>
  <c r="S87" i="277"/>
  <c r="A87" i="277"/>
  <c r="O87" i="277"/>
  <c r="L52" i="277"/>
  <c r="M49" i="277"/>
  <c r="O45" i="277"/>
  <c r="C44" i="277"/>
  <c r="U46" i="277"/>
  <c r="M90" i="277"/>
  <c r="S60" i="277"/>
  <c r="G91" i="277"/>
  <c r="N63" i="277"/>
  <c r="D56" i="277"/>
  <c r="D49" i="277"/>
  <c r="L88" i="277"/>
  <c r="E61" i="277"/>
  <c r="O88" i="277"/>
  <c r="I55" i="277"/>
  <c r="L51" i="277"/>
  <c r="F91" i="277"/>
  <c r="R53" i="277"/>
  <c r="C92" i="277"/>
  <c r="R44" i="277"/>
  <c r="D39" i="277"/>
  <c r="T53" i="277"/>
  <c r="N52" i="277"/>
  <c r="D38" i="277"/>
  <c r="F51" i="277"/>
  <c r="K60" i="277"/>
  <c r="Q40" i="277"/>
  <c r="K88" i="277"/>
  <c r="P32" i="277"/>
  <c r="A58" i="277"/>
  <c r="H58" i="277"/>
  <c r="P50" i="277"/>
  <c r="A41" i="277"/>
  <c r="M44" i="277"/>
  <c r="M41" i="277"/>
  <c r="Q39" i="277"/>
  <c r="R61" i="277"/>
  <c r="U33" i="277"/>
  <c r="H51" i="277"/>
  <c r="I63" i="277"/>
  <c r="I92" i="277"/>
  <c r="K38" i="277"/>
  <c r="M64" i="277"/>
  <c r="K32" i="277"/>
  <c r="M51" i="277"/>
  <c r="D42" i="277"/>
  <c r="K54" i="277"/>
  <c r="N50" i="277"/>
  <c r="B44" i="277"/>
  <c r="L43" i="277"/>
  <c r="M93" i="277"/>
  <c r="N39" i="277"/>
  <c r="N90" i="277"/>
  <c r="B64" i="277"/>
  <c r="L44" i="277"/>
  <c r="T62" i="277"/>
  <c r="K48" i="277"/>
  <c r="C35" i="277"/>
  <c r="Q87" i="277"/>
  <c r="P38" i="277"/>
  <c r="T40" i="277"/>
  <c r="N38" i="277"/>
  <c r="P42" i="277"/>
  <c r="H33" i="277"/>
  <c r="M62" i="277"/>
  <c r="J87" i="277"/>
  <c r="I89" i="277"/>
  <c r="I54" i="277"/>
  <c r="L94" i="277"/>
  <c r="B93" i="277"/>
  <c r="P44" i="277"/>
  <c r="I94" i="277"/>
  <c r="H89" i="277"/>
  <c r="T91" i="277"/>
  <c r="D36" i="277"/>
  <c r="N40" i="277"/>
  <c r="L93" i="277"/>
  <c r="Q63" i="277"/>
  <c r="M58" i="277"/>
  <c r="F63" i="277"/>
  <c r="G33" i="277"/>
  <c r="G41" i="277"/>
  <c r="H56" i="277"/>
  <c r="H59" i="277"/>
  <c r="O32" i="277"/>
  <c r="G49" i="277"/>
  <c r="N60" i="277"/>
  <c r="O43" i="277"/>
  <c r="T93" i="277"/>
  <c r="U52" i="277"/>
  <c r="Q90" i="277"/>
  <c r="H32" i="277"/>
  <c r="C37" i="277"/>
  <c r="C34" i="277"/>
  <c r="Q52" i="277"/>
  <c r="H63" i="277"/>
  <c r="P56" i="277"/>
  <c r="P37" i="277"/>
  <c r="C60" i="277"/>
  <c r="K42" i="277"/>
  <c r="R45" i="277"/>
  <c r="O56" i="277"/>
  <c r="S41" i="277"/>
  <c r="D87" i="277"/>
  <c r="G92" i="277"/>
  <c r="N37" i="277"/>
  <c r="N45" i="277"/>
  <c r="O64" i="277"/>
  <c r="H53" i="277"/>
  <c r="A34" i="277"/>
  <c r="Q45" i="277"/>
  <c r="J41" i="277"/>
  <c r="O53" i="277"/>
  <c r="U60" i="277"/>
  <c r="I90" i="277"/>
  <c r="P59" i="277"/>
  <c r="J52" i="277"/>
  <c r="O39" i="277"/>
  <c r="C32" i="277"/>
  <c r="R37" i="277"/>
  <c r="D91" i="277"/>
  <c r="D41" i="277"/>
  <c r="M89" i="277"/>
  <c r="M56" i="277"/>
  <c r="E53" i="277"/>
  <c r="N89" i="277"/>
  <c r="N95" i="277"/>
  <c r="I37" i="277"/>
  <c r="R89" i="277"/>
  <c r="K91" i="277"/>
  <c r="N62" i="277"/>
  <c r="I48" i="277"/>
  <c r="S55" i="277"/>
  <c r="E49" i="277"/>
  <c r="O95" i="277"/>
  <c r="J43" i="277"/>
  <c r="F45" i="277"/>
  <c r="Q34" i="277"/>
  <c r="D61" i="277"/>
  <c r="E46" i="277"/>
  <c r="Q51" i="277"/>
  <c r="B35" i="277"/>
  <c r="Q35" i="277"/>
  <c r="G56" i="277"/>
  <c r="D45" i="277"/>
  <c r="G38" i="277"/>
  <c r="I41" i="277"/>
  <c r="C56" i="277"/>
  <c r="D47" i="277"/>
  <c r="B56" i="277"/>
  <c r="B51" i="277"/>
  <c r="E93" i="277"/>
  <c r="T89" i="277"/>
  <c r="C57" i="277"/>
  <c r="R58" i="277"/>
  <c r="O94" i="277"/>
  <c r="D94" i="277"/>
  <c r="S53" i="277"/>
  <c r="A51" i="277"/>
  <c r="P88" i="277"/>
  <c r="A94" i="277"/>
  <c r="C89" i="277"/>
  <c r="B33" i="277"/>
  <c r="O52" i="277"/>
  <c r="P58" i="277"/>
  <c r="P39" i="277"/>
  <c r="G51" i="277"/>
  <c r="N43" i="277"/>
  <c r="Q32" i="277"/>
  <c r="L46" i="277"/>
  <c r="I45" i="277"/>
  <c r="U53" i="277"/>
  <c r="M95" i="277"/>
  <c r="U88" i="277"/>
  <c r="K94" i="277"/>
  <c r="R49" i="277"/>
  <c r="R91" i="277"/>
  <c r="A55" i="277"/>
  <c r="T34" i="277"/>
  <c r="K36" i="277"/>
  <c r="P87" i="277"/>
  <c r="U49" i="277"/>
  <c r="R46" i="277"/>
  <c r="E63" i="277"/>
  <c r="O46" i="277"/>
  <c r="O63" i="277"/>
  <c r="N33" i="277"/>
  <c r="S51" i="277"/>
  <c r="R63" i="277"/>
  <c r="K33" i="277"/>
  <c r="O55" i="277"/>
  <c r="S93" i="277"/>
  <c r="S94" i="277"/>
  <c r="K40" i="277"/>
  <c r="C87" i="277"/>
  <c r="F88" i="277"/>
  <c r="I51" i="277"/>
  <c r="L47" i="277"/>
  <c r="E36" i="277"/>
  <c r="C63" i="277"/>
  <c r="L37" i="277"/>
  <c r="M48" i="277"/>
  <c r="E90" i="277"/>
  <c r="D40" i="277"/>
  <c r="Q92" i="277"/>
  <c r="P46" i="277"/>
  <c r="Q50" i="277"/>
  <c r="R59" i="277"/>
  <c r="J46" i="277"/>
  <c r="R87" i="277"/>
  <c r="O33" i="277"/>
  <c r="F43" i="277"/>
  <c r="P53" i="277"/>
  <c r="E94" i="277"/>
  <c r="O59" i="277"/>
  <c r="N64" i="277"/>
  <c r="R50" i="277"/>
  <c r="B49" i="277"/>
  <c r="M45" i="277"/>
  <c r="S36" i="277"/>
  <c r="T41" i="277"/>
  <c r="H87" i="277"/>
  <c r="K64" i="277"/>
  <c r="J35" i="277"/>
  <c r="G55" i="277"/>
  <c r="Q33" i="277"/>
  <c r="E32" i="277"/>
  <c r="C58" i="277"/>
  <c r="E62" i="277"/>
  <c r="T63" i="277"/>
  <c r="U50" i="277"/>
  <c r="S35" i="277"/>
  <c r="R64" i="277"/>
  <c r="L90" i="277"/>
  <c r="A33" i="277"/>
  <c r="F64" i="277"/>
  <c r="U93" i="277"/>
  <c r="C59" i="277"/>
  <c r="C93" i="277"/>
  <c r="F59" i="277"/>
  <c r="C43" i="277"/>
  <c r="G42" i="277"/>
  <c r="O58" i="277"/>
  <c r="H60" i="277"/>
  <c r="H36" i="277"/>
  <c r="G62" i="277"/>
  <c r="S54" i="277"/>
  <c r="E40" i="277"/>
  <c r="K37" i="277"/>
  <c r="S59" i="277"/>
  <c r="I53" i="277"/>
  <c r="Q37" i="277"/>
  <c r="C42" i="277"/>
  <c r="G61" i="277"/>
  <c r="U40" i="277"/>
  <c r="D92" i="277"/>
  <c r="T52" i="277"/>
  <c r="G47" i="277"/>
  <c r="I57" i="277"/>
  <c r="E92" i="277"/>
  <c r="I33" i="277"/>
  <c r="T57" i="277"/>
  <c r="C90" i="277"/>
  <c r="L53" i="277"/>
  <c r="A50" i="277"/>
  <c r="J39" i="277"/>
  <c r="R56" i="277"/>
  <c r="E88" i="277"/>
  <c r="U90" i="277"/>
  <c r="N48" i="277"/>
  <c r="L57" i="277"/>
  <c r="K87" i="277"/>
  <c r="L41" i="277"/>
  <c r="D33" i="277"/>
  <c r="F54" i="277"/>
  <c r="U47" i="277"/>
  <c r="S50" i="277"/>
  <c r="U59" i="277"/>
  <c r="J32" i="277"/>
  <c r="H39" i="277"/>
  <c r="T35" i="277"/>
  <c r="J49" i="277"/>
  <c r="F33" i="277"/>
  <c r="H43" i="277"/>
  <c r="O54" i="277"/>
  <c r="P62" i="277"/>
  <c r="G93" i="277"/>
  <c r="B88" i="277"/>
  <c r="K41" i="277"/>
  <c r="B57" i="277"/>
  <c r="C52" i="277"/>
  <c r="K50" i="277"/>
  <c r="F87" i="277"/>
  <c r="U58" i="277"/>
  <c r="S95" i="277"/>
  <c r="F49" i="277"/>
  <c r="B43" i="277"/>
  <c r="F44" i="277"/>
  <c r="T36" i="277"/>
  <c r="T94" i="277"/>
  <c r="E64" i="277"/>
  <c r="C53" i="277"/>
  <c r="I60" i="277"/>
  <c r="R54" i="277"/>
  <c r="E50" i="277"/>
  <c r="N42" i="277"/>
  <c r="E38" i="277"/>
  <c r="L89" i="277"/>
  <c r="A59" i="277"/>
  <c r="N91" i="277"/>
  <c r="F50" i="277"/>
  <c r="B32" i="277"/>
  <c r="H37" i="277"/>
  <c r="P89" i="277"/>
  <c r="C36" i="277"/>
  <c r="C50" i="277"/>
  <c r="A93" i="277"/>
  <c r="R94" i="277"/>
  <c r="R32" i="277"/>
  <c r="S58" i="277"/>
  <c r="E43" i="277"/>
  <c r="C39" i="277"/>
  <c r="Q95" i="277"/>
  <c r="T44" i="277"/>
  <c r="I40" i="277"/>
  <c r="R93" i="277"/>
  <c r="K35" i="277"/>
  <c r="B45" i="277"/>
  <c r="T47" i="277"/>
  <c r="P60" i="277"/>
  <c r="D37" i="277"/>
  <c r="Q64" i="277"/>
  <c r="U35" i="277"/>
  <c r="U55" i="277"/>
  <c r="B60" i="277"/>
  <c r="Q59" i="277"/>
  <c r="P91" i="277"/>
  <c r="E56" i="277"/>
  <c r="P33" i="277"/>
  <c r="M87" i="277"/>
  <c r="Q47" i="277"/>
  <c r="O36" i="277"/>
  <c r="J51" i="277"/>
  <c r="E51" i="277"/>
  <c r="E35" i="277"/>
  <c r="O37" i="277"/>
  <c r="R40" i="277"/>
  <c r="L48" i="277"/>
  <c r="Q58" i="277"/>
  <c r="G59" i="277"/>
  <c r="L56" i="277"/>
  <c r="U54" i="277"/>
  <c r="C64" i="277"/>
  <c r="Q46" i="277"/>
  <c r="B34" i="277"/>
  <c r="D95" i="277"/>
  <c r="J90" i="277"/>
  <c r="I62" i="277"/>
  <c r="I32" i="277"/>
  <c r="D43" i="277"/>
  <c r="I47" i="277"/>
  <c r="N41" i="277"/>
  <c r="T46" i="277"/>
  <c r="L45" i="277"/>
  <c r="S32" i="277"/>
  <c r="P41" i="277"/>
  <c r="S88" i="277"/>
  <c r="D90" i="277"/>
  <c r="E95" i="277"/>
  <c r="K34" i="277"/>
  <c r="O48" i="277"/>
  <c r="I64" i="277"/>
  <c r="O41" i="277"/>
  <c r="P57" i="277"/>
  <c r="K63" i="277"/>
  <c r="G35" i="277"/>
  <c r="A36" i="277"/>
  <c r="I58" i="277"/>
  <c r="J63" i="277"/>
  <c r="T54" i="277"/>
  <c r="E52" i="277"/>
  <c r="B89" i="277"/>
  <c r="N51" i="277"/>
  <c r="A42" i="277"/>
  <c r="R33" i="277"/>
  <c r="K57" i="277"/>
  <c r="O51" i="277"/>
  <c r="U43" i="277"/>
  <c r="G43" i="277"/>
  <c r="Q49" i="277"/>
  <c r="F94" i="277"/>
  <c r="T42" i="277"/>
  <c r="S39" i="277"/>
  <c r="F53" i="277"/>
  <c r="F39" i="277"/>
  <c r="D51" i="277"/>
  <c r="T48" i="277"/>
  <c r="K95" i="277"/>
  <c r="C41" i="277"/>
  <c r="A40" i="277"/>
  <c r="M55" i="277"/>
  <c r="O35" i="277"/>
  <c r="U63" i="277"/>
  <c r="G53" i="277"/>
  <c r="T92" i="277"/>
  <c r="A89" i="277"/>
  <c r="K62" i="277"/>
  <c r="G63" i="277"/>
  <c r="U38" i="277"/>
  <c r="Q57" i="277"/>
  <c r="S37" i="277"/>
  <c r="U44" i="277"/>
  <c r="T45" i="277"/>
  <c r="D58" i="277"/>
  <c r="L64" i="277"/>
  <c r="E55" i="277"/>
  <c r="L95" i="277"/>
  <c r="G64" i="277"/>
  <c r="L49" i="277"/>
  <c r="M57" i="277"/>
  <c r="H94" i="277"/>
  <c r="A62" i="277"/>
  <c r="O38" i="277"/>
  <c r="N46" i="277"/>
  <c r="S57" i="277"/>
  <c r="D59" i="277"/>
  <c r="H41" i="277"/>
  <c r="E87" i="277"/>
  <c r="C62" i="277"/>
  <c r="T38" i="277"/>
  <c r="R52" i="277"/>
  <c r="B50" i="277"/>
  <c r="L36" i="277"/>
  <c r="C49" i="277"/>
  <c r="N44" i="277"/>
  <c r="J92" i="277"/>
  <c r="M36" i="277"/>
  <c r="S33" i="277"/>
  <c r="K51" i="277"/>
  <c r="M61" i="277"/>
  <c r="I87" i="277"/>
  <c r="B63" i="277"/>
  <c r="G50" i="277"/>
  <c r="C95" i="277"/>
  <c r="T39" i="277"/>
  <c r="P92" i="277"/>
  <c r="N36" i="277"/>
  <c r="G54" i="277"/>
  <c r="P43" i="277"/>
  <c r="U45" i="277"/>
  <c r="F57" i="277"/>
  <c r="E39" i="277"/>
  <c r="D32" i="277"/>
  <c r="B59" i="277"/>
  <c r="K46" i="277"/>
  <c r="G94" i="277"/>
  <c r="H55" i="277"/>
  <c r="A88" i="277"/>
  <c r="C46" i="277"/>
  <c r="Q56" i="277"/>
  <c r="U91" i="277"/>
  <c r="O50" i="277"/>
  <c r="C40" i="277"/>
  <c r="B92" i="277"/>
  <c r="D50" i="277"/>
  <c r="L60" i="277"/>
  <c r="N87" i="277"/>
  <c r="B58" i="277"/>
  <c r="E60" i="277"/>
  <c r="R62" i="277"/>
  <c r="E33" i="277"/>
  <c r="G52" i="277"/>
  <c r="M88" i="277"/>
  <c r="A92" i="277"/>
  <c r="A54" i="277"/>
  <c r="M94" i="277"/>
  <c r="U62" i="277"/>
  <c r="H38" i="277"/>
  <c r="H46" i="277"/>
  <c r="B40" i="277"/>
  <c r="G95" i="277"/>
  <c r="A90" i="277"/>
  <c r="J95" i="277"/>
  <c r="O89" i="277"/>
  <c r="O91" i="277"/>
  <c r="A39" i="277"/>
  <c r="U84" i="277"/>
  <c r="T84" i="277"/>
  <c r="S84" i="277"/>
  <c r="R84" i="277"/>
  <c r="Q84" i="277"/>
  <c r="P84" i="277"/>
  <c r="N84" i="277"/>
  <c r="M84" i="277"/>
  <c r="O84" i="277"/>
  <c r="Q50" i="262" l="1"/>
  <c r="I34" i="262"/>
  <c r="N37" i="262"/>
  <c r="F38" i="262"/>
  <c r="N43" i="262"/>
  <c r="K42" i="262"/>
  <c r="O51" i="262"/>
  <c r="K50" i="262"/>
  <c r="N45" i="262"/>
  <c r="Q35" i="262"/>
  <c r="L38" i="262"/>
  <c r="G47" i="262"/>
  <c r="Q38" i="262"/>
  <c r="D44" i="262"/>
  <c r="L33" i="262"/>
  <c r="L35" i="262"/>
  <c r="L36" i="262"/>
  <c r="F32" i="262"/>
  <c r="P35" i="262"/>
  <c r="G37" i="262"/>
  <c r="O52" i="262"/>
  <c r="G42" i="262"/>
  <c r="J51" i="262"/>
  <c r="E38" i="262"/>
  <c r="C46" i="262"/>
  <c r="I41" i="262"/>
  <c r="O33" i="262"/>
  <c r="N46" i="262"/>
  <c r="P47" i="262"/>
  <c r="O40" i="262"/>
  <c r="A50" i="262"/>
  <c r="M46" i="262"/>
  <c r="L34" i="262"/>
  <c r="I39" i="262"/>
  <c r="M36" i="262"/>
  <c r="A43" i="262"/>
  <c r="C36" i="262"/>
  <c r="C51" i="262"/>
  <c r="M33" i="262"/>
  <c r="A46" i="262"/>
  <c r="M41" i="262"/>
  <c r="M37" i="262"/>
  <c r="P38" i="262"/>
  <c r="I44" i="262"/>
  <c r="M38" i="262"/>
  <c r="H49" i="262"/>
  <c r="O42" i="262"/>
  <c r="G32" i="262"/>
  <c r="C45" i="262"/>
  <c r="K48" i="262"/>
  <c r="H41" i="262"/>
  <c r="G40" i="262"/>
  <c r="A44" i="262"/>
  <c r="C32" i="262"/>
  <c r="G43" i="262"/>
  <c r="L42" i="262"/>
  <c r="Q41" i="262"/>
  <c r="O46" i="262"/>
  <c r="L43" i="262"/>
  <c r="J52" i="262"/>
  <c r="F36" i="262"/>
  <c r="J39" i="262"/>
  <c r="J50" i="262"/>
  <c r="Q37" i="262"/>
  <c r="M49" i="262"/>
  <c r="L47" i="262"/>
  <c r="Q34" i="262"/>
  <c r="I45" i="262"/>
  <c r="H33" i="262"/>
  <c r="Q36" i="262"/>
  <c r="D38" i="262"/>
  <c r="C49" i="262"/>
  <c r="N36" i="262"/>
  <c r="E48" i="262"/>
  <c r="E35" i="262"/>
  <c r="O49" i="262"/>
  <c r="O48" i="262"/>
  <c r="K35" i="262"/>
  <c r="E34" i="262"/>
  <c r="Q39" i="262"/>
  <c r="M51" i="262"/>
  <c r="D36" i="262"/>
  <c r="G39" i="262"/>
  <c r="Q43" i="262"/>
  <c r="O47" i="262"/>
  <c r="E42" i="262"/>
  <c r="D40" i="262"/>
  <c r="L50" i="262"/>
  <c r="N42" i="262"/>
  <c r="P49" i="262"/>
  <c r="A32" i="262"/>
  <c r="J43" i="262"/>
  <c r="M40" i="262"/>
  <c r="A42" i="262"/>
  <c r="C48" i="262"/>
  <c r="K39" i="262"/>
  <c r="J34" i="262"/>
  <c r="D47" i="262"/>
  <c r="Q33" i="262"/>
  <c r="N48" i="262"/>
  <c r="O41" i="262"/>
  <c r="Q32" i="262"/>
  <c r="D35" i="262"/>
  <c r="H35" i="262"/>
  <c r="H46" i="262"/>
  <c r="H47" i="262"/>
  <c r="H34" i="262"/>
  <c r="L51" i="262"/>
  <c r="G34" i="262"/>
  <c r="M42" i="262"/>
  <c r="Q49" i="262"/>
  <c r="Q46" i="262"/>
  <c r="L37" i="262"/>
  <c r="H36" i="262"/>
  <c r="F42" i="262"/>
  <c r="K36" i="262"/>
  <c r="O43" i="262"/>
  <c r="F51" i="262"/>
  <c r="C33" i="262"/>
  <c r="M50" i="262"/>
  <c r="I46" i="262"/>
  <c r="F41" i="262"/>
  <c r="F46" i="262"/>
  <c r="N34" i="262"/>
  <c r="C50" i="262"/>
  <c r="F37" i="262"/>
  <c r="H38" i="262"/>
  <c r="A52" i="262"/>
  <c r="F48" i="262"/>
  <c r="K44" i="262"/>
  <c r="K47" i="262"/>
  <c r="K32" i="262"/>
  <c r="M43" i="262"/>
  <c r="A34" i="262"/>
  <c r="N41" i="262"/>
  <c r="H37" i="262"/>
  <c r="G38" i="262"/>
  <c r="E49" i="262"/>
  <c r="L44" i="262"/>
  <c r="D41" i="262"/>
  <c r="E45" i="262"/>
  <c r="N47" i="262"/>
  <c r="K49" i="262"/>
  <c r="P51" i="262"/>
  <c r="F52" i="262"/>
  <c r="A49" i="262"/>
  <c r="M34" i="262"/>
  <c r="H43" i="262"/>
  <c r="H32" i="262"/>
  <c r="N52" i="262"/>
  <c r="C43" i="262"/>
  <c r="H51" i="262"/>
  <c r="D42" i="262"/>
  <c r="I49" i="262"/>
  <c r="F43" i="262"/>
  <c r="P40" i="262"/>
  <c r="J32" i="262"/>
  <c r="J35" i="262"/>
  <c r="Q40" i="262"/>
  <c r="P42" i="262"/>
  <c r="A33" i="262"/>
  <c r="L52" i="262"/>
  <c r="M45" i="262"/>
  <c r="A38" i="262"/>
  <c r="A40" i="262"/>
  <c r="N32" i="262"/>
  <c r="M48" i="262"/>
  <c r="A48" i="262"/>
  <c r="J41" i="262"/>
  <c r="F45" i="262"/>
  <c r="K52" i="262"/>
  <c r="D51" i="262"/>
  <c r="C52" i="262"/>
  <c r="F33" i="262"/>
  <c r="E33" i="262"/>
  <c r="O44" i="262"/>
  <c r="Q47" i="262"/>
  <c r="O37" i="262"/>
  <c r="O50" i="262"/>
  <c r="H52" i="262"/>
  <c r="J37" i="262"/>
  <c r="G33" i="262"/>
  <c r="A45" i="262"/>
  <c r="A37" i="262"/>
  <c r="C39" i="262"/>
  <c r="J40" i="262"/>
  <c r="A51" i="262"/>
  <c r="G35" i="262"/>
  <c r="O32" i="262"/>
  <c r="A39" i="262"/>
  <c r="J48" i="262"/>
  <c r="K41" i="262"/>
  <c r="F44" i="262"/>
  <c r="C47" i="262"/>
  <c r="C35" i="262"/>
  <c r="L46" i="262"/>
  <c r="O45" i="262"/>
  <c r="D37" i="262"/>
  <c r="I35" i="262"/>
  <c r="E46" i="262"/>
  <c r="H39" i="262"/>
  <c r="I51" i="262"/>
  <c r="L39" i="262"/>
  <c r="I47" i="262"/>
  <c r="I40" i="262"/>
  <c r="D46" i="262"/>
  <c r="O34" i="262"/>
  <c r="C38" i="262"/>
  <c r="K38" i="262"/>
  <c r="N49" i="262"/>
  <c r="G51" i="262"/>
  <c r="E43" i="262"/>
  <c r="N51" i="262"/>
  <c r="P48" i="262"/>
  <c r="I32" i="262"/>
  <c r="H50" i="262"/>
  <c r="G48" i="262"/>
  <c r="I43" i="262"/>
  <c r="Q52" i="262"/>
  <c r="N44" i="262"/>
  <c r="K37" i="262"/>
  <c r="A47" i="262"/>
  <c r="J47" i="262"/>
  <c r="G45" i="262"/>
  <c r="O35" i="262"/>
  <c r="K51" i="262"/>
  <c r="J33" i="262"/>
  <c r="Q51" i="262"/>
  <c r="E50" i="262"/>
  <c r="I33" i="262"/>
  <c r="I52" i="262"/>
  <c r="D49" i="262"/>
  <c r="Q48" i="262"/>
  <c r="K33" i="262"/>
  <c r="D39" i="262"/>
  <c r="P37" i="262"/>
  <c r="G49" i="262"/>
  <c r="E51" i="262"/>
  <c r="G52" i="262"/>
  <c r="M52" i="262"/>
  <c r="D45" i="262"/>
  <c r="A41" i="262"/>
  <c r="J45" i="262"/>
  <c r="F47" i="262"/>
  <c r="M44" i="262"/>
  <c r="J44" i="262"/>
  <c r="L32" i="262"/>
  <c r="K34" i="262"/>
  <c r="L49" i="262"/>
  <c r="L41" i="262"/>
  <c r="M35" i="262"/>
  <c r="P33" i="262"/>
  <c r="E44" i="262"/>
  <c r="K40" i="262"/>
  <c r="D43" i="262"/>
  <c r="E37" i="262"/>
  <c r="C42" i="262"/>
  <c r="N39" i="262"/>
  <c r="L48" i="262"/>
  <c r="H44" i="262"/>
  <c r="F39" i="262"/>
  <c r="K45" i="262"/>
  <c r="J46" i="262"/>
  <c r="C34" i="262"/>
  <c r="F35" i="262"/>
  <c r="C41" i="262"/>
  <c r="P32" i="262"/>
  <c r="H48" i="262"/>
  <c r="I38" i="262"/>
  <c r="O36" i="262"/>
  <c r="H42" i="262"/>
  <c r="P45" i="262"/>
  <c r="E39" i="262"/>
  <c r="E52" i="262"/>
  <c r="D50" i="262"/>
  <c r="Q44" i="262"/>
  <c r="M32" i="262"/>
  <c r="M39" i="262"/>
  <c r="H45" i="262"/>
  <c r="E41" i="262"/>
  <c r="J38" i="262"/>
  <c r="P50" i="262"/>
  <c r="C44" i="262"/>
  <c r="J49" i="262"/>
  <c r="H40" i="262"/>
  <c r="L40" i="262"/>
  <c r="D52" i="262"/>
  <c r="F49" i="262"/>
  <c r="P43" i="262"/>
  <c r="F40" i="262"/>
  <c r="J36" i="262"/>
  <c r="C40" i="262"/>
  <c r="C37" i="262"/>
  <c r="P46" i="262"/>
  <c r="I50" i="262"/>
  <c r="D34" i="262"/>
  <c r="K46" i="262"/>
  <c r="D32" i="262"/>
  <c r="P34" i="262"/>
  <c r="Q45" i="262"/>
  <c r="G50" i="262"/>
  <c r="O38" i="262"/>
  <c r="E47" i="262"/>
  <c r="A36" i="262"/>
  <c r="E36" i="262"/>
  <c r="O39" i="262"/>
  <c r="N50" i="262"/>
  <c r="N33" i="262"/>
  <c r="I42" i="262"/>
  <c r="D48" i="262"/>
  <c r="P39" i="262"/>
  <c r="A35" i="262"/>
  <c r="E40" i="262"/>
  <c r="P52" i="262"/>
  <c r="E32" i="262"/>
  <c r="G44" i="262"/>
  <c r="D33" i="262"/>
  <c r="G41" i="262"/>
  <c r="L45" i="262"/>
  <c r="N35" i="262"/>
  <c r="G46" i="262"/>
  <c r="P41" i="262"/>
  <c r="N40" i="262"/>
  <c r="I48" i="262"/>
  <c r="N38" i="262"/>
  <c r="G36" i="262"/>
  <c r="I36" i="262"/>
  <c r="P36" i="262"/>
  <c r="M47" i="262"/>
  <c r="Q42" i="262"/>
  <c r="J42" i="262"/>
  <c r="F50" i="262"/>
  <c r="I37" i="262"/>
  <c r="K43" i="262"/>
  <c r="F34" i="262"/>
  <c r="P44" i="262"/>
  <c r="K92" i="262"/>
  <c r="Q90" i="262"/>
  <c r="I94" i="262"/>
  <c r="E88" i="262"/>
  <c r="C94" i="262"/>
  <c r="B102" i="262"/>
  <c r="Q103" i="262"/>
  <c r="L83" i="262"/>
  <c r="K94" i="262"/>
  <c r="F85" i="262"/>
  <c r="I85" i="262"/>
  <c r="O100" i="262"/>
  <c r="G90" i="262"/>
  <c r="E101" i="262"/>
  <c r="F96" i="262"/>
  <c r="G103" i="262"/>
  <c r="G93" i="262"/>
  <c r="D101" i="262"/>
  <c r="K88" i="262"/>
  <c r="P84" i="262"/>
  <c r="B98" i="262"/>
  <c r="Q85" i="262"/>
  <c r="K82" i="262"/>
  <c r="D82" i="262"/>
  <c r="E89" i="262"/>
  <c r="J100" i="262"/>
  <c r="O88" i="262"/>
  <c r="A91" i="262"/>
  <c r="C85" i="262"/>
  <c r="F97" i="262"/>
  <c r="F86" i="262"/>
  <c r="I89" i="262"/>
  <c r="I92" i="262"/>
  <c r="L93" i="262"/>
  <c r="Q91" i="262"/>
  <c r="L96" i="262"/>
  <c r="E96" i="262"/>
  <c r="A94" i="262"/>
  <c r="E98" i="262"/>
  <c r="G101" i="262"/>
  <c r="O84" i="262"/>
  <c r="O87" i="262"/>
  <c r="J101" i="262"/>
  <c r="E104" i="262"/>
  <c r="C87" i="262"/>
  <c r="C101" i="262"/>
  <c r="I99" i="262"/>
  <c r="O83" i="262"/>
  <c r="O94" i="262"/>
  <c r="F80" i="262"/>
  <c r="E82" i="262"/>
  <c r="C99" i="262"/>
  <c r="L101" i="262"/>
  <c r="B99" i="262"/>
  <c r="B92" i="262"/>
  <c r="Q93" i="262"/>
  <c r="L104" i="262"/>
  <c r="K99" i="262"/>
  <c r="K81" i="262"/>
  <c r="H94" i="262"/>
  <c r="I91" i="262"/>
  <c r="O80" i="262"/>
  <c r="N94" i="262"/>
  <c r="I84" i="262"/>
  <c r="L82" i="262"/>
  <c r="K103" i="262"/>
  <c r="N80" i="262"/>
  <c r="G82" i="262"/>
  <c r="M93" i="262"/>
  <c r="H91" i="262"/>
  <c r="G104" i="262"/>
  <c r="K80" i="262"/>
  <c r="O81" i="262"/>
  <c r="H92" i="262"/>
  <c r="F102" i="262"/>
  <c r="H96" i="262"/>
  <c r="F103" i="262"/>
  <c r="P103" i="262"/>
  <c r="M84" i="262"/>
  <c r="D104" i="262"/>
  <c r="M99" i="262"/>
  <c r="P101" i="262"/>
  <c r="P95" i="262"/>
  <c r="P83" i="262"/>
  <c r="C96" i="262"/>
  <c r="L100" i="262"/>
  <c r="I88" i="262"/>
  <c r="K87" i="262"/>
  <c r="B88" i="262"/>
  <c r="I93" i="262"/>
  <c r="J95" i="262"/>
  <c r="J96" i="262"/>
  <c r="O95" i="262"/>
  <c r="A81" i="262"/>
  <c r="L90" i="262"/>
  <c r="D99" i="262"/>
  <c r="B97" i="262"/>
  <c r="Q95" i="262"/>
  <c r="O98" i="262"/>
  <c r="N100" i="262"/>
  <c r="G84" i="262"/>
  <c r="K89" i="262"/>
  <c r="J91" i="262"/>
  <c r="G92" i="262"/>
  <c r="D97" i="262"/>
  <c r="M103" i="262"/>
  <c r="H102" i="262"/>
  <c r="O82" i="262"/>
  <c r="C81" i="262"/>
  <c r="M101" i="262"/>
  <c r="G96" i="262"/>
  <c r="Q87" i="262"/>
  <c r="K101" i="262"/>
  <c r="A99" i="262"/>
  <c r="P92" i="262"/>
  <c r="H81" i="262"/>
  <c r="J84" i="262"/>
  <c r="Q96" i="262"/>
  <c r="B90" i="262"/>
  <c r="B85" i="262"/>
  <c r="L94" i="262"/>
  <c r="K85" i="262"/>
  <c r="I83" i="262"/>
  <c r="C98" i="262"/>
  <c r="E85" i="262"/>
  <c r="K97" i="262"/>
  <c r="L102" i="262"/>
  <c r="O91" i="262"/>
  <c r="O90" i="262"/>
  <c r="B100" i="262"/>
  <c r="B95" i="262"/>
  <c r="M86" i="262"/>
  <c r="C95" i="262"/>
  <c r="G80" i="262"/>
  <c r="J85" i="262"/>
  <c r="N83" i="262"/>
  <c r="E91" i="262"/>
  <c r="G94" i="262"/>
  <c r="A104" i="262"/>
  <c r="N93" i="262"/>
  <c r="A87" i="262"/>
  <c r="D87" i="262"/>
  <c r="A80" i="262"/>
  <c r="K100" i="262"/>
  <c r="E81" i="262"/>
  <c r="F98" i="262"/>
  <c r="P81" i="262"/>
  <c r="F87" i="262"/>
  <c r="N87" i="262"/>
  <c r="M82" i="262"/>
  <c r="A97" i="262"/>
  <c r="L84" i="262"/>
  <c r="K96" i="262"/>
  <c r="H83" i="262"/>
  <c r="N89" i="262"/>
  <c r="I103" i="262"/>
  <c r="C103" i="262"/>
  <c r="C84" i="262"/>
  <c r="K83" i="262"/>
  <c r="M88" i="262"/>
  <c r="F82" i="262"/>
  <c r="I80" i="262"/>
  <c r="B103" i="262"/>
  <c r="F84" i="262"/>
  <c r="N84" i="262"/>
  <c r="H88" i="262"/>
  <c r="Q98" i="262"/>
  <c r="D93" i="262"/>
  <c r="D89" i="262"/>
  <c r="A85" i="262"/>
  <c r="P94" i="262"/>
  <c r="J103" i="262"/>
  <c r="A96" i="262"/>
  <c r="N99" i="262"/>
  <c r="Q80" i="262"/>
  <c r="N95" i="262"/>
  <c r="G98" i="262"/>
  <c r="Q86" i="262"/>
  <c r="F94" i="262"/>
  <c r="Q100" i="262"/>
  <c r="I98" i="262"/>
  <c r="K84" i="262"/>
  <c r="D100" i="262"/>
  <c r="M81" i="262"/>
  <c r="Q83" i="262"/>
  <c r="Q92" i="262"/>
  <c r="P90" i="262"/>
  <c r="N96" i="262"/>
  <c r="O85" i="262"/>
  <c r="K86" i="262"/>
  <c r="D95" i="262"/>
  <c r="B86" i="262"/>
  <c r="A86" i="262"/>
  <c r="D98" i="262"/>
  <c r="P100" i="262"/>
  <c r="J93" i="262"/>
  <c r="N104" i="262"/>
  <c r="Q94" i="262"/>
  <c r="N85" i="262"/>
  <c r="D102" i="262"/>
  <c r="A102" i="262"/>
  <c r="E99" i="262"/>
  <c r="B101" i="262"/>
  <c r="B84" i="262"/>
  <c r="N81" i="262"/>
  <c r="E83" i="262"/>
  <c r="P91" i="262"/>
  <c r="E102" i="262"/>
  <c r="L97" i="262"/>
  <c r="C97" i="262"/>
  <c r="F100" i="262"/>
  <c r="I81" i="262"/>
  <c r="E100" i="262"/>
  <c r="H89" i="262"/>
  <c r="E90" i="262"/>
  <c r="A101" i="262"/>
  <c r="B82" i="262"/>
  <c r="D96" i="262"/>
  <c r="E103" i="262"/>
  <c r="I97" i="262"/>
  <c r="B96" i="262"/>
  <c r="P93" i="262"/>
  <c r="J86" i="262"/>
  <c r="B91" i="262"/>
  <c r="P97" i="262"/>
  <c r="M91" i="262"/>
  <c r="A84" i="262"/>
  <c r="B83" i="262"/>
  <c r="K98" i="262"/>
  <c r="P88" i="262"/>
  <c r="D103" i="262"/>
  <c r="P102" i="262"/>
  <c r="D81" i="262"/>
  <c r="N91" i="262"/>
  <c r="K102" i="262"/>
  <c r="C92" i="262"/>
  <c r="C91" i="262"/>
  <c r="E84" i="262"/>
  <c r="N90" i="262"/>
  <c r="O104" i="262"/>
  <c r="M83" i="262"/>
  <c r="D90" i="262"/>
  <c r="G100" i="262"/>
  <c r="B80" i="262"/>
  <c r="C88" i="262"/>
  <c r="M92" i="262"/>
  <c r="J80" i="262"/>
  <c r="M95" i="262"/>
  <c r="H97" i="262"/>
  <c r="J92" i="262"/>
  <c r="E80" i="262"/>
  <c r="L103" i="262"/>
  <c r="F88" i="262"/>
  <c r="A82" i="262"/>
  <c r="J102" i="262"/>
  <c r="Q88" i="262"/>
  <c r="G86" i="262"/>
  <c r="M85" i="262"/>
  <c r="J83" i="262"/>
  <c r="E97" i="262"/>
  <c r="Q81" i="262"/>
  <c r="D84" i="262"/>
  <c r="F90" i="262"/>
  <c r="A93" i="262"/>
  <c r="C90" i="262"/>
  <c r="H82" i="262"/>
  <c r="A92" i="262"/>
  <c r="D92" i="262"/>
  <c r="B89" i="262"/>
  <c r="I82" i="262"/>
  <c r="M89" i="262"/>
  <c r="P85" i="262"/>
  <c r="O93" i="262"/>
  <c r="J94" i="262"/>
  <c r="E95" i="262"/>
  <c r="L80" i="262"/>
  <c r="Q99" i="262"/>
  <c r="M97" i="262"/>
  <c r="H99" i="262"/>
  <c r="P98" i="262"/>
  <c r="E87" i="262"/>
  <c r="J89" i="262"/>
  <c r="P80" i="262"/>
  <c r="I95" i="262"/>
  <c r="O102" i="262"/>
  <c r="A90" i="262"/>
  <c r="K91" i="262"/>
  <c r="H85" i="262"/>
  <c r="H101" i="262"/>
  <c r="F104" i="262"/>
  <c r="F92" i="262"/>
  <c r="K95" i="262"/>
  <c r="F91" i="262"/>
  <c r="G95" i="262"/>
  <c r="M102" i="262"/>
  <c r="N98" i="262"/>
  <c r="G97" i="262"/>
  <c r="J90" i="262"/>
  <c r="O103" i="262"/>
  <c r="B87" i="262"/>
  <c r="H93" i="262"/>
  <c r="F83" i="262"/>
  <c r="H80" i="262"/>
  <c r="H95" i="262"/>
  <c r="E92" i="262"/>
  <c r="F99" i="262"/>
  <c r="E94" i="262"/>
  <c r="I104" i="262"/>
  <c r="H104" i="262"/>
  <c r="F101" i="262"/>
  <c r="Q89" i="262"/>
  <c r="I100" i="262"/>
  <c r="G83" i="262"/>
  <c r="M90" i="262"/>
  <c r="H100" i="262"/>
  <c r="B93" i="262"/>
  <c r="H98" i="262"/>
  <c r="K104" i="262"/>
  <c r="D94" i="262"/>
  <c r="L98" i="262"/>
  <c r="L87" i="262"/>
  <c r="J98" i="262"/>
  <c r="J87" i="262"/>
  <c r="P96" i="262"/>
  <c r="O99" i="262"/>
  <c r="I87" i="262"/>
  <c r="N102" i="262"/>
  <c r="P89" i="262"/>
  <c r="I102" i="262"/>
  <c r="C83" i="262"/>
  <c r="B81" i="262"/>
  <c r="D85" i="262"/>
  <c r="B104" i="262"/>
  <c r="O92" i="262"/>
  <c r="F95" i="262"/>
  <c r="L91" i="262"/>
  <c r="L92" i="262"/>
  <c r="I101" i="262"/>
  <c r="L88" i="262"/>
  <c r="D88" i="262"/>
  <c r="D86" i="262"/>
  <c r="G88" i="262"/>
  <c r="B94" i="262"/>
  <c r="K90" i="262"/>
  <c r="A95" i="262"/>
  <c r="G81" i="262"/>
  <c r="C80" i="262"/>
  <c r="Q84" i="262"/>
  <c r="F81" i="262"/>
  <c r="M80" i="262"/>
  <c r="J81" i="262"/>
  <c r="A98" i="262"/>
  <c r="Q102" i="262"/>
  <c r="Q101" i="262"/>
  <c r="Q82" i="262"/>
  <c r="J82" i="262"/>
  <c r="C102" i="262"/>
  <c r="H103" i="262"/>
  <c r="C104" i="262"/>
  <c r="P104" i="262"/>
  <c r="P99" i="262"/>
  <c r="A100" i="262"/>
  <c r="C100" i="262"/>
  <c r="H86" i="262"/>
  <c r="H87" i="262"/>
  <c r="P86" i="262"/>
  <c r="O86" i="262"/>
  <c r="D91" i="262"/>
  <c r="I90" i="262"/>
  <c r="A83" i="262"/>
  <c r="M104" i="262"/>
  <c r="O101" i="262"/>
  <c r="M94" i="262"/>
  <c r="H90" i="262"/>
  <c r="N92" i="262"/>
  <c r="N97" i="262"/>
  <c r="J99" i="262"/>
  <c r="C93" i="262"/>
  <c r="N82" i="262"/>
  <c r="M96" i="262"/>
  <c r="Q104" i="262"/>
  <c r="D80" i="262"/>
  <c r="C89" i="262"/>
  <c r="J88" i="262"/>
  <c r="J97" i="262"/>
  <c r="L85" i="262"/>
  <c r="M100" i="262"/>
  <c r="P82" i="262"/>
  <c r="C86" i="262"/>
  <c r="G89" i="262"/>
  <c r="O89" i="262"/>
  <c r="A89" i="262"/>
  <c r="M87" i="262"/>
  <c r="E86" i="262"/>
  <c r="G85" i="262"/>
  <c r="N101" i="262"/>
  <c r="G99" i="262"/>
  <c r="G102" i="262"/>
  <c r="O96" i="262"/>
  <c r="P87" i="262"/>
  <c r="G91" i="262"/>
  <c r="L99" i="262"/>
  <c r="D83" i="262"/>
  <c r="N88" i="262"/>
  <c r="A103" i="262"/>
  <c r="L81" i="262"/>
  <c r="F89" i="262"/>
  <c r="L89" i="262"/>
  <c r="I96" i="262"/>
  <c r="F93" i="262"/>
  <c r="J104" i="262"/>
  <c r="N86" i="262"/>
  <c r="I86" i="262"/>
  <c r="L86" i="262"/>
  <c r="L95" i="262"/>
  <c r="E93" i="262"/>
  <c r="O97" i="262"/>
  <c r="H84" i="262"/>
  <c r="N103" i="262"/>
  <c r="A88" i="262"/>
  <c r="G87" i="262"/>
  <c r="K93" i="262"/>
  <c r="C82" i="262"/>
  <c r="M98" i="262"/>
  <c r="Q97" i="262"/>
  <c r="N71" i="262"/>
  <c r="J62" i="262"/>
  <c r="P58" i="262"/>
  <c r="H58" i="262"/>
  <c r="D78" i="262"/>
  <c r="G69" i="262"/>
  <c r="M63" i="262"/>
  <c r="D60" i="262"/>
  <c r="C60" i="262"/>
  <c r="L66" i="262"/>
  <c r="P71" i="262"/>
  <c r="O63" i="262"/>
  <c r="K76" i="262"/>
  <c r="G71" i="262"/>
  <c r="M59" i="262"/>
  <c r="Q72" i="262"/>
  <c r="L62" i="262"/>
  <c r="L58" i="262"/>
  <c r="N58" i="262"/>
  <c r="Q62" i="262"/>
  <c r="J76" i="262"/>
  <c r="D69" i="262"/>
  <c r="E59" i="262"/>
  <c r="P70" i="262"/>
  <c r="K77" i="262"/>
  <c r="F70" i="262"/>
  <c r="P75" i="262"/>
  <c r="C67" i="262"/>
  <c r="J56" i="262"/>
  <c r="I65" i="262"/>
  <c r="L61" i="262"/>
  <c r="G68" i="262"/>
  <c r="C64" i="262"/>
  <c r="P68" i="262"/>
  <c r="D64" i="262"/>
  <c r="O59" i="262"/>
  <c r="N66" i="262"/>
  <c r="G63" i="262"/>
  <c r="M68" i="262"/>
  <c r="E69" i="262"/>
  <c r="F74" i="262"/>
  <c r="I72" i="262"/>
  <c r="J55" i="262"/>
  <c r="G76" i="262"/>
  <c r="N70" i="262"/>
  <c r="A55" i="262"/>
  <c r="M71" i="262"/>
  <c r="O75" i="262"/>
  <c r="K59" i="262"/>
  <c r="I73" i="262"/>
  <c r="F67" i="262"/>
  <c r="P72" i="262"/>
  <c r="M73" i="262"/>
  <c r="Q65" i="262"/>
  <c r="H66" i="262"/>
  <c r="Q54" i="262"/>
  <c r="O74" i="262"/>
  <c r="A58" i="262"/>
  <c r="B74" i="262"/>
  <c r="Q57" i="262"/>
  <c r="I64" i="262"/>
  <c r="K71" i="262"/>
  <c r="H70" i="262"/>
  <c r="O69" i="262"/>
  <c r="B68" i="262"/>
  <c r="B70" i="262"/>
  <c r="E78" i="262"/>
  <c r="A75" i="262"/>
  <c r="M58" i="262"/>
  <c r="H75" i="262"/>
  <c r="E64" i="262"/>
  <c r="F54" i="262"/>
  <c r="F68" i="262"/>
  <c r="E55" i="262"/>
  <c r="O58" i="262"/>
  <c r="N73" i="262"/>
  <c r="A62" i="262"/>
  <c r="B77" i="262"/>
  <c r="A69" i="262"/>
  <c r="O71" i="262"/>
  <c r="O78" i="262"/>
  <c r="O56" i="262"/>
  <c r="E57" i="262"/>
  <c r="D54" i="262"/>
  <c r="C70" i="262"/>
  <c r="O67" i="262"/>
  <c r="P63" i="262"/>
  <c r="A63" i="262"/>
  <c r="N78" i="262"/>
  <c r="G54" i="262"/>
  <c r="E63" i="262"/>
  <c r="L70" i="262"/>
  <c r="D56" i="262"/>
  <c r="O77" i="262"/>
  <c r="I74" i="262"/>
  <c r="D65" i="262"/>
  <c r="K62" i="262"/>
  <c r="E61" i="262"/>
  <c r="F76" i="262"/>
  <c r="D68" i="262"/>
  <c r="M74" i="262"/>
  <c r="N60" i="262"/>
  <c r="J60" i="262"/>
  <c r="J69" i="262"/>
  <c r="M56" i="262"/>
  <c r="E75" i="262"/>
  <c r="A67" i="262"/>
  <c r="G78" i="262"/>
  <c r="I55" i="262"/>
  <c r="P73" i="262"/>
  <c r="G59" i="262"/>
  <c r="B59" i="262"/>
  <c r="I78" i="262"/>
  <c r="J64" i="262"/>
  <c r="O62" i="262"/>
  <c r="L69" i="262"/>
  <c r="L64" i="262"/>
  <c r="I76" i="262"/>
  <c r="O61" i="262"/>
  <c r="A61" i="262"/>
  <c r="F56" i="262"/>
  <c r="J78" i="262"/>
  <c r="C69" i="262"/>
  <c r="N57" i="262"/>
  <c r="F78" i="262"/>
  <c r="H59" i="262"/>
  <c r="M61" i="262"/>
  <c r="J57" i="262"/>
  <c r="K58" i="262"/>
  <c r="D58" i="262"/>
  <c r="Q58" i="262"/>
  <c r="C54" i="262"/>
  <c r="E58" i="262"/>
  <c r="I56" i="262"/>
  <c r="K61" i="262"/>
  <c r="B56" i="262"/>
  <c r="D62" i="262"/>
  <c r="K73" i="262"/>
  <c r="D57" i="262"/>
  <c r="G58" i="262"/>
  <c r="C72" i="262"/>
  <c r="L76" i="262"/>
  <c r="L71" i="262"/>
  <c r="M60" i="262"/>
  <c r="E72" i="262"/>
  <c r="Q76" i="262"/>
  <c r="F57" i="262"/>
  <c r="Q78" i="262"/>
  <c r="H73" i="262"/>
  <c r="M54" i="262"/>
  <c r="Q59" i="262"/>
  <c r="A77" i="262"/>
  <c r="A66" i="262"/>
  <c r="I60" i="262"/>
  <c r="C65" i="262"/>
  <c r="L54" i="262"/>
  <c r="I66" i="262"/>
  <c r="L65" i="262"/>
  <c r="H71" i="262"/>
  <c r="Q73" i="262"/>
  <c r="F61" i="262"/>
  <c r="P56" i="262"/>
  <c r="K75" i="262"/>
  <c r="J61" i="262"/>
  <c r="P69" i="262"/>
  <c r="G77" i="262"/>
  <c r="N59" i="262"/>
  <c r="C56" i="262"/>
  <c r="E68" i="262"/>
  <c r="L57" i="262"/>
  <c r="P65" i="262"/>
  <c r="K66" i="262"/>
  <c r="B71" i="262"/>
  <c r="K60" i="262"/>
  <c r="I69" i="262"/>
  <c r="K64" i="262"/>
  <c r="N69" i="262"/>
  <c r="O57" i="262"/>
  <c r="I58" i="262"/>
  <c r="G70" i="262"/>
  <c r="B61" i="262"/>
  <c r="A70" i="262"/>
  <c r="I67" i="262"/>
  <c r="F73" i="262"/>
  <c r="F58" i="262"/>
  <c r="P59" i="262"/>
  <c r="N74" i="262"/>
  <c r="F55" i="262"/>
  <c r="H72" i="262"/>
  <c r="E62" i="262"/>
  <c r="E76" i="262"/>
  <c r="D66" i="262"/>
  <c r="L68" i="262"/>
  <c r="H55" i="262"/>
  <c r="D55" i="262"/>
  <c r="B64" i="262"/>
  <c r="G67" i="262"/>
  <c r="A60" i="262"/>
  <c r="K68" i="262"/>
  <c r="P66" i="262"/>
  <c r="J71" i="262"/>
  <c r="D71" i="262"/>
  <c r="N67" i="262"/>
  <c r="H63" i="262"/>
  <c r="O73" i="262"/>
  <c r="L75" i="262"/>
  <c r="A57" i="262"/>
  <c r="E77" i="262"/>
  <c r="A68" i="262"/>
  <c r="Q66" i="262"/>
  <c r="C75" i="262"/>
  <c r="Q55" i="262"/>
  <c r="M65" i="262"/>
  <c r="C73" i="262"/>
  <c r="A59" i="262"/>
  <c r="H62" i="262"/>
  <c r="C78" i="262"/>
  <c r="A73" i="262"/>
  <c r="E74" i="262"/>
  <c r="C71" i="262"/>
  <c r="L73" i="262"/>
  <c r="P60" i="262"/>
  <c r="E60" i="262"/>
  <c r="A71" i="262"/>
  <c r="G75" i="262"/>
  <c r="M62" i="262"/>
  <c r="B65" i="262"/>
  <c r="H78" i="262"/>
  <c r="C74" i="262"/>
  <c r="P61" i="262"/>
  <c r="L56" i="262"/>
  <c r="G56" i="262"/>
  <c r="E70" i="262"/>
  <c r="K63" i="262"/>
  <c r="E56" i="262"/>
  <c r="O54" i="262"/>
  <c r="I61" i="262"/>
  <c r="P78" i="262"/>
  <c r="M69" i="262"/>
  <c r="P64" i="262"/>
  <c r="G65" i="262"/>
  <c r="O55" i="262"/>
  <c r="J54" i="262"/>
  <c r="L78" i="262"/>
  <c r="L55" i="262"/>
  <c r="D75" i="262"/>
  <c r="E65" i="262"/>
  <c r="P62" i="262"/>
  <c r="F71" i="262"/>
  <c r="A65" i="262"/>
  <c r="N76" i="262"/>
  <c r="H65" i="262"/>
  <c r="F60" i="262"/>
  <c r="F65" i="262"/>
  <c r="J70" i="262"/>
  <c r="I63" i="262"/>
  <c r="C62" i="262"/>
  <c r="H57" i="262"/>
  <c r="D61" i="262"/>
  <c r="B58" i="262"/>
  <c r="Q75" i="262"/>
  <c r="C66" i="262"/>
  <c r="N55" i="262"/>
  <c r="O76" i="262"/>
  <c r="P77" i="262"/>
  <c r="P54" i="262"/>
  <c r="J66" i="262"/>
  <c r="J73" i="262"/>
  <c r="E71" i="262"/>
  <c r="P55" i="262"/>
  <c r="I71" i="262"/>
  <c r="K57" i="262"/>
  <c r="N68" i="262"/>
  <c r="C63" i="262"/>
  <c r="J59" i="262"/>
  <c r="N75" i="262"/>
  <c r="D72" i="262"/>
  <c r="H68" i="262"/>
  <c r="A78" i="262"/>
  <c r="M55" i="262"/>
  <c r="A64" i="262"/>
  <c r="Q63" i="262"/>
  <c r="N65" i="262"/>
  <c r="L67" i="262"/>
  <c r="M67" i="262"/>
  <c r="D74" i="262"/>
  <c r="L63" i="262"/>
  <c r="P57" i="262"/>
  <c r="K69" i="262"/>
  <c r="G72" i="262"/>
  <c r="C68" i="262"/>
  <c r="Q64" i="262"/>
  <c r="H67" i="262"/>
  <c r="Q61" i="262"/>
  <c r="L59" i="262"/>
  <c r="J68" i="262"/>
  <c r="N64" i="262"/>
  <c r="H69" i="262"/>
  <c r="K70" i="262"/>
  <c r="O66" i="262"/>
  <c r="J75" i="262"/>
  <c r="L74" i="262"/>
  <c r="O72" i="262"/>
  <c r="B73" i="262"/>
  <c r="G66" i="262"/>
  <c r="H54" i="262"/>
  <c r="E54" i="262"/>
  <c r="D77" i="262"/>
  <c r="C57" i="262"/>
  <c r="I75" i="262"/>
  <c r="M66" i="262"/>
  <c r="N62" i="262"/>
  <c r="J63" i="262"/>
  <c r="Q77" i="262"/>
  <c r="I62" i="262"/>
  <c r="G74" i="262"/>
  <c r="H56" i="262"/>
  <c r="H60" i="262"/>
  <c r="G64" i="262"/>
  <c r="N54" i="262"/>
  <c r="M78" i="262"/>
  <c r="D67" i="262"/>
  <c r="K78" i="262"/>
  <c r="K67" i="262"/>
  <c r="I70" i="262"/>
  <c r="K65" i="262"/>
  <c r="M64" i="262"/>
  <c r="M75" i="262"/>
  <c r="J72" i="262"/>
  <c r="F59" i="262"/>
  <c r="Q56" i="262"/>
  <c r="F75" i="262"/>
  <c r="H77" i="262"/>
  <c r="F72" i="262"/>
  <c r="K54" i="262"/>
  <c r="H64" i="262"/>
  <c r="O64" i="262"/>
  <c r="J67" i="262"/>
  <c r="I68" i="262"/>
  <c r="J74" i="262"/>
  <c r="O60" i="262"/>
  <c r="D63" i="262"/>
  <c r="Q71" i="262"/>
  <c r="G60" i="262"/>
  <c r="L77" i="262"/>
  <c r="M70" i="262"/>
  <c r="N72" i="262"/>
  <c r="M57" i="262"/>
  <c r="P67" i="262"/>
  <c r="M76" i="262"/>
  <c r="L60" i="262"/>
  <c r="C55" i="262"/>
  <c r="K72" i="262"/>
  <c r="J77" i="262"/>
  <c r="H61" i="262"/>
  <c r="C59" i="262"/>
  <c r="I77" i="262"/>
  <c r="N56" i="262"/>
  <c r="E67" i="262"/>
  <c r="C61" i="262"/>
  <c r="F62" i="262"/>
  <c r="I57" i="262"/>
  <c r="N61" i="262"/>
  <c r="G55" i="262"/>
  <c r="G62" i="262"/>
  <c r="I54" i="262"/>
  <c r="F64" i="262"/>
  <c r="C77" i="262"/>
  <c r="M77" i="262"/>
  <c r="A76" i="262"/>
  <c r="Q70" i="262"/>
  <c r="A54" i="262"/>
  <c r="G57" i="262"/>
  <c r="B62" i="262"/>
  <c r="D59" i="262"/>
  <c r="Q69" i="262"/>
  <c r="L72" i="262"/>
  <c r="I59" i="262"/>
  <c r="D70" i="262"/>
  <c r="E66" i="262"/>
  <c r="K55" i="262"/>
  <c r="P74" i="262"/>
  <c r="P76" i="262"/>
  <c r="H76" i="262"/>
  <c r="B55" i="262"/>
  <c r="O65" i="262"/>
  <c r="B67" i="262"/>
  <c r="F66" i="262"/>
  <c r="C76" i="262"/>
  <c r="N77" i="262"/>
  <c r="A56" i="262"/>
  <c r="O68" i="262"/>
  <c r="A74" i="262"/>
  <c r="B76" i="262"/>
  <c r="D76" i="262"/>
  <c r="K56" i="262"/>
  <c r="Q68" i="262"/>
  <c r="D73" i="262"/>
  <c r="E73" i="262"/>
  <c r="J65" i="262"/>
  <c r="Q67" i="262"/>
  <c r="G73" i="262"/>
  <c r="F63" i="262"/>
  <c r="C58" i="262"/>
  <c r="K74" i="262"/>
  <c r="M72" i="262"/>
  <c r="Q60" i="262"/>
  <c r="H74" i="262"/>
  <c r="O70" i="262"/>
  <c r="N63" i="262"/>
  <c r="Q74" i="262"/>
  <c r="G61" i="262"/>
  <c r="A72" i="262"/>
  <c r="F69" i="262"/>
  <c r="F77" i="262"/>
  <c r="J58" i="262"/>
  <c r="J21" i="262" l="1"/>
  <c r="G23" i="262"/>
  <c r="P26" i="262"/>
  <c r="P16" i="262"/>
  <c r="E14" i="262"/>
  <c r="O29" i="262"/>
  <c r="J27" i="262"/>
  <c r="G13" i="262"/>
  <c r="M29" i="262"/>
  <c r="J19" i="262"/>
  <c r="J30" i="262"/>
  <c r="D18" i="262"/>
  <c r="F20" i="262"/>
  <c r="O24" i="262"/>
  <c r="O13" i="262"/>
  <c r="Q24" i="262"/>
  <c r="J29" i="262"/>
  <c r="C17" i="262"/>
  <c r="J24" i="262"/>
  <c r="E13" i="262"/>
  <c r="C20" i="262"/>
  <c r="F19" i="262"/>
  <c r="I19" i="262"/>
  <c r="A29" i="262"/>
  <c r="C28" i="262"/>
  <c r="D19" i="262"/>
  <c r="M15" i="262"/>
  <c r="O27" i="262"/>
  <c r="M16" i="262"/>
  <c r="F28" i="262"/>
  <c r="E30" i="262"/>
  <c r="Q14" i="262"/>
  <c r="P23" i="262"/>
  <c r="N21" i="262"/>
  <c r="J18" i="262"/>
  <c r="Q16" i="262"/>
  <c r="H24" i="262"/>
  <c r="A26" i="262"/>
  <c r="M20" i="262"/>
  <c r="E15" i="262"/>
  <c r="G16" i="262"/>
  <c r="P12" i="262"/>
  <c r="I23" i="262"/>
  <c r="Q29" i="262"/>
  <c r="L22" i="262"/>
  <c r="F24" i="262"/>
  <c r="A12" i="262"/>
  <c r="L30" i="262"/>
  <c r="E16" i="262"/>
  <c r="Q21" i="262"/>
  <c r="K21" i="262"/>
  <c r="D25" i="262"/>
  <c r="D14" i="262"/>
  <c r="Q18" i="262"/>
  <c r="I21" i="262"/>
  <c r="D26" i="262"/>
  <c r="E28" i="262"/>
  <c r="F26" i="262"/>
  <c r="F25" i="262"/>
  <c r="Q25" i="262"/>
  <c r="H19" i="262"/>
  <c r="J22" i="262"/>
  <c r="A13" i="262"/>
  <c r="G22" i="262"/>
  <c r="K13" i="262"/>
  <c r="D12" i="262"/>
  <c r="C26" i="262"/>
  <c r="M30" i="262"/>
  <c r="F30" i="262"/>
  <c r="H13" i="262"/>
  <c r="M12" i="262"/>
  <c r="N17" i="262"/>
  <c r="P25" i="262"/>
  <c r="H23" i="262"/>
  <c r="G20" i="262"/>
  <c r="F21" i="262"/>
  <c r="D21" i="262"/>
  <c r="I13" i="262"/>
  <c r="A20" i="262"/>
  <c r="G14" i="262"/>
  <c r="D24" i="262"/>
  <c r="M17" i="262"/>
  <c r="D28" i="262"/>
  <c r="Q19" i="262"/>
  <c r="Q23" i="262"/>
  <c r="H14" i="262"/>
  <c r="G17" i="262"/>
  <c r="O22" i="262"/>
  <c r="M25" i="262"/>
  <c r="A14" i="262"/>
  <c r="E20" i="262"/>
  <c r="M19" i="262"/>
  <c r="A16" i="262"/>
  <c r="Q26" i="262"/>
  <c r="K25" i="262"/>
  <c r="G30" i="262"/>
  <c r="O28" i="262"/>
  <c r="O19" i="262"/>
  <c r="D17" i="262"/>
  <c r="N16" i="262"/>
  <c r="K19" i="262"/>
  <c r="K29" i="262"/>
  <c r="C22" i="262"/>
  <c r="A21" i="262"/>
  <c r="D16" i="262"/>
  <c r="N18" i="262"/>
  <c r="C13" i="262"/>
  <c r="P29" i="262"/>
  <c r="L15" i="262"/>
  <c r="P30" i="262"/>
  <c r="L27" i="262"/>
  <c r="D22" i="262"/>
  <c r="K20" i="262"/>
  <c r="C24" i="262"/>
  <c r="F17" i="262"/>
  <c r="E26" i="262"/>
  <c r="C21" i="262"/>
  <c r="A23" i="262"/>
  <c r="E23" i="262"/>
  <c r="Q28" i="262"/>
  <c r="I30" i="262"/>
  <c r="A24" i="262"/>
  <c r="C14" i="262"/>
  <c r="Q15" i="262"/>
  <c r="I15" i="262"/>
  <c r="Q12" i="262"/>
  <c r="K14" i="262"/>
  <c r="J16" i="262"/>
  <c r="M13" i="262"/>
  <c r="K28" i="262"/>
  <c r="N28" i="262"/>
  <c r="D20" i="262"/>
  <c r="F12" i="262"/>
  <c r="O21" i="262"/>
  <c r="O17" i="262"/>
  <c r="I12" i="262"/>
  <c r="J28" i="262"/>
  <c r="G18" i="262"/>
  <c r="L17" i="262"/>
  <c r="L24" i="262"/>
  <c r="K16" i="262"/>
  <c r="C29" i="262"/>
  <c r="O14" i="262"/>
  <c r="G25" i="262"/>
  <c r="A25" i="262"/>
  <c r="L12" i="262"/>
  <c r="G24" i="262"/>
  <c r="G21" i="262"/>
  <c r="L29" i="262"/>
  <c r="L18" i="262"/>
  <c r="H16" i="262"/>
  <c r="D29" i="262"/>
  <c r="L13" i="262"/>
  <c r="K15" i="262"/>
  <c r="C18" i="262"/>
  <c r="Q13" i="262"/>
  <c r="H20" i="262"/>
  <c r="E22" i="262"/>
  <c r="Q22" i="262"/>
  <c r="E12" i="262"/>
  <c r="L19" i="262"/>
  <c r="P18" i="262"/>
  <c r="K27" i="262"/>
  <c r="P21" i="262"/>
  <c r="O26" i="262"/>
  <c r="P20" i="262"/>
  <c r="N25" i="262"/>
  <c r="E24" i="262"/>
  <c r="F15" i="262"/>
  <c r="F13" i="262"/>
  <c r="P22" i="262"/>
  <c r="A17" i="262"/>
  <c r="E25" i="262"/>
  <c r="D15" i="262"/>
  <c r="N12" i="262"/>
  <c r="J20" i="262"/>
  <c r="I29" i="262"/>
  <c r="J13" i="262"/>
  <c r="N20" i="262"/>
  <c r="I26" i="262"/>
  <c r="I25" i="262"/>
  <c r="L14" i="262"/>
  <c r="A18" i="262"/>
  <c r="C27" i="262"/>
  <c r="M26" i="262"/>
  <c r="A15" i="262"/>
  <c r="A22" i="262"/>
  <c r="M24" i="262"/>
  <c r="F27" i="262"/>
  <c r="J23" i="262"/>
  <c r="P27" i="262"/>
  <c r="F23" i="262"/>
  <c r="N22" i="262"/>
  <c r="G28" i="262"/>
  <c r="G15" i="262"/>
  <c r="N27" i="262"/>
  <c r="H26" i="262"/>
  <c r="N23" i="262"/>
  <c r="H21" i="262"/>
  <c r="K17" i="262"/>
  <c r="O30" i="262"/>
  <c r="A30" i="262"/>
  <c r="M21" i="262"/>
  <c r="E17" i="262"/>
  <c r="J17" i="262"/>
  <c r="O16" i="262"/>
  <c r="A27" i="262"/>
  <c r="N30" i="262"/>
  <c r="C12" i="262"/>
  <c r="Q27" i="262"/>
  <c r="H28" i="262"/>
  <c r="K12" i="262"/>
  <c r="D27" i="262"/>
  <c r="P15" i="262"/>
  <c r="M18" i="262"/>
  <c r="A19" i="262"/>
  <c r="K23" i="262"/>
  <c r="J25" i="262"/>
  <c r="K22" i="262"/>
  <c r="C16" i="262"/>
  <c r="G19" i="262"/>
  <c r="K30" i="262"/>
  <c r="H30" i="262"/>
  <c r="H22" i="262"/>
  <c r="N29" i="262"/>
  <c r="K24" i="262"/>
  <c r="C15" i="262"/>
  <c r="P13" i="262"/>
  <c r="P17" i="262"/>
  <c r="H18" i="262"/>
  <c r="N14" i="262"/>
  <c r="F16" i="262"/>
  <c r="M14" i="262"/>
  <c r="E18" i="262"/>
  <c r="E29" i="262"/>
  <c r="C23" i="262"/>
  <c r="H29" i="262"/>
  <c r="N13" i="262"/>
  <c r="K26" i="262"/>
  <c r="E27" i="262"/>
  <c r="D13" i="262"/>
  <c r="O23" i="262"/>
  <c r="L20" i="262"/>
  <c r="H27" i="262"/>
  <c r="N15" i="262"/>
  <c r="C19" i="262"/>
  <c r="M22" i="262"/>
  <c r="I18" i="262"/>
  <c r="I17" i="262"/>
  <c r="J26" i="262"/>
  <c r="O20" i="262"/>
  <c r="L23" i="262"/>
  <c r="I27" i="262"/>
  <c r="H17" i="262"/>
  <c r="G27" i="262"/>
  <c r="N19" i="262"/>
  <c r="P24" i="262"/>
  <c r="G29" i="262"/>
  <c r="Q17" i="262"/>
  <c r="O18" i="262"/>
  <c r="D30" i="262"/>
  <c r="Q30" i="262"/>
  <c r="P19" i="262"/>
  <c r="M27" i="262"/>
  <c r="K18" i="262"/>
  <c r="C25" i="262"/>
  <c r="A28" i="262"/>
  <c r="Q20" i="262"/>
  <c r="I16" i="262"/>
  <c r="E21" i="262"/>
  <c r="L21" i="262"/>
  <c r="F14" i="262"/>
  <c r="G12" i="262"/>
  <c r="L26" i="262"/>
  <c r="F29" i="262"/>
  <c r="J12" i="262"/>
  <c r="N26" i="262"/>
  <c r="M28" i="262"/>
  <c r="I24" i="262"/>
  <c r="I28" i="262"/>
  <c r="F22" i="262"/>
  <c r="O25" i="262"/>
  <c r="J14" i="262"/>
  <c r="P28" i="262"/>
  <c r="L25" i="262"/>
  <c r="E19" i="262"/>
  <c r="G26" i="262"/>
  <c r="I22" i="262"/>
  <c r="L28" i="262"/>
  <c r="I20" i="262"/>
  <c r="D23" i="262"/>
  <c r="C30" i="262"/>
  <c r="O15" i="262"/>
  <c r="M23" i="262"/>
  <c r="F18" i="262"/>
  <c r="P14" i="262"/>
  <c r="I14" i="262"/>
  <c r="J15" i="262"/>
  <c r="O12" i="262"/>
  <c r="H12" i="262"/>
  <c r="L16" i="262"/>
  <c r="H25" i="262"/>
  <c r="H15" i="262"/>
  <c r="N24" i="262"/>
  <c r="B52" i="262" l="1"/>
  <c r="B50" i="262"/>
  <c r="B46" i="262"/>
  <c r="B42" i="262"/>
  <c r="B48" i="262"/>
  <c r="B44" i="262"/>
  <c r="B40" i="262"/>
  <c r="B49" i="262"/>
  <c r="B47" i="262"/>
  <c r="B51" i="262"/>
  <c r="B45" i="262"/>
  <c r="B43" i="262"/>
  <c r="B41" i="262"/>
  <c r="B39" i="262"/>
  <c r="B72" i="262" l="1"/>
  <c r="B57" i="262"/>
  <c r="B60" i="262"/>
  <c r="B28" i="262"/>
  <c r="B66" i="262"/>
  <c r="B29" i="262"/>
  <c r="B75" i="262"/>
  <c r="B69" i="262"/>
  <c r="B78" i="262"/>
  <c r="B63" i="262"/>
  <c r="B54" i="262"/>
  <c r="B30" i="262"/>
  <c r="B38" i="262" l="1"/>
  <c r="B36" i="262"/>
  <c r="B33" i="262"/>
  <c r="B37" i="262"/>
  <c r="B35" i="262"/>
  <c r="B34" i="262"/>
  <c r="B32" i="262"/>
  <c r="H37" i="248" l="1"/>
  <c r="D46" i="248"/>
  <c r="E48" i="248"/>
  <c r="D47" i="248"/>
  <c r="I37" i="248"/>
  <c r="B37" i="248"/>
  <c r="G36" i="248"/>
  <c r="H43" i="248"/>
  <c r="A50" i="248"/>
  <c r="G48" i="248"/>
  <c r="I44" i="248"/>
  <c r="D57" i="248"/>
  <c r="B49" i="248"/>
  <c r="C36" i="248"/>
  <c r="A53" i="248"/>
  <c r="G43" i="248"/>
  <c r="G37" i="248"/>
  <c r="H46" i="248"/>
  <c r="I40" i="248"/>
  <c r="H49" i="248"/>
  <c r="H47" i="248"/>
  <c r="C45" i="248"/>
  <c r="C50" i="248"/>
  <c r="F46" i="248"/>
  <c r="C35" i="248"/>
  <c r="I51" i="248"/>
  <c r="F35" i="248"/>
  <c r="E49" i="248"/>
  <c r="A49" i="248"/>
  <c r="D37" i="248"/>
  <c r="A34" i="248"/>
  <c r="H44" i="248"/>
  <c r="H39" i="248"/>
  <c r="F40" i="248"/>
  <c r="D53" i="248"/>
  <c r="B48" i="248"/>
  <c r="G38" i="248"/>
  <c r="D39" i="248"/>
  <c r="B33" i="248"/>
  <c r="G44" i="248"/>
  <c r="E47" i="248"/>
  <c r="I50" i="248"/>
  <c r="B45" i="248"/>
  <c r="C44" i="248"/>
  <c r="B35" i="248"/>
  <c r="A46" i="248"/>
  <c r="F38" i="248"/>
  <c r="D51" i="248"/>
  <c r="B41" i="248"/>
  <c r="F50" i="248"/>
  <c r="H41" i="248"/>
  <c r="H35" i="248"/>
  <c r="F43" i="248"/>
  <c r="H56" i="248"/>
  <c r="F41" i="248"/>
  <c r="H38" i="248"/>
  <c r="D50" i="248"/>
  <c r="E46" i="248"/>
  <c r="C56" i="248"/>
  <c r="D45" i="248"/>
  <c r="A47" i="248"/>
  <c r="G41" i="248"/>
  <c r="G50" i="248"/>
  <c r="B39" i="248"/>
  <c r="C49" i="248"/>
  <c r="E33" i="248"/>
  <c r="A44" i="248"/>
  <c r="F53" i="248"/>
  <c r="C55" i="248"/>
  <c r="B47" i="248"/>
  <c r="E36" i="248"/>
  <c r="D33" i="248"/>
  <c r="I34" i="248"/>
  <c r="I52" i="248"/>
  <c r="F56" i="248"/>
  <c r="G53" i="248"/>
  <c r="I41" i="248"/>
  <c r="H40" i="248"/>
  <c r="E51" i="248"/>
  <c r="B36" i="248"/>
  <c r="F54" i="248"/>
  <c r="A42" i="248"/>
  <c r="I39" i="248"/>
  <c r="D38" i="248"/>
  <c r="E39" i="248"/>
  <c r="I33" i="248"/>
  <c r="E53" i="248"/>
  <c r="D49" i="248"/>
  <c r="F42" i="248"/>
  <c r="G46" i="248"/>
  <c r="G51" i="248"/>
  <c r="G54" i="248"/>
  <c r="G49" i="248"/>
  <c r="A33" i="248"/>
  <c r="A36" i="248"/>
  <c r="D42" i="248"/>
  <c r="G52" i="248"/>
  <c r="B51" i="248"/>
  <c r="C51" i="248"/>
  <c r="I43" i="248"/>
  <c r="A51" i="248"/>
  <c r="E34" i="248"/>
  <c r="E55" i="248"/>
  <c r="B55" i="248"/>
  <c r="E56" i="248"/>
  <c r="D54" i="248"/>
  <c r="I53" i="248"/>
  <c r="F34" i="248"/>
  <c r="E45" i="248"/>
  <c r="C33" i="248"/>
  <c r="C47" i="248"/>
  <c r="F37" i="248"/>
  <c r="D35" i="248"/>
  <c r="I35" i="248"/>
  <c r="E43" i="248"/>
  <c r="C57" i="248"/>
  <c r="H36" i="248"/>
  <c r="B40" i="248"/>
  <c r="C52" i="248"/>
  <c r="D34" i="248"/>
  <c r="A38" i="248"/>
  <c r="C46" i="248"/>
  <c r="G39" i="248"/>
  <c r="H52" i="248"/>
  <c r="E35" i="248"/>
  <c r="A55" i="248"/>
  <c r="G55" i="248"/>
  <c r="A57" i="248"/>
  <c r="I46" i="248"/>
  <c r="A41" i="248"/>
  <c r="H54" i="248"/>
  <c r="A35" i="248"/>
  <c r="F39" i="248"/>
  <c r="A52" i="248"/>
  <c r="C37" i="248"/>
  <c r="I36" i="248"/>
  <c r="I47" i="248"/>
  <c r="I56" i="248"/>
  <c r="G34" i="248"/>
  <c r="F44" i="248"/>
  <c r="F51" i="248"/>
  <c r="I57" i="248"/>
  <c r="H34" i="248"/>
  <c r="G42" i="248"/>
  <c r="F55" i="248"/>
  <c r="I54" i="248"/>
  <c r="H53" i="248"/>
  <c r="G35" i="248"/>
  <c r="E54" i="248"/>
  <c r="E38" i="248"/>
  <c r="F33" i="248"/>
  <c r="G57" i="248"/>
  <c r="I38" i="248"/>
  <c r="F49" i="248"/>
  <c r="E57" i="248"/>
  <c r="C40" i="248"/>
  <c r="B34" i="248"/>
  <c r="I42" i="248"/>
  <c r="A45" i="248"/>
  <c r="D55" i="248"/>
  <c r="E42" i="248"/>
  <c r="I55" i="248"/>
  <c r="H42" i="248"/>
  <c r="C41" i="248"/>
  <c r="F57" i="248"/>
  <c r="D52" i="248"/>
  <c r="C38" i="248"/>
  <c r="B52" i="248"/>
  <c r="I49" i="248"/>
  <c r="A39" i="248"/>
  <c r="F45" i="248"/>
  <c r="H48" i="248"/>
  <c r="C53" i="248"/>
  <c r="A56" i="248"/>
  <c r="B44" i="248"/>
  <c r="D43" i="248"/>
  <c r="D36" i="248"/>
  <c r="H57" i="248"/>
  <c r="H55" i="248"/>
  <c r="A54" i="248"/>
  <c r="G47" i="248"/>
  <c r="G33" i="248"/>
  <c r="G45" i="248"/>
  <c r="I48" i="248"/>
  <c r="C43" i="248"/>
  <c r="G56" i="248"/>
  <c r="H33" i="248"/>
  <c r="B42" i="248"/>
  <c r="H50" i="248"/>
  <c r="C54" i="248"/>
  <c r="F47" i="248"/>
  <c r="C39" i="248"/>
  <c r="F48" i="248"/>
  <c r="G40" i="248"/>
  <c r="C48" i="248"/>
  <c r="E44" i="248"/>
  <c r="B50" i="248"/>
  <c r="E41" i="248"/>
  <c r="A37" i="248"/>
  <c r="A40" i="248"/>
  <c r="D56" i="248"/>
  <c r="D48" i="248"/>
  <c r="D44" i="248"/>
  <c r="B53" i="248"/>
  <c r="F36" i="248"/>
  <c r="E37" i="248"/>
  <c r="H45" i="248"/>
  <c r="B54" i="248"/>
  <c r="A48" i="248"/>
  <c r="E40" i="248"/>
  <c r="E50" i="248"/>
  <c r="H51" i="248"/>
  <c r="D40" i="248"/>
  <c r="B38" i="248"/>
  <c r="B46" i="248"/>
  <c r="D41" i="248"/>
  <c r="E52" i="248"/>
  <c r="C34" i="248"/>
  <c r="C42" i="248"/>
  <c r="F52" i="248"/>
  <c r="B57" i="248"/>
  <c r="A43" i="248"/>
  <c r="B56" i="248"/>
  <c r="I45" i="248"/>
  <c r="B43" i="248"/>
  <c r="I5" i="248"/>
  <c r="J16" i="283" s="1"/>
  <c r="R5" i="262" l="1"/>
  <c r="J17" i="283" s="1"/>
  <c r="B27" i="262"/>
  <c r="B25" i="262"/>
  <c r="B21" i="262"/>
  <c r="B16" i="262"/>
  <c r="B19" i="262"/>
  <c r="B22" i="262"/>
  <c r="B15" i="262"/>
  <c r="B13" i="262"/>
  <c r="B17" i="262"/>
  <c r="B23" i="262"/>
  <c r="B26" i="262"/>
  <c r="B14" i="262"/>
  <c r="B24" i="262"/>
  <c r="B20" i="262"/>
  <c r="B12" i="262" l="1"/>
  <c r="B18" i="262"/>
  <c r="D18" i="248" l="1"/>
  <c r="B21" i="248"/>
  <c r="E19" i="248"/>
  <c r="H19" i="248"/>
  <c r="I14" i="248"/>
  <c r="E16" i="248"/>
  <c r="C27" i="248"/>
  <c r="H23" i="248"/>
  <c r="F30" i="248"/>
  <c r="C23" i="248"/>
  <c r="H13" i="248"/>
  <c r="I28" i="248"/>
  <c r="I17" i="248"/>
  <c r="I16" i="248"/>
  <c r="B13" i="248"/>
  <c r="C22" i="248"/>
  <c r="I25" i="248"/>
  <c r="F13" i="248"/>
  <c r="E29" i="248"/>
  <c r="D24" i="248"/>
  <c r="F25" i="248"/>
  <c r="A13" i="248"/>
  <c r="B15" i="248"/>
  <c r="G13" i="248"/>
  <c r="H24" i="248"/>
  <c r="H28" i="248"/>
  <c r="F27" i="248"/>
  <c r="E23" i="248"/>
  <c r="F26" i="248"/>
  <c r="C19" i="248"/>
  <c r="H18" i="248"/>
  <c r="D25" i="248"/>
  <c r="I31" i="248"/>
  <c r="D26" i="248"/>
  <c r="A29" i="248"/>
  <c r="B30" i="248"/>
  <c r="I15" i="248"/>
  <c r="F19" i="248"/>
  <c r="F23" i="248"/>
  <c r="F18" i="248"/>
  <c r="G30" i="248"/>
  <c r="H20" i="248"/>
  <c r="B14" i="248"/>
  <c r="I23" i="248"/>
  <c r="G28" i="248"/>
  <c r="C31" i="248"/>
  <c r="H15" i="248"/>
  <c r="E21" i="248"/>
  <c r="B28" i="248"/>
  <c r="B16" i="248"/>
  <c r="E14" i="248"/>
  <c r="A27" i="248"/>
  <c r="F28" i="248"/>
  <c r="D31" i="248"/>
  <c r="E20" i="248"/>
  <c r="D23" i="248"/>
  <c r="E26" i="248"/>
  <c r="H21" i="248"/>
  <c r="F15" i="248"/>
  <c r="C16" i="248"/>
  <c r="C13" i="248"/>
  <c r="E15" i="248"/>
  <c r="F24" i="248"/>
  <c r="D30" i="248"/>
  <c r="A28" i="248"/>
  <c r="B17" i="248"/>
  <c r="H26" i="248"/>
  <c r="A20" i="248"/>
  <c r="I29" i="248"/>
  <c r="I19" i="248"/>
  <c r="A17" i="248"/>
  <c r="E18" i="248"/>
  <c r="C30" i="248"/>
  <c r="A25" i="248"/>
  <c r="G15" i="248"/>
  <c r="I26" i="248"/>
  <c r="I24" i="248"/>
  <c r="G16" i="248"/>
  <c r="G23" i="248"/>
  <c r="C24" i="248"/>
  <c r="G19" i="248"/>
  <c r="G21" i="248"/>
  <c r="H30" i="248"/>
  <c r="I13" i="248"/>
  <c r="B27" i="248"/>
  <c r="I18" i="248"/>
  <c r="H16" i="248"/>
  <c r="G14" i="248"/>
  <c r="C25" i="248"/>
  <c r="A30" i="248"/>
  <c r="F17" i="248"/>
  <c r="G25" i="248"/>
  <c r="I22" i="248"/>
  <c r="D17" i="248"/>
  <c r="F16" i="248"/>
  <c r="D22" i="248"/>
  <c r="C28" i="248"/>
  <c r="I20" i="248"/>
  <c r="B23" i="248"/>
  <c r="F22" i="248"/>
  <c r="H29" i="248"/>
  <c r="B24" i="248"/>
  <c r="H25" i="248"/>
  <c r="B18" i="248"/>
  <c r="D21" i="248"/>
  <c r="B19" i="248"/>
  <c r="E25" i="248"/>
  <c r="E22" i="248"/>
  <c r="C18" i="248"/>
  <c r="G27" i="248"/>
  <c r="F21" i="248"/>
  <c r="D27" i="248"/>
  <c r="G22" i="248"/>
  <c r="A21" i="248"/>
  <c r="G31" i="248"/>
  <c r="B29" i="248"/>
  <c r="A16" i="248"/>
  <c r="H27" i="248"/>
  <c r="G20" i="248"/>
  <c r="A26" i="248"/>
  <c r="A14" i="248"/>
  <c r="E31" i="248"/>
  <c r="G29" i="248"/>
  <c r="C26" i="248"/>
  <c r="E30" i="248"/>
  <c r="H22" i="248"/>
  <c r="A15" i="248"/>
  <c r="D29" i="248"/>
  <c r="G17" i="248"/>
  <c r="A23" i="248"/>
  <c r="D20" i="248"/>
  <c r="C20" i="248"/>
  <c r="E27" i="248"/>
  <c r="C14" i="248"/>
  <c r="H14" i="248"/>
  <c r="B25" i="248"/>
  <c r="F20" i="248"/>
  <c r="A22" i="248"/>
  <c r="E28" i="248"/>
  <c r="D28" i="248"/>
  <c r="I27" i="248"/>
  <c r="C29" i="248"/>
  <c r="C17" i="248"/>
  <c r="B22" i="248"/>
  <c r="D19" i="248"/>
  <c r="D14" i="248"/>
  <c r="F29" i="248"/>
  <c r="I30" i="248"/>
  <c r="H31" i="248"/>
  <c r="G18" i="248"/>
  <c r="F14" i="248"/>
  <c r="A19" i="248"/>
  <c r="D13" i="248"/>
  <c r="E17" i="248"/>
  <c r="B26" i="248"/>
  <c r="G26" i="248"/>
  <c r="B31" i="248"/>
  <c r="F31" i="248"/>
  <c r="A18" i="248"/>
  <c r="E24" i="248"/>
  <c r="C15" i="248"/>
  <c r="B20" i="248"/>
  <c r="A31" i="248"/>
  <c r="D15" i="248"/>
  <c r="C21" i="248"/>
  <c r="D16" i="248"/>
  <c r="I21" i="248"/>
  <c r="H17" i="248"/>
  <c r="E13" i="248"/>
  <c r="A24" i="248"/>
  <c r="G24" i="248"/>
</calcChain>
</file>

<file path=xl/sharedStrings.xml><?xml version="1.0" encoding="utf-8"?>
<sst xmlns="http://schemas.openxmlformats.org/spreadsheetml/2006/main" count="2659" uniqueCount="683">
  <si>
    <t>ACAP</t>
  </si>
  <si>
    <t>INE</t>
  </si>
  <si>
    <t>:</t>
  </si>
  <si>
    <t>IEFP</t>
  </si>
  <si>
    <t>Associação do Comércio Automóvel de Portugal</t>
  </si>
  <si>
    <t>Banco de Portugal</t>
  </si>
  <si>
    <t>Instituto de Emprego e Formação Profissional</t>
  </si>
  <si>
    <t>EUROSTAT</t>
  </si>
  <si>
    <t>REN</t>
  </si>
  <si>
    <t>Portugal</t>
  </si>
  <si>
    <t>Eurostat</t>
  </si>
  <si>
    <t>(3)</t>
  </si>
  <si>
    <t>(5)</t>
  </si>
  <si>
    <t>(6)</t>
  </si>
  <si>
    <t>(8)</t>
  </si>
  <si>
    <t>(9)</t>
  </si>
  <si>
    <t>(10)</t>
  </si>
  <si>
    <t>(11)</t>
  </si>
  <si>
    <t>(14)</t>
  </si>
  <si>
    <t>(17)</t>
  </si>
  <si>
    <t>(13)</t>
  </si>
  <si>
    <t>(16)</t>
  </si>
  <si>
    <r>
      <t xml:space="preserve">(1) </t>
    </r>
    <r>
      <rPr>
        <sz val="7"/>
        <rFont val="Verdana"/>
        <family val="2"/>
      </rPr>
      <t>= (2)+(7)+(18)</t>
    </r>
  </si>
  <si>
    <r>
      <t xml:space="preserve">(2) = </t>
    </r>
    <r>
      <rPr>
        <sz val="7"/>
        <rFont val="Verdana"/>
        <family val="2"/>
      </rPr>
      <t>(3)+(4)</t>
    </r>
  </si>
  <si>
    <r>
      <t xml:space="preserve">(4) </t>
    </r>
    <r>
      <rPr>
        <sz val="7"/>
        <rFont val="Verdana"/>
        <family val="2"/>
      </rPr>
      <t>= (5)+(6)</t>
    </r>
  </si>
  <si>
    <r>
      <t>10</t>
    </r>
    <r>
      <rPr>
        <i/>
        <vertAlign val="superscript"/>
        <sz val="8"/>
        <rFont val="Verdana"/>
        <family val="2"/>
      </rPr>
      <t>6</t>
    </r>
    <r>
      <rPr>
        <i/>
        <sz val="8"/>
        <rFont val="Verdana"/>
        <family val="2"/>
      </rPr>
      <t xml:space="preserve"> Euros</t>
    </r>
  </si>
  <si>
    <r>
      <t>10</t>
    </r>
    <r>
      <rPr>
        <b/>
        <vertAlign val="superscript"/>
        <sz val="7"/>
        <rFont val="Verdana"/>
        <family val="2"/>
      </rPr>
      <t xml:space="preserve">6 </t>
    </r>
    <r>
      <rPr>
        <b/>
        <sz val="7"/>
        <rFont val="Verdana"/>
        <family val="2"/>
      </rPr>
      <t>Euros</t>
    </r>
  </si>
  <si>
    <r>
      <t>10</t>
    </r>
    <r>
      <rPr>
        <vertAlign val="superscript"/>
        <sz val="7"/>
        <rFont val="Verdana"/>
        <family val="2"/>
      </rPr>
      <t xml:space="preserve">6 </t>
    </r>
    <r>
      <rPr>
        <sz val="7"/>
        <rFont val="Verdana"/>
        <family val="2"/>
      </rPr>
      <t>Euros</t>
    </r>
  </si>
  <si>
    <r>
      <t>10</t>
    </r>
    <r>
      <rPr>
        <vertAlign val="superscript"/>
        <sz val="7"/>
        <color indexed="56"/>
        <rFont val="Verdana"/>
        <family val="2"/>
      </rPr>
      <t xml:space="preserve">6 </t>
    </r>
    <r>
      <rPr>
        <sz val="7"/>
        <color indexed="56"/>
        <rFont val="Verdana"/>
        <family val="2"/>
      </rPr>
      <t>Euros</t>
    </r>
  </si>
  <si>
    <t>%</t>
  </si>
  <si>
    <r>
      <t>10</t>
    </r>
    <r>
      <rPr>
        <vertAlign val="superscript"/>
        <sz val="7"/>
        <rFont val="Verdana"/>
        <family val="2"/>
      </rPr>
      <t>3</t>
    </r>
  </si>
  <si>
    <t>Total</t>
  </si>
  <si>
    <t/>
  </si>
  <si>
    <t xml:space="preserve"> </t>
  </si>
  <si>
    <t>III Trim 07</t>
  </si>
  <si>
    <t>IV Trim 07</t>
  </si>
  <si>
    <r>
      <t>10</t>
    </r>
    <r>
      <rPr>
        <i/>
        <vertAlign val="superscript"/>
        <sz val="7"/>
        <rFont val="Verdana"/>
        <family val="2"/>
      </rPr>
      <t>6</t>
    </r>
    <r>
      <rPr>
        <i/>
        <sz val="7"/>
        <rFont val="Verdana"/>
        <family val="2"/>
      </rPr>
      <t xml:space="preserve"> Euros</t>
    </r>
  </si>
  <si>
    <r>
      <t xml:space="preserve">Total </t>
    </r>
    <r>
      <rPr>
        <b/>
        <vertAlign val="superscript"/>
        <sz val="8"/>
        <rFont val="Verdana"/>
        <family val="2"/>
      </rPr>
      <t>(13)</t>
    </r>
  </si>
  <si>
    <r>
      <t>10</t>
    </r>
    <r>
      <rPr>
        <vertAlign val="superscript"/>
        <sz val="7"/>
        <rFont val="Arial"/>
        <family val="2"/>
      </rPr>
      <t>6</t>
    </r>
    <r>
      <rPr>
        <sz val="7"/>
        <rFont val="Arial"/>
        <family val="2"/>
      </rPr>
      <t xml:space="preserve"> Euro</t>
    </r>
  </si>
  <si>
    <r>
      <t xml:space="preserve">(8) - </t>
    </r>
    <r>
      <rPr>
        <sz val="7"/>
        <rFont val="Verdana"/>
        <family val="2"/>
      </rPr>
      <t>(9)</t>
    </r>
  </si>
  <si>
    <t>(7)</t>
  </si>
  <si>
    <t>(12)</t>
  </si>
  <si>
    <t>(15)</t>
  </si>
  <si>
    <t>(18)</t>
  </si>
  <si>
    <t>(19)</t>
  </si>
  <si>
    <t>(20)</t>
  </si>
  <si>
    <t>(21)</t>
  </si>
  <si>
    <t>(22)</t>
  </si>
  <si>
    <t>(23)</t>
  </si>
  <si>
    <r>
      <t xml:space="preserve">(3) = </t>
    </r>
    <r>
      <rPr>
        <sz val="7"/>
        <rFont val="Verdana"/>
        <family val="2"/>
      </rPr>
      <t>(4)+(9)</t>
    </r>
  </si>
  <si>
    <r>
      <t xml:space="preserve">(4) = </t>
    </r>
    <r>
      <rPr>
        <sz val="7"/>
        <rFont val="Verdana"/>
        <family val="2"/>
      </rPr>
      <t>(5)a(8)</t>
    </r>
  </si>
  <si>
    <t xml:space="preserve">  </t>
  </si>
  <si>
    <t>DGO</t>
  </si>
  <si>
    <t>IGCP</t>
  </si>
  <si>
    <t>Alentejo</t>
  </si>
  <si>
    <t>Algarve</t>
  </si>
  <si>
    <t>R.A.Madeira</t>
  </si>
  <si>
    <t>Galp Energia</t>
  </si>
  <si>
    <t>GEE</t>
  </si>
  <si>
    <t>-</t>
  </si>
  <si>
    <t>(%)</t>
  </si>
  <si>
    <t>Instituto de Gestão da Tesouraria e do Crédito Publico</t>
  </si>
  <si>
    <t>EIA</t>
  </si>
  <si>
    <t>GE</t>
  </si>
  <si>
    <t>Ton</t>
  </si>
  <si>
    <t xml:space="preserve">Energy Information Administration </t>
  </si>
  <si>
    <t>Gabinete de Estratégia e Estudos</t>
  </si>
  <si>
    <t>LI 12M</t>
  </si>
  <si>
    <t>Direcção-Geral do Orçamento</t>
  </si>
  <si>
    <t>Euros</t>
  </si>
  <si>
    <t>Rede Elétrica Nacional</t>
  </si>
  <si>
    <r>
      <t xml:space="preserve">Fuel </t>
    </r>
    <r>
      <rPr>
        <vertAlign val="superscript"/>
        <sz val="7.2"/>
        <rFont val="Verdana"/>
        <family val="2"/>
      </rPr>
      <t>(17)</t>
    </r>
  </si>
  <si>
    <t>Rank</t>
  </si>
  <si>
    <r>
      <t>Euros/M</t>
    </r>
    <r>
      <rPr>
        <vertAlign val="superscript"/>
        <sz val="5.7"/>
        <rFont val="Verdana"/>
        <family val="2"/>
      </rPr>
      <t>2</t>
    </r>
  </si>
  <si>
    <r>
      <t xml:space="preserve">Crédito
</t>
    </r>
    <r>
      <rPr>
        <i/>
        <sz val="9"/>
        <color theme="1" tint="0.249977111117893"/>
        <rFont val="Arial"/>
        <family val="2"/>
      </rPr>
      <t>Credit</t>
    </r>
  </si>
  <si>
    <r>
      <t xml:space="preserve">Débito
</t>
    </r>
    <r>
      <rPr>
        <i/>
        <sz val="9"/>
        <color theme="1" tint="0.249977111117893"/>
        <rFont val="Arial"/>
        <family val="2"/>
      </rPr>
      <t>debit</t>
    </r>
  </si>
  <si>
    <r>
      <t xml:space="preserve">T. Cobertura
</t>
    </r>
    <r>
      <rPr>
        <i/>
        <sz val="9"/>
        <color theme="1" tint="0.249977111117893"/>
        <rFont val="Arial"/>
        <family val="2"/>
      </rPr>
      <t>Coverage Rate</t>
    </r>
  </si>
  <si>
    <r>
      <t xml:space="preserve">Bens
</t>
    </r>
    <r>
      <rPr>
        <i/>
        <sz val="9"/>
        <color theme="1" tint="0.249977111117893"/>
        <rFont val="Arial"/>
        <family val="2"/>
      </rPr>
      <t>Goods</t>
    </r>
  </si>
  <si>
    <r>
      <t xml:space="preserve">Serviços
</t>
    </r>
    <r>
      <rPr>
        <i/>
        <sz val="9"/>
        <color theme="1" tint="0.249977111117893"/>
        <rFont val="Arial"/>
        <family val="2"/>
      </rPr>
      <t>Services</t>
    </r>
  </si>
  <si>
    <r>
      <t xml:space="preserve">Bens e Serviços
</t>
    </r>
    <r>
      <rPr>
        <i/>
        <sz val="8"/>
        <color theme="1" tint="0.249977111117893"/>
        <rFont val="Arial"/>
        <family val="2"/>
      </rPr>
      <t>Goods and Services</t>
    </r>
  </si>
  <si>
    <r>
      <t xml:space="preserve">UE-27
</t>
    </r>
    <r>
      <rPr>
        <i/>
        <sz val="8"/>
        <color theme="1" tint="0.249977111117893"/>
        <rFont val="Arial"/>
        <family val="2"/>
      </rPr>
      <t>EU-27</t>
    </r>
  </si>
  <si>
    <r>
      <t xml:space="preserve">Espanha
</t>
    </r>
    <r>
      <rPr>
        <i/>
        <sz val="8"/>
        <color theme="1" tint="0.249977111117893"/>
        <rFont val="Arial"/>
        <family val="2"/>
      </rPr>
      <t>Spain</t>
    </r>
  </si>
  <si>
    <r>
      <rPr>
        <sz val="9"/>
        <rFont val="Arial"/>
        <family val="2"/>
      </rPr>
      <t>Terceiros</t>
    </r>
    <r>
      <rPr>
        <sz val="11"/>
        <rFont val="Arial"/>
        <family val="2"/>
      </rPr>
      <t xml:space="preserve">
</t>
    </r>
    <r>
      <rPr>
        <i/>
        <sz val="7"/>
        <color theme="1" tint="0.249977111117893"/>
        <rFont val="Arial"/>
        <family val="2"/>
      </rPr>
      <t>Third Countries</t>
    </r>
  </si>
  <si>
    <r>
      <t xml:space="preserve">PRODUTO INTERNO BRUTO
</t>
    </r>
    <r>
      <rPr>
        <b/>
        <i/>
        <sz val="8"/>
        <color theme="1" tint="0.249977111117893"/>
        <rFont val="Verdana"/>
        <family val="2"/>
      </rPr>
      <t>GROSS DOMESTIC PRODUCT</t>
    </r>
  </si>
  <si>
    <t>(1)</t>
  </si>
  <si>
    <r>
      <t xml:space="preserve">Consumo Privado
</t>
    </r>
    <r>
      <rPr>
        <i/>
        <sz val="8"/>
        <color theme="1" tint="0.249977111117893"/>
        <rFont val="Verdana"/>
        <family val="2"/>
      </rPr>
      <t>Private Consumption</t>
    </r>
  </si>
  <si>
    <r>
      <t xml:space="preserve">Bens Alimentares
</t>
    </r>
    <r>
      <rPr>
        <i/>
        <sz val="8"/>
        <color theme="3" tint="0.39997558519241921"/>
        <rFont val="Verdana"/>
        <family val="2"/>
      </rPr>
      <t>Food and beverage</t>
    </r>
  </si>
  <si>
    <r>
      <t xml:space="preserve">Bens Duradouros
</t>
    </r>
    <r>
      <rPr>
        <i/>
        <sz val="8"/>
        <color theme="3" tint="0.39997558519241921"/>
        <rFont val="Verdana"/>
        <family val="2"/>
      </rPr>
      <t>Durable goods</t>
    </r>
  </si>
  <si>
    <r>
      <t xml:space="preserve">ISFLSF </t>
    </r>
    <r>
      <rPr>
        <vertAlign val="superscript"/>
        <sz val="8"/>
        <color rgb="FF00599D"/>
        <rFont val="Verdana"/>
        <family val="2"/>
      </rPr>
      <t>(1)</t>
    </r>
    <r>
      <rPr>
        <sz val="8"/>
        <color indexed="56"/>
        <rFont val="Verdana"/>
        <family val="2"/>
      </rPr>
      <t xml:space="preserve">
</t>
    </r>
    <r>
      <rPr>
        <i/>
        <sz val="8"/>
        <color theme="3" tint="0.39997558519241921"/>
        <rFont val="Verdana"/>
        <family val="2"/>
      </rPr>
      <t xml:space="preserve">NPISH </t>
    </r>
    <r>
      <rPr>
        <i/>
        <vertAlign val="superscript"/>
        <sz val="8"/>
        <color theme="3" tint="0.39997558519241921"/>
        <rFont val="Verdana"/>
        <family val="2"/>
      </rPr>
      <t>(1)</t>
    </r>
  </si>
  <si>
    <r>
      <t xml:space="preserve">Formação Bruta de Capital
</t>
    </r>
    <r>
      <rPr>
        <i/>
        <sz val="8"/>
        <color theme="1" tint="0.249977111117893"/>
        <rFont val="Verdana"/>
        <family val="2"/>
      </rPr>
      <t>Gross Capital Formation</t>
    </r>
  </si>
  <si>
    <r>
      <t xml:space="preserve">Agricultura, Silvicultura e Pescas
</t>
    </r>
    <r>
      <rPr>
        <i/>
        <sz val="8"/>
        <color theme="3" tint="0.39997558519241921"/>
        <rFont val="Verdana"/>
        <family val="2"/>
      </rPr>
      <t>Agriculture, Forestry and Fisheries</t>
    </r>
  </si>
  <si>
    <r>
      <t xml:space="preserve">Material de Transporte
</t>
    </r>
    <r>
      <rPr>
        <i/>
        <sz val="8"/>
        <color theme="3" tint="0.39997558519241921"/>
        <rFont val="Verdana"/>
        <family val="2"/>
      </rPr>
      <t>Transport Equipment</t>
    </r>
  </si>
  <si>
    <r>
      <t xml:space="preserve">Outros Produtos
</t>
    </r>
    <r>
      <rPr>
        <i/>
        <sz val="8"/>
        <color theme="3" tint="0.39997558519241921"/>
        <rFont val="Verdana"/>
        <family val="2"/>
      </rPr>
      <t>Other products</t>
    </r>
  </si>
  <si>
    <r>
      <t xml:space="preserve">Procura Externa Líquida
</t>
    </r>
    <r>
      <rPr>
        <i/>
        <sz val="8"/>
        <color theme="1" tint="0.249977111117893"/>
        <rFont val="Verdana"/>
        <family val="2"/>
      </rPr>
      <t>Net external demand</t>
    </r>
  </si>
  <si>
    <r>
      <t xml:space="preserve">Formação Bruta de Capital Fixo
</t>
    </r>
    <r>
      <rPr>
        <i/>
        <sz val="8"/>
        <color theme="1" tint="0.249977111117893"/>
        <rFont val="Verdana"/>
        <family val="2"/>
      </rPr>
      <t>Gross Fixed Capital Formation</t>
    </r>
  </si>
  <si>
    <r>
      <t xml:space="preserve">Exportações
</t>
    </r>
    <r>
      <rPr>
        <i/>
        <sz val="8"/>
        <color theme="1" tint="0.249977111117893"/>
        <rFont val="Verdana"/>
        <family val="2"/>
      </rPr>
      <t>Exports</t>
    </r>
  </si>
  <si>
    <r>
      <t xml:space="preserve">Importações
</t>
    </r>
    <r>
      <rPr>
        <i/>
        <sz val="8"/>
        <color theme="1" tint="0.249977111117893"/>
        <rFont val="Verdana"/>
        <family val="2"/>
      </rPr>
      <t>Imports</t>
    </r>
  </si>
  <si>
    <r>
      <t xml:space="preserve">Bens
</t>
    </r>
    <r>
      <rPr>
        <i/>
        <sz val="8"/>
        <color theme="3" tint="0.39997558519241921"/>
        <rFont val="Verdana"/>
        <family val="2"/>
      </rPr>
      <t>Goods</t>
    </r>
  </si>
  <si>
    <r>
      <t xml:space="preserve">Serviços
</t>
    </r>
    <r>
      <rPr>
        <i/>
        <sz val="8"/>
        <color theme="3" tint="0.39997558519241921"/>
        <rFont val="Verdana"/>
        <family val="2"/>
      </rPr>
      <t>Services</t>
    </r>
  </si>
  <si>
    <r>
      <t xml:space="preserve">Atualizado em:
</t>
    </r>
    <r>
      <rPr>
        <i/>
        <sz val="8"/>
        <color theme="1" tint="0.249977111117893"/>
        <rFont val="Verdana"/>
        <family val="2"/>
      </rPr>
      <t>Updated in:</t>
    </r>
  </si>
  <si>
    <r>
      <t xml:space="preserve">VH
</t>
    </r>
    <r>
      <rPr>
        <i/>
        <sz val="8"/>
        <color theme="1" tint="0.249977111117893"/>
        <rFont val="Arial Narrow"/>
        <family val="2"/>
      </rPr>
      <t>y-o-y</t>
    </r>
  </si>
  <si>
    <r>
      <t xml:space="preserve">SRE/M3M
</t>
    </r>
    <r>
      <rPr>
        <i/>
        <sz val="8"/>
        <color theme="1" tint="0.249977111117893"/>
        <rFont val="Arial Narrow"/>
        <family val="2"/>
      </rPr>
      <t>BEA/3MMA</t>
    </r>
  </si>
  <si>
    <r>
      <t xml:space="preserve">SER
</t>
    </r>
    <r>
      <rPr>
        <i/>
        <sz val="8"/>
        <color theme="1" tint="0.249977111117893"/>
        <rFont val="Arial Narrow"/>
        <family val="2"/>
      </rPr>
      <t>BEA</t>
    </r>
  </si>
  <si>
    <r>
      <t xml:space="preserve">M3M
</t>
    </r>
    <r>
      <rPr>
        <i/>
        <sz val="8"/>
        <color theme="1" tint="0.249977111117893"/>
        <rFont val="Arial Narrow"/>
        <family val="2"/>
      </rPr>
      <t>3MMA</t>
    </r>
  </si>
  <si>
    <r>
      <t xml:space="preserve">VE/M3M
</t>
    </r>
    <r>
      <rPr>
        <i/>
        <sz val="8"/>
        <color theme="1" tint="0.249977111117893"/>
        <rFont val="Arial Narrow"/>
        <family val="2"/>
      </rPr>
      <t>EV/3MMA</t>
    </r>
  </si>
  <si>
    <r>
      <t xml:space="preserve">SRE/VE
</t>
    </r>
    <r>
      <rPr>
        <i/>
        <sz val="8"/>
        <color theme="1" tint="0.249977111117893"/>
        <rFont val="Arial Narrow"/>
        <family val="2"/>
      </rPr>
      <t>BEA/EV</t>
    </r>
  </si>
  <si>
    <r>
      <t xml:space="preserve">VCS/M3M
</t>
    </r>
    <r>
      <rPr>
        <i/>
        <sz val="8"/>
        <color theme="1" tint="0.249977111117893"/>
        <rFont val="Arial Narrow"/>
        <family val="2"/>
      </rPr>
      <t>SA/3MMA</t>
    </r>
  </si>
  <si>
    <r>
      <t xml:space="preserve">VH, M3M
</t>
    </r>
    <r>
      <rPr>
        <i/>
        <sz val="8"/>
        <color theme="1" tint="0.249977111117893"/>
        <rFont val="Arial Narrow"/>
        <family val="2"/>
      </rPr>
      <t>y-o-y, 3MMA</t>
    </r>
  </si>
  <si>
    <r>
      <t xml:space="preserve">VH/VCS
</t>
    </r>
    <r>
      <rPr>
        <i/>
        <sz val="8"/>
        <color theme="1" tint="0.249977111117893"/>
        <rFont val="Arial Narrow"/>
        <family val="2"/>
      </rPr>
      <t>y-o-y/SA</t>
    </r>
  </si>
  <si>
    <r>
      <t xml:space="preserve">Unid.
</t>
    </r>
    <r>
      <rPr>
        <i/>
        <sz val="8"/>
        <color theme="1" tint="0.249977111117893"/>
        <rFont val="Arial Narrow"/>
        <family val="2"/>
      </rPr>
      <t>Nb. People</t>
    </r>
  </si>
  <si>
    <r>
      <t xml:space="preserve">VM12
</t>
    </r>
    <r>
      <rPr>
        <i/>
        <sz val="8"/>
        <color theme="1" tint="0.249977111117893"/>
        <rFont val="Arial Narrow"/>
        <family val="2"/>
      </rPr>
      <t>12MA</t>
    </r>
  </si>
  <si>
    <r>
      <t xml:space="preserve">CE
</t>
    </r>
    <r>
      <rPr>
        <i/>
        <sz val="8"/>
        <color theme="1" tint="0.249977111117893"/>
        <rFont val="Arial Narrow"/>
        <family val="2"/>
      </rPr>
      <t>EC</t>
    </r>
  </si>
  <si>
    <t>BP</t>
  </si>
  <si>
    <r>
      <t xml:space="preserve">OCDE
</t>
    </r>
    <r>
      <rPr>
        <i/>
        <sz val="8"/>
        <color theme="1" tint="0.249977111117893"/>
        <rFont val="Arial Narrow"/>
        <family val="2"/>
      </rPr>
      <t>OECD</t>
    </r>
  </si>
  <si>
    <r>
      <t xml:space="preserve">SELECÇÃO DE INDICADORES DE ATIVIDADE ECONÓMICA
</t>
    </r>
    <r>
      <rPr>
        <b/>
        <i/>
        <sz val="16"/>
        <color theme="1" tint="0.249977111117893"/>
        <rFont val="Arial"/>
        <family val="2"/>
      </rPr>
      <t>SELECTION OF ECONOMIC ACTIVITY INDICATORS</t>
    </r>
  </si>
  <si>
    <r>
      <t xml:space="preserve">Indicador de Atividade Económica
</t>
    </r>
    <r>
      <rPr>
        <i/>
        <sz val="10"/>
        <color theme="1" tint="0.249977111117893"/>
        <rFont val="Arial Narrow"/>
        <family val="2"/>
      </rPr>
      <t>Economic Activity Indicator</t>
    </r>
  </si>
  <si>
    <r>
      <t xml:space="preserve">Indicador Coincidente de Atividade Económica
</t>
    </r>
    <r>
      <rPr>
        <i/>
        <sz val="10"/>
        <color theme="1" tint="0.249977111117893"/>
        <rFont val="Arial Narrow"/>
        <family val="2"/>
      </rPr>
      <t>Economic Activity Coincident Indicator</t>
    </r>
  </si>
  <si>
    <r>
      <t xml:space="preserve">Indicador de Clima Económico
</t>
    </r>
    <r>
      <rPr>
        <i/>
        <sz val="10"/>
        <color theme="1" tint="0.249977111117893"/>
        <rFont val="Arial Narrow"/>
        <family val="2"/>
      </rPr>
      <t>Economic Climate Indicator</t>
    </r>
  </si>
  <si>
    <r>
      <t xml:space="preserve">Indicador de Sentimento Económico
</t>
    </r>
    <r>
      <rPr>
        <i/>
        <sz val="10"/>
        <color theme="1" tint="0.249977111117893"/>
        <rFont val="Arial Narrow"/>
        <family val="2"/>
      </rPr>
      <t>Economic Sentiment Indicator</t>
    </r>
  </si>
  <si>
    <r>
      <t xml:space="preserve">Indicador Compósito Avançado
</t>
    </r>
    <r>
      <rPr>
        <i/>
        <sz val="10"/>
        <color theme="1" tint="0.249977111117893"/>
        <rFont val="Arial Narrow"/>
        <family val="2"/>
      </rPr>
      <t>Composite Leading Indicator</t>
    </r>
  </si>
  <si>
    <r>
      <t xml:space="preserve">Indicador de FBCF
</t>
    </r>
    <r>
      <rPr>
        <i/>
        <sz val="10"/>
        <color theme="1" tint="0.249977111117893"/>
        <rFont val="Arial Narrow"/>
        <family val="2"/>
      </rPr>
      <t>Gross Fixed Capital Formation Indicator</t>
    </r>
  </si>
  <si>
    <r>
      <t xml:space="preserve">Importação de Bens de Investimento
</t>
    </r>
    <r>
      <rPr>
        <i/>
        <sz val="10"/>
        <color theme="1" tint="0.249977111117893"/>
        <rFont val="Arial Narrow"/>
        <family val="2"/>
      </rPr>
      <t>Investment Goods Imports</t>
    </r>
  </si>
  <si>
    <r>
      <t xml:space="preserve">Vendas de Veículos Comerciais Ligeiros
</t>
    </r>
    <r>
      <rPr>
        <i/>
        <sz val="10"/>
        <color theme="1" tint="0.249977111117893"/>
        <rFont val="Arial Narrow"/>
        <family val="2"/>
      </rPr>
      <t>Sales of Commercial Vehicles under 3.5 ton</t>
    </r>
  </si>
  <si>
    <r>
      <t xml:space="preserve">Vendas de Veículos Comerciais Pesados
</t>
    </r>
    <r>
      <rPr>
        <i/>
        <sz val="10"/>
        <color theme="1" tint="0.249977111117893"/>
        <rFont val="Arial Narrow"/>
        <family val="2"/>
      </rPr>
      <t>Sales of Commercial Vehicles above 3.5 ton</t>
    </r>
  </si>
  <si>
    <r>
      <t xml:space="preserve">Indicador Coincidente do Consumo Privado
</t>
    </r>
    <r>
      <rPr>
        <i/>
        <sz val="10"/>
        <color theme="1" tint="0.249977111117893"/>
        <rFont val="Arial Narrow"/>
        <family val="2"/>
      </rPr>
      <t>Private Consumption Coincident Indicator</t>
    </r>
  </si>
  <si>
    <r>
      <t xml:space="preserve">Indicador de Confiança dos Consumidores
</t>
    </r>
    <r>
      <rPr>
        <i/>
        <sz val="10"/>
        <color theme="1" tint="0.249977111117893"/>
        <rFont val="Arial Narrow"/>
        <family val="2"/>
      </rPr>
      <t>Consumer Confidence Indicator</t>
    </r>
  </si>
  <si>
    <r>
      <t xml:space="preserve">Índice Volume Vendas Comércio a Retalho
</t>
    </r>
    <r>
      <rPr>
        <i/>
        <sz val="10"/>
        <color theme="1" tint="0.249977111117893"/>
        <rFont val="Arial Narrow"/>
        <family val="2"/>
      </rPr>
      <t>Sales Volume Index - Retail Trade</t>
    </r>
  </si>
  <si>
    <r>
      <t xml:space="preserve">Importação de Bens de Consumo
</t>
    </r>
    <r>
      <rPr>
        <i/>
        <sz val="10"/>
        <color theme="1" tint="0.249977111117893"/>
        <rFont val="Arial Narrow"/>
        <family val="2"/>
      </rPr>
      <t>Consumer Goods Imports</t>
    </r>
  </si>
  <si>
    <r>
      <t xml:space="preserve">Procura Interna Bens Consumo Ind. Transf.
</t>
    </r>
    <r>
      <rPr>
        <i/>
        <sz val="10"/>
        <color theme="1" tint="0.249977111117893"/>
        <rFont val="Arial Narrow"/>
        <family val="2"/>
      </rPr>
      <t>Manufacturing Industry Consumer Goods Domestic Demand</t>
    </r>
  </si>
  <si>
    <r>
      <t xml:space="preserve">Vendas de Veículos Ligeiros Passageiros
</t>
    </r>
    <r>
      <rPr>
        <i/>
        <sz val="10"/>
        <color theme="1" tint="0.249977111117893"/>
        <rFont val="Arial Narrow"/>
        <family val="2"/>
      </rPr>
      <t>Sales of Passenger Vehicles</t>
    </r>
  </si>
  <si>
    <r>
      <t xml:space="preserve">Indicador de Confiança na Indústria Transformadora
</t>
    </r>
    <r>
      <rPr>
        <i/>
        <sz val="10"/>
        <color theme="1" tint="0.249977111117893"/>
        <rFont val="Arial Narrow"/>
        <family val="2"/>
      </rPr>
      <t>Manufacturing Industry Confidence Indicator</t>
    </r>
  </si>
  <si>
    <r>
      <t xml:space="preserve">Indicador de Confiança na Construção
</t>
    </r>
    <r>
      <rPr>
        <i/>
        <sz val="10"/>
        <color theme="1" tint="0.249977111117893"/>
        <rFont val="Arial Narrow"/>
        <family val="2"/>
      </rPr>
      <t>Construction Confidence Indicator</t>
    </r>
  </si>
  <si>
    <r>
      <t xml:space="preserve">Indicador de Confiança no Comércio
</t>
    </r>
    <r>
      <rPr>
        <i/>
        <sz val="10"/>
        <color theme="1" tint="0.249977111117893"/>
        <rFont val="Arial Narrow"/>
        <family val="2"/>
      </rPr>
      <t>Trade Confidence Indicator</t>
    </r>
  </si>
  <si>
    <r>
      <t xml:space="preserve">I. Confiança nos Serviços Prestados às Empresas
</t>
    </r>
    <r>
      <rPr>
        <i/>
        <sz val="10"/>
        <color theme="1" tint="0.249977111117893"/>
        <rFont val="Arial Narrow"/>
        <family val="2"/>
      </rPr>
      <t>Services to Enterprises Confidence Indicator</t>
    </r>
  </si>
  <si>
    <r>
      <t xml:space="preserve">Índice Volume Negócios na Ind. Transformadora
</t>
    </r>
    <r>
      <rPr>
        <i/>
        <sz val="10"/>
        <color theme="1" tint="0.249977111117893"/>
        <rFont val="Arial Narrow"/>
        <family val="2"/>
      </rPr>
      <t>Manufacturing Industry Turnover Index</t>
    </r>
  </si>
  <si>
    <r>
      <t xml:space="preserve">Índice Vol. Neg. Comércio a Retalho (Deflacionado)
</t>
    </r>
    <r>
      <rPr>
        <i/>
        <sz val="10"/>
        <color theme="1" tint="0.249977111117893"/>
        <rFont val="Arial Narrow"/>
        <family val="2"/>
      </rPr>
      <t>Retail Trade Turnover Index (Deflated)</t>
    </r>
  </si>
  <si>
    <r>
      <t xml:space="preserve">Índice Volume Negócios nos Serviços
</t>
    </r>
    <r>
      <rPr>
        <i/>
        <sz val="10"/>
        <color theme="1" tint="0.249977111117893"/>
        <rFont val="Arial Narrow"/>
        <family val="2"/>
      </rPr>
      <t>Services Turnover Index</t>
    </r>
  </si>
  <si>
    <r>
      <t xml:space="preserve">Índice de Produção Industrial - Total
</t>
    </r>
    <r>
      <rPr>
        <i/>
        <sz val="10"/>
        <color theme="1" tint="0.249977111117893"/>
        <rFont val="Arial Narrow"/>
        <family val="2"/>
      </rPr>
      <t>Industrial Production Index - Total</t>
    </r>
  </si>
  <si>
    <r>
      <t xml:space="preserve">Índice de Produção Industrial - Indústria Transformadora
</t>
    </r>
    <r>
      <rPr>
        <i/>
        <sz val="10"/>
        <color theme="1" tint="0.249977111117893"/>
        <rFont val="Arial Narrow"/>
        <family val="2"/>
      </rPr>
      <t>Industrial Production Index - Manufacturing Industry</t>
    </r>
  </si>
  <si>
    <r>
      <t xml:space="preserve">Receitas na Hotelaria
</t>
    </r>
    <r>
      <rPr>
        <i/>
        <sz val="10"/>
        <color theme="1" tint="0.249977111117893"/>
        <rFont val="Arial Narrow"/>
        <family val="2"/>
      </rPr>
      <t>Total revenues in hotel establishments</t>
    </r>
  </si>
  <si>
    <r>
      <t xml:space="preserve">Dormidas na Hotelaria - Portugal
</t>
    </r>
    <r>
      <rPr>
        <i/>
        <sz val="10"/>
        <color theme="1" tint="0.249977111117893"/>
        <rFont val="Arial Narrow"/>
        <family val="2"/>
      </rPr>
      <t>Nights spent in hotel establishments - Portugal</t>
    </r>
  </si>
  <si>
    <r>
      <t>Norte /</t>
    </r>
    <r>
      <rPr>
        <i/>
        <sz val="9"/>
        <color theme="1" tint="0.249977111117893"/>
        <rFont val="Arial Narrow"/>
        <family val="2"/>
      </rPr>
      <t xml:space="preserve"> North</t>
    </r>
  </si>
  <si>
    <r>
      <t xml:space="preserve">Centro / </t>
    </r>
    <r>
      <rPr>
        <i/>
        <sz val="9"/>
        <color theme="1" tint="0.249977111117893"/>
        <rFont val="Arial Narrow"/>
        <family val="2"/>
      </rPr>
      <t>Centre</t>
    </r>
  </si>
  <si>
    <r>
      <t xml:space="preserve">Lisboa / </t>
    </r>
    <r>
      <rPr>
        <i/>
        <sz val="9"/>
        <color theme="1" tint="0.249977111117893"/>
        <rFont val="Arial Narrow"/>
        <family val="2"/>
      </rPr>
      <t>Lisbon</t>
    </r>
  </si>
  <si>
    <r>
      <t xml:space="preserve">R.A.Açores / </t>
    </r>
    <r>
      <rPr>
        <i/>
        <sz val="9"/>
        <color theme="1" tint="0.249977111117893"/>
        <rFont val="Arial Narrow"/>
        <family val="2"/>
      </rPr>
      <t>Azores</t>
    </r>
  </si>
  <si>
    <r>
      <t xml:space="preserve">Nº de Desempregados (média trimestral)
</t>
    </r>
    <r>
      <rPr>
        <i/>
        <sz val="10"/>
        <color theme="1" tint="0.249977111117893"/>
        <rFont val="Arial Narrow"/>
        <family val="2"/>
      </rPr>
      <t>Number of Unemployed (quarterly average)</t>
    </r>
  </si>
  <si>
    <r>
      <t xml:space="preserve">Preço de importação do petróleo (USD)
</t>
    </r>
    <r>
      <rPr>
        <i/>
        <sz val="9"/>
        <color theme="1" tint="0.249977111117893"/>
        <rFont val="Arial"/>
        <family val="2"/>
      </rPr>
      <t>Importing Price of Oil (USD)</t>
    </r>
  </si>
  <si>
    <r>
      <t xml:space="preserve">Preços no Consumidor (IHPC)
</t>
    </r>
    <r>
      <rPr>
        <i/>
        <sz val="10"/>
        <color theme="1" tint="0.249977111117893"/>
        <rFont val="Arial Narrow"/>
        <family val="2"/>
      </rPr>
      <t>Consumer Prices Index (HICP)</t>
    </r>
  </si>
  <si>
    <r>
      <t xml:space="preserve">Preços Consumidor (IHPC) (Zona Euro 19)
</t>
    </r>
    <r>
      <rPr>
        <i/>
        <sz val="10"/>
        <color theme="1" tint="0.249977111117893"/>
        <rFont val="Arial Narrow"/>
        <family val="2"/>
      </rPr>
      <t>Consumer Prices (HICP) (Euro Zone 19)</t>
    </r>
  </si>
  <si>
    <r>
      <t xml:space="preserve">B. Bens e Serviços
</t>
    </r>
    <r>
      <rPr>
        <i/>
        <sz val="10"/>
        <color theme="1" tint="0.249977111117893"/>
        <rFont val="Arial Narrow"/>
        <family val="2"/>
      </rPr>
      <t>Goods and Services Balance</t>
    </r>
  </si>
  <si>
    <r>
      <t xml:space="preserve">Importações:
</t>
    </r>
    <r>
      <rPr>
        <i/>
        <sz val="10"/>
        <color theme="1" tint="0.249977111117893"/>
        <rFont val="Arial Narrow"/>
        <family val="2"/>
      </rPr>
      <t>Imports:</t>
    </r>
  </si>
  <si>
    <r>
      <t xml:space="preserve">Exportações:
</t>
    </r>
    <r>
      <rPr>
        <i/>
        <sz val="10"/>
        <color theme="1" tint="0.249977111117893"/>
        <rFont val="Arial Narrow"/>
        <family val="2"/>
      </rPr>
      <t>Exports:</t>
    </r>
  </si>
  <si>
    <r>
      <t xml:space="preserve">Balança Pagamentos Tecnológica:
</t>
    </r>
    <r>
      <rPr>
        <i/>
        <sz val="10"/>
        <color theme="1" tint="0.249977111117893"/>
        <rFont val="Arial Narrow"/>
        <family val="2"/>
      </rPr>
      <t>Technological Balance of Payments:</t>
    </r>
  </si>
  <si>
    <r>
      <t xml:space="preserve">Indicadores Trimestrais / Mensais
</t>
    </r>
    <r>
      <rPr>
        <b/>
        <i/>
        <sz val="12"/>
        <color theme="0" tint="-0.249977111117893"/>
        <rFont val="Arial Narrow"/>
        <family val="2"/>
      </rPr>
      <t>Quarterly / Monthly Indicators</t>
    </r>
  </si>
  <si>
    <r>
      <t xml:space="preserve">Fonte
</t>
    </r>
    <r>
      <rPr>
        <b/>
        <i/>
        <sz val="10"/>
        <color theme="0" tint="-0.249977111117893"/>
        <rFont val="Arial Narrow"/>
        <family val="2"/>
      </rPr>
      <t>Source</t>
    </r>
  </si>
  <si>
    <r>
      <t xml:space="preserve">Última atualização
</t>
    </r>
    <r>
      <rPr>
        <b/>
        <i/>
        <sz val="7"/>
        <color theme="0" tint="-0.249977111117893"/>
        <rFont val="Arial Narrow"/>
        <family val="2"/>
      </rPr>
      <t>Last update</t>
    </r>
  </si>
  <si>
    <r>
      <t xml:space="preserve">Unidade
</t>
    </r>
    <r>
      <rPr>
        <b/>
        <i/>
        <sz val="8"/>
        <color theme="0" tint="-0.249977111117893"/>
        <rFont val="Arial Narrow"/>
        <family val="2"/>
      </rPr>
      <t>Unit</t>
    </r>
  </si>
  <si>
    <r>
      <rPr>
        <b/>
        <sz val="10"/>
        <color theme="0"/>
        <rFont val="Arial Narrow"/>
        <family val="2"/>
      </rPr>
      <t>Meses /</t>
    </r>
    <r>
      <rPr>
        <b/>
        <sz val="10"/>
        <rFont val="Arial Narrow"/>
        <family val="2"/>
      </rPr>
      <t xml:space="preserve"> </t>
    </r>
    <r>
      <rPr>
        <b/>
        <i/>
        <sz val="10"/>
        <color theme="0" tint="-0.14999847407452621"/>
        <rFont val="Arial Narrow"/>
        <family val="2"/>
      </rPr>
      <t>Months</t>
    </r>
  </si>
  <si>
    <r>
      <t>COMÉRCIO INTERNACIONAL -</t>
    </r>
    <r>
      <rPr>
        <b/>
        <sz val="14"/>
        <color indexed="9"/>
        <rFont val="Arial Narrow"/>
        <family val="2"/>
      </rPr>
      <t xml:space="preserve"> EXPORTAÇÕES</t>
    </r>
    <r>
      <rPr>
        <b/>
        <sz val="18"/>
        <color indexed="9"/>
        <rFont val="Arial Narrow"/>
        <family val="2"/>
      </rPr>
      <t xml:space="preserve"> / </t>
    </r>
    <r>
      <rPr>
        <b/>
        <sz val="18"/>
        <color theme="0" tint="-0.249977111117893"/>
        <rFont val="Arial Narrow"/>
        <family val="2"/>
      </rPr>
      <t>INTERNATIONAL Trade -</t>
    </r>
    <r>
      <rPr>
        <b/>
        <sz val="14"/>
        <color theme="0" tint="-0.249977111117893"/>
        <rFont val="Arial Narrow"/>
        <family val="2"/>
      </rPr>
      <t xml:space="preserve"> Exports</t>
    </r>
  </si>
  <si>
    <r>
      <t xml:space="preserve">'Exportações' de mercadorias -  (peso no total e t.v.h)
</t>
    </r>
    <r>
      <rPr>
        <b/>
        <i/>
        <sz val="10"/>
        <color theme="0" tint="-0.249977111117893"/>
        <rFont val="Arial"/>
        <family val="2"/>
      </rPr>
      <t>Commodity exports (% of total and annual rate of change - a.r.c.)</t>
    </r>
  </si>
  <si>
    <r>
      <t xml:space="preserve">Taxas de variação homóloga em valor das 'exportações' por agrupamentos de produtos
</t>
    </r>
    <r>
      <rPr>
        <b/>
        <i/>
        <sz val="10"/>
        <color theme="0" tint="-0.249977111117893"/>
        <rFont val="Arial"/>
        <family val="2"/>
      </rPr>
      <t>Annual rates of change in value of exports by groups of products</t>
    </r>
  </si>
  <si>
    <r>
      <t xml:space="preserve">Taxa de Cobertura (%)
</t>
    </r>
    <r>
      <rPr>
        <b/>
        <i/>
        <sz val="11"/>
        <color theme="0" tint="-0.249977111117893"/>
        <rFont val="Arial"/>
        <family val="2"/>
      </rPr>
      <t>Coverage Rate (%)</t>
    </r>
  </si>
  <si>
    <r>
      <t>t.v.h. /</t>
    </r>
    <r>
      <rPr>
        <i/>
        <sz val="9"/>
        <color theme="1" tint="0.249977111117893"/>
        <rFont val="Arial"/>
        <family val="2"/>
      </rPr>
      <t xml:space="preserve"> a.r.c.</t>
    </r>
  </si>
  <si>
    <r>
      <t xml:space="preserve">t.v.h. / </t>
    </r>
    <r>
      <rPr>
        <i/>
        <sz val="9"/>
        <color theme="1" tint="0.249977111117893"/>
        <rFont val="Arial"/>
        <family val="2"/>
      </rPr>
      <t>a.r.c.</t>
    </r>
  </si>
  <si>
    <r>
      <t xml:space="preserve">Despesas de Consumo Final
</t>
    </r>
    <r>
      <rPr>
        <i/>
        <sz val="8"/>
        <color theme="1" tint="0.249977111117893"/>
        <rFont val="Verdana"/>
        <family val="2"/>
      </rPr>
      <t xml:space="preserve">Final </t>
    </r>
    <r>
      <rPr>
        <i/>
        <sz val="7"/>
        <color theme="1" tint="0.249977111117893"/>
        <rFont val="Verdana"/>
        <family val="2"/>
      </rPr>
      <t>Consumption</t>
    </r>
    <r>
      <rPr>
        <i/>
        <sz val="8"/>
        <color theme="1" tint="0.249977111117893"/>
        <rFont val="Verdana"/>
        <family val="2"/>
      </rPr>
      <t xml:space="preserve"> Expenditure</t>
    </r>
  </si>
  <si>
    <r>
      <t xml:space="preserve">Procura Interna
</t>
    </r>
    <r>
      <rPr>
        <i/>
        <sz val="8"/>
        <color theme="1" tint="0.249977111117893"/>
        <rFont val="Verdana"/>
        <family val="2"/>
      </rPr>
      <t>Domestic</t>
    </r>
    <r>
      <rPr>
        <i/>
        <sz val="7"/>
        <color theme="1" tint="0.249977111117893"/>
        <rFont val="Verdana"/>
        <family val="2"/>
      </rPr>
      <t xml:space="preserve"> </t>
    </r>
    <r>
      <rPr>
        <i/>
        <sz val="8"/>
        <color theme="1" tint="0.249977111117893"/>
        <rFont val="Verdana"/>
        <family val="2"/>
      </rPr>
      <t>Demand</t>
    </r>
  </si>
  <si>
    <r>
      <t xml:space="preserve">Produtos Met. e </t>
    </r>
    <r>
      <rPr>
        <sz val="7"/>
        <color rgb="FF00599D"/>
        <rFont val="Verdana"/>
        <family val="2"/>
      </rPr>
      <t>Equipamentos</t>
    </r>
    <r>
      <rPr>
        <sz val="8"/>
        <color indexed="56"/>
        <rFont val="Verdana"/>
        <family val="2"/>
      </rPr>
      <t xml:space="preserve">
</t>
    </r>
    <r>
      <rPr>
        <i/>
        <sz val="8"/>
        <color theme="3" tint="0.39997558519241921"/>
        <rFont val="Verdana"/>
        <family val="2"/>
      </rPr>
      <t>Metal products and equipments</t>
    </r>
  </si>
  <si>
    <r>
      <t xml:space="preserve">Consumo Público
</t>
    </r>
    <r>
      <rPr>
        <i/>
        <sz val="8"/>
        <color theme="1" tint="0.249977111117893"/>
        <rFont val="Verdana"/>
        <family val="2"/>
      </rPr>
      <t xml:space="preserve">Public </t>
    </r>
    <r>
      <rPr>
        <i/>
        <sz val="7"/>
        <color theme="1" tint="0.249977111117893"/>
        <rFont val="Verdana"/>
        <family val="2"/>
      </rPr>
      <t>Consumption</t>
    </r>
  </si>
  <si>
    <r>
      <t xml:space="preserve">Construção
</t>
    </r>
    <r>
      <rPr>
        <i/>
        <sz val="7"/>
        <color theme="3" tint="0.39997558519241921"/>
        <rFont val="Verdana"/>
        <family val="2"/>
      </rPr>
      <t>Construction</t>
    </r>
  </si>
  <si>
    <r>
      <t xml:space="preserve">ISFLSF – Instituições Sem Fins Lucrativos ao Serviço das Famílias
</t>
    </r>
    <r>
      <rPr>
        <i/>
        <sz val="7"/>
        <color theme="1" tint="0.249977111117893"/>
        <rFont val="Verdana"/>
        <family val="2"/>
      </rPr>
      <t>NPISH – Non-Profit Institutions Serving Households</t>
    </r>
  </si>
  <si>
    <r>
      <t>PARTE l - CONJUNTURA NACIONAL /</t>
    </r>
    <r>
      <rPr>
        <b/>
        <i/>
        <sz val="14"/>
        <color theme="3" tint="0.39997558519241921"/>
        <rFont val="Verdana"/>
        <family val="2"/>
      </rPr>
      <t xml:space="preserve"> PART l - NATIONAL ECONOMIC SITUATION</t>
    </r>
  </si>
  <si>
    <r>
      <t xml:space="preserve">Anos
e Trimestres não acumulados
</t>
    </r>
    <r>
      <rPr>
        <i/>
        <sz val="8"/>
        <color theme="0" tint="-0.249977111117893"/>
        <rFont val="Verdana"/>
        <family val="2"/>
      </rPr>
      <t xml:space="preserve">Years
and Quarters non-cumulate
</t>
    </r>
  </si>
  <si>
    <r>
      <t xml:space="preserve">Fontes -&gt;
</t>
    </r>
    <r>
      <rPr>
        <i/>
        <sz val="7"/>
        <color theme="0" tint="-0.249977111117893"/>
        <rFont val="Verdana"/>
        <family val="2"/>
      </rPr>
      <t>Sources -&gt;</t>
    </r>
  </si>
  <si>
    <r>
      <t xml:space="preserve">Unid. / Siglas -&gt;
</t>
    </r>
    <r>
      <rPr>
        <i/>
        <sz val="6"/>
        <color theme="0" tint="-0.249977111117893"/>
        <rFont val="Verdana"/>
        <family val="2"/>
      </rPr>
      <t>Unit / Acronyms -&gt;</t>
    </r>
  </si>
  <si>
    <t>(4)</t>
  </si>
  <si>
    <t>Includes Mining and Quarrying</t>
  </si>
  <si>
    <t>Inclui Indústria Extrativa</t>
  </si>
  <si>
    <t>VH/VCS
y-o-y/SA</t>
  </si>
  <si>
    <t>Próximos 3 Meses
Next 3 months</t>
  </si>
  <si>
    <t>Dólar/Barril
US Dolar/Barrel</t>
  </si>
  <si>
    <t>Economic Activity Indicators</t>
  </si>
  <si>
    <t>Indicadores de Atividade Económica</t>
  </si>
  <si>
    <r>
      <t xml:space="preserve">Índice
</t>
    </r>
    <r>
      <rPr>
        <i/>
        <sz val="9"/>
        <color theme="3" tint="0.39997558519241921"/>
        <rFont val="Arial"/>
        <family val="2"/>
      </rPr>
      <t>Index</t>
    </r>
  </si>
  <si>
    <r>
      <t xml:space="preserve">PARTE l - CONJUNTURA NACIONAL / </t>
    </r>
    <r>
      <rPr>
        <b/>
        <i/>
        <sz val="14"/>
        <color theme="3" tint="0.39997558519241921"/>
        <rFont val="Verdana"/>
        <family val="2"/>
      </rPr>
      <t>PART l - NATIONAL ECONOMIC SITUATION</t>
    </r>
  </si>
  <si>
    <r>
      <t xml:space="preserve">Consumo das Famílias
</t>
    </r>
    <r>
      <rPr>
        <i/>
        <sz val="8"/>
        <color theme="3" tint="0.39997558519241921"/>
        <rFont val="Verdana"/>
        <family val="2"/>
      </rPr>
      <t>Households   Consumption</t>
    </r>
  </si>
  <si>
    <r>
      <t xml:space="preserve">Consumo ISFLSF </t>
    </r>
    <r>
      <rPr>
        <vertAlign val="superscript"/>
        <sz val="8"/>
        <color rgb="FF00599D"/>
        <rFont val="Verdana"/>
        <family val="2"/>
      </rPr>
      <t>(3)</t>
    </r>
    <r>
      <rPr>
        <sz val="8"/>
        <color indexed="56"/>
        <rFont val="Verdana"/>
        <family val="2"/>
      </rPr>
      <t xml:space="preserve">
</t>
    </r>
    <r>
      <rPr>
        <i/>
        <sz val="8"/>
        <color theme="3" tint="0.39997558519241921"/>
        <rFont val="Verdana"/>
        <family val="2"/>
      </rPr>
      <t>NPISH  Consumption</t>
    </r>
    <r>
      <rPr>
        <i/>
        <vertAlign val="superscript"/>
        <sz val="8"/>
        <color theme="3" tint="0.39997558519241921"/>
        <rFont val="Verdana"/>
        <family val="2"/>
      </rPr>
      <t xml:space="preserve"> (3)</t>
    </r>
  </si>
  <si>
    <r>
      <t xml:space="preserve">FBCF- Sem Construção
</t>
    </r>
    <r>
      <rPr>
        <i/>
        <sz val="8"/>
        <color theme="3" tint="0.39997558519241921"/>
        <rFont val="Verdana"/>
        <family val="2"/>
      </rPr>
      <t>Gross Fixed Capital Formation - excl. Construction</t>
    </r>
  </si>
  <si>
    <r>
      <t xml:space="preserve">FBCF-Construção
</t>
    </r>
    <r>
      <rPr>
        <i/>
        <sz val="8"/>
        <color theme="3" tint="0.39997558519241921"/>
        <rFont val="Verdana"/>
        <family val="2"/>
      </rPr>
      <t>Gross Fixed Capital Formation- Construction</t>
    </r>
  </si>
  <si>
    <r>
      <t xml:space="preserve">Consumo das Famílias
</t>
    </r>
    <r>
      <rPr>
        <i/>
        <sz val="8"/>
        <color theme="3" tint="0.39997558519241921"/>
        <rFont val="Verdana"/>
        <family val="2"/>
      </rPr>
      <t>Households Consumption</t>
    </r>
  </si>
  <si>
    <r>
      <t>Consumo das ISFLSF</t>
    </r>
    <r>
      <rPr>
        <vertAlign val="superscript"/>
        <sz val="8"/>
        <color rgb="FF00599D"/>
        <rFont val="Verdana"/>
        <family val="2"/>
      </rPr>
      <t xml:space="preserve"> (4)</t>
    </r>
    <r>
      <rPr>
        <sz val="8"/>
        <color indexed="56"/>
        <rFont val="Verdana"/>
        <family val="2"/>
      </rPr>
      <t xml:space="preserve">
</t>
    </r>
    <r>
      <rPr>
        <i/>
        <sz val="8"/>
        <color theme="3" tint="0.39997558519241921"/>
        <rFont val="Verdana"/>
        <family val="2"/>
      </rPr>
      <t>NPISH Consumption</t>
    </r>
    <r>
      <rPr>
        <i/>
        <vertAlign val="superscript"/>
        <sz val="8"/>
        <color theme="3" tint="0.39997558519241921"/>
        <rFont val="Verdana"/>
        <family val="2"/>
      </rPr>
      <t xml:space="preserve"> (4)</t>
    </r>
  </si>
  <si>
    <r>
      <t xml:space="preserve">FBCF-Construção
</t>
    </r>
    <r>
      <rPr>
        <i/>
        <sz val="8"/>
        <color theme="3" tint="0.39997558519241921"/>
        <rFont val="Verdana"/>
        <family val="2"/>
      </rPr>
      <t>Gross Fixed Capital Formation-Construction</t>
    </r>
  </si>
  <si>
    <r>
      <t xml:space="preserve">PARTE l - CONJUNTURA NACIONAL
</t>
    </r>
    <r>
      <rPr>
        <b/>
        <i/>
        <sz val="14"/>
        <color theme="3" tint="0.39997558519241921"/>
        <rFont val="Verdana"/>
        <family val="2"/>
      </rPr>
      <t>PART l - NATIONAL ECONOMIC SITUATION</t>
    </r>
  </si>
  <si>
    <r>
      <t>Saldos a preços correntes /</t>
    </r>
    <r>
      <rPr>
        <b/>
        <i/>
        <sz val="7"/>
        <color theme="3" tint="0.39997558519241921"/>
        <rFont val="Verdana"/>
        <family val="2"/>
      </rPr>
      <t xml:space="preserve"> Balances at current prices</t>
    </r>
  </si>
  <si>
    <r>
      <t xml:space="preserve">% PIB
</t>
    </r>
    <r>
      <rPr>
        <b/>
        <i/>
        <sz val="7"/>
        <color theme="3" tint="0.39997558519241921"/>
        <rFont val="Verdana"/>
        <family val="2"/>
      </rPr>
      <t>% GDP</t>
    </r>
  </si>
  <si>
    <r>
      <t xml:space="preserve">% PIB
</t>
    </r>
    <r>
      <rPr>
        <i/>
        <sz val="7"/>
        <color theme="3" tint="0.39997558519241921"/>
        <rFont val="Verdana"/>
        <family val="2"/>
      </rPr>
      <t>% GDP</t>
    </r>
  </si>
  <si>
    <r>
      <t xml:space="preserve">ATIVIDADE ECONÓMICA
</t>
    </r>
    <r>
      <rPr>
        <b/>
        <i/>
        <sz val="9"/>
        <color theme="3" tint="0.39997558519241921"/>
        <rFont val="Verdana"/>
        <family val="2"/>
      </rPr>
      <t>ECONOMIC ACTIVITY</t>
    </r>
  </si>
  <si>
    <r>
      <t xml:space="preserve">PARTE II - DINÂMICA SETORIAL
</t>
    </r>
    <r>
      <rPr>
        <b/>
        <i/>
        <sz val="14"/>
        <color theme="3" tint="0.39997558519241921"/>
        <rFont val="Verdana"/>
        <family val="2"/>
      </rPr>
      <t>PART II - SECTOR DYNAMICS</t>
    </r>
  </si>
  <si>
    <r>
      <t xml:space="preserve">PARTE II - DINÂMICA SETORIAL
</t>
    </r>
    <r>
      <rPr>
        <b/>
        <i/>
        <sz val="13.5"/>
        <color theme="3" tint="0.39997558519241921"/>
        <rFont val="Verdana"/>
        <family val="2"/>
      </rPr>
      <t>PART II - SECTOR DYNAMICS</t>
    </r>
  </si>
  <si>
    <r>
      <t xml:space="preserve">Apreciação da Atividade nos últimos 3 meses
</t>
    </r>
    <r>
      <rPr>
        <b/>
        <i/>
        <sz val="7"/>
        <color theme="3" tint="0.39997558519241921"/>
        <rFont val="Verdana"/>
        <family val="2"/>
      </rPr>
      <t>Activity appraisal in the last 3 months</t>
    </r>
  </si>
  <si>
    <r>
      <t xml:space="preserve">Carteira de Encomendas - Situação Atual
</t>
    </r>
    <r>
      <rPr>
        <b/>
        <i/>
        <sz val="7"/>
        <color theme="3" tint="0.39997558519241921"/>
        <rFont val="Verdana"/>
        <family val="2"/>
      </rPr>
      <t>Order Books - Current Situation</t>
    </r>
  </si>
  <si>
    <r>
      <t xml:space="preserve">Perspetiva de Emprego - próximos 3 meses
</t>
    </r>
    <r>
      <rPr>
        <b/>
        <i/>
        <sz val="7"/>
        <color theme="3" tint="0.39997558519241921"/>
        <rFont val="Verdana"/>
        <family val="2"/>
      </rPr>
      <t>Employment Expectations - next 3 months</t>
    </r>
  </si>
  <si>
    <r>
      <t xml:space="preserve">Perspetiva de Preços - próximos 3 meses
</t>
    </r>
    <r>
      <rPr>
        <b/>
        <i/>
        <sz val="7"/>
        <color theme="3" tint="0.39997558519241921"/>
        <rFont val="Verdana"/>
        <family val="2"/>
      </rPr>
      <t>Price Expectations - next 3 months</t>
    </r>
  </si>
  <si>
    <r>
      <t xml:space="preserve">CONSTRUÇÃO
</t>
    </r>
    <r>
      <rPr>
        <b/>
        <i/>
        <sz val="9"/>
        <color theme="3" tint="0.39997558519241921"/>
        <rFont val="Verdana"/>
        <family val="2"/>
      </rPr>
      <t>CONSTRUCTION</t>
    </r>
  </si>
  <si>
    <r>
      <t xml:space="preserve">TURISMO / </t>
    </r>
    <r>
      <rPr>
        <b/>
        <i/>
        <sz val="8"/>
        <color theme="3" tint="0.39997558519241921"/>
        <rFont val="Verdana"/>
        <family val="2"/>
      </rPr>
      <t>TOURISM</t>
    </r>
  </si>
  <si>
    <r>
      <t xml:space="preserve">ENERGIA
</t>
    </r>
    <r>
      <rPr>
        <b/>
        <i/>
        <sz val="8"/>
        <color theme="3" tint="0.39997558519241921"/>
        <rFont val="Verdana"/>
        <family val="2"/>
      </rPr>
      <t>ENERGY</t>
    </r>
  </si>
  <si>
    <r>
      <t xml:space="preserve">Anos
e Trimestres não acumulados
</t>
    </r>
    <r>
      <rPr>
        <i/>
        <sz val="8"/>
        <color theme="0" tint="-0.249977111117893"/>
        <rFont val="Verdana"/>
        <family val="2"/>
      </rPr>
      <t>Years
and Quarters non-cumulate</t>
    </r>
  </si>
  <si>
    <r>
      <t xml:space="preserve">Anos
e Trimestres não acumulados
</t>
    </r>
    <r>
      <rPr>
        <i/>
        <sz val="7"/>
        <color theme="0" tint="-0.249977111117893"/>
        <rFont val="Verdana"/>
        <family val="2"/>
      </rPr>
      <t>Years
and Quarters non-cumulate</t>
    </r>
  </si>
  <si>
    <r>
      <t xml:space="preserve">Anos
Trimestres não acumulados e 
Meses
</t>
    </r>
    <r>
      <rPr>
        <i/>
        <sz val="7"/>
        <color theme="0" tint="-0.249977111117893"/>
        <rFont val="Verdana"/>
        <family val="2"/>
      </rPr>
      <t>Years
Quarters non-cumulate 
and Months</t>
    </r>
  </si>
  <si>
    <r>
      <t xml:space="preserve">Anos
Trimestres não acumulados
e Meses
</t>
    </r>
    <r>
      <rPr>
        <i/>
        <sz val="7"/>
        <color theme="0" tint="-0.249977111117893"/>
        <rFont val="Verdana"/>
        <family val="2"/>
      </rPr>
      <t>Years,
Quarters non-cumulate
and Months</t>
    </r>
  </si>
  <si>
    <r>
      <t xml:space="preserve">Fontes -&gt;
</t>
    </r>
    <r>
      <rPr>
        <i/>
        <sz val="7"/>
        <color theme="0" tint="-0.249977111117893"/>
        <rFont val="Verdana"/>
        <family val="2"/>
      </rPr>
      <t>Sources -&gt;</t>
    </r>
    <r>
      <rPr>
        <sz val="7"/>
        <color indexed="9"/>
        <rFont val="Verdana"/>
        <family val="2"/>
      </rPr>
      <t xml:space="preserve">
</t>
    </r>
  </si>
  <si>
    <r>
      <t xml:space="preserve">Anos
Trimestres
e Meses não acumulados
</t>
    </r>
    <r>
      <rPr>
        <i/>
        <sz val="7"/>
        <color theme="0" tint="-0.249977111117893"/>
        <rFont val="Verdana"/>
        <family val="2"/>
      </rPr>
      <t>Years
Quarters
and Months non-cumulate</t>
    </r>
  </si>
  <si>
    <r>
      <t xml:space="preserve">Anos
Trimestres não acumulados
e Meses
acumulados
</t>
    </r>
    <r>
      <rPr>
        <i/>
        <sz val="7"/>
        <color theme="0" tint="-0.249977111117893"/>
        <rFont val="Verdana"/>
        <family val="2"/>
      </rPr>
      <t>Years
Quarters non-cumulate
and cumulate
Months</t>
    </r>
  </si>
  <si>
    <r>
      <t xml:space="preserve">Anos
Trimestres não acumulados
e Meses
acumulados 
</t>
    </r>
    <r>
      <rPr>
        <i/>
        <sz val="7"/>
        <color theme="0" tint="-0.249977111117893"/>
        <rFont val="Verdana"/>
        <family val="2"/>
      </rPr>
      <t xml:space="preserve">Years
Quarters non-cumulate
and cumulate
Months </t>
    </r>
  </si>
  <si>
    <r>
      <t xml:space="preserve">Anos
Trimestres não acumulados
e Meses
</t>
    </r>
    <r>
      <rPr>
        <i/>
        <sz val="7"/>
        <color theme="0" tint="-0.249977111117893"/>
        <rFont val="Verdana"/>
        <family val="2"/>
      </rPr>
      <t>Years
Quarters and Months
non-cumulate</t>
    </r>
  </si>
  <si>
    <r>
      <t xml:space="preserve">Anos
e Trimestres
</t>
    </r>
    <r>
      <rPr>
        <i/>
        <sz val="7"/>
        <color theme="0" tint="-0.249977111117893"/>
        <rFont val="Verdana"/>
        <family val="2"/>
      </rPr>
      <t xml:space="preserve">Years
and Quarters
</t>
    </r>
  </si>
  <si>
    <r>
      <t xml:space="preserve">Fontes -&gt;
</t>
    </r>
    <r>
      <rPr>
        <i/>
        <sz val="6"/>
        <color theme="0" tint="-0.249977111117893"/>
        <rFont val="Verdana"/>
        <family val="2"/>
      </rPr>
      <t>Sources -&gt;</t>
    </r>
  </si>
  <si>
    <r>
      <t xml:space="preserve">Energia - Preços no Comércio a Retalho (Comparações Internacionais) / </t>
    </r>
    <r>
      <rPr>
        <b/>
        <i/>
        <sz val="12"/>
        <color theme="0" tint="-0.249977111117893"/>
        <rFont val="Verdana"/>
        <family val="2"/>
      </rPr>
      <t xml:space="preserve">Energy - Prices in Retail Trade (International Comparisons) </t>
    </r>
  </si>
  <si>
    <r>
      <t xml:space="preserve">Produtos -&gt;
</t>
    </r>
    <r>
      <rPr>
        <i/>
        <sz val="7"/>
        <color theme="0" tint="-0.249977111117893"/>
        <rFont val="Verdana"/>
        <family val="2"/>
      </rPr>
      <t>Products -&gt;</t>
    </r>
  </si>
  <si>
    <r>
      <t xml:space="preserve">Fonte -&gt;
</t>
    </r>
    <r>
      <rPr>
        <i/>
        <sz val="7"/>
        <color theme="0" tint="-0.249977111117893"/>
        <rFont val="Verdana"/>
        <family val="2"/>
      </rPr>
      <t>Sources -&gt;</t>
    </r>
  </si>
  <si>
    <r>
      <t xml:space="preserve">Período -&gt;
</t>
    </r>
    <r>
      <rPr>
        <i/>
        <sz val="7"/>
        <color theme="0" tint="-0.249977111117893"/>
        <rFont val="Verdana"/>
        <family val="2"/>
      </rPr>
      <t>Period -&gt;</t>
    </r>
  </si>
  <si>
    <r>
      <t xml:space="preserve">SIGLAS E SINAIS CONVENCIONAIS
</t>
    </r>
    <r>
      <rPr>
        <b/>
        <i/>
        <sz val="12"/>
        <color theme="0" tint="-0.249977111117893"/>
        <rFont val="Tahoma"/>
        <family val="2"/>
      </rPr>
      <t>ACRONYMS AND CONVENTIONAL SIGNS</t>
    </r>
  </si>
  <si>
    <r>
      <t xml:space="preserve">FONTES
</t>
    </r>
    <r>
      <rPr>
        <b/>
        <i/>
        <sz val="12"/>
        <color theme="0" tint="-0.249977111117893"/>
        <rFont val="Tahoma"/>
        <family val="2"/>
      </rPr>
      <t>SOURCES</t>
    </r>
  </si>
  <si>
    <r>
      <t xml:space="preserve">PRODUTO INTERNO BRUTO
</t>
    </r>
    <r>
      <rPr>
        <i/>
        <sz val="8"/>
        <rFont val="Verdana"/>
        <family val="2"/>
      </rPr>
      <t>(a preços de 2011)</t>
    </r>
    <r>
      <rPr>
        <b/>
        <sz val="8"/>
        <rFont val="Verdana"/>
        <family val="2"/>
      </rPr>
      <t xml:space="preserve">
</t>
    </r>
    <r>
      <rPr>
        <b/>
        <i/>
        <sz val="8"/>
        <color theme="1" tint="0.249977111117893"/>
        <rFont val="Verdana"/>
        <family val="2"/>
      </rPr>
      <t>GROSS DOMESTIC PRODUCT
(at 2011 prices)</t>
    </r>
  </si>
  <si>
    <r>
      <t xml:space="preserve">Consumo Público
</t>
    </r>
    <r>
      <rPr>
        <i/>
        <sz val="8"/>
        <color theme="1" tint="0.249977111117893"/>
        <rFont val="Verdana"/>
        <family val="2"/>
      </rPr>
      <t>Public Consumption</t>
    </r>
  </si>
  <si>
    <r>
      <t xml:space="preserve">Formação Bruta de Capital
</t>
    </r>
    <r>
      <rPr>
        <b/>
        <i/>
        <sz val="8"/>
        <color theme="1" tint="0.249977111117893"/>
        <rFont val="Verdana"/>
        <family val="2"/>
      </rPr>
      <t>Gross Capital Formation</t>
    </r>
  </si>
  <si>
    <r>
      <t xml:space="preserve">Variação de Existências
</t>
    </r>
    <r>
      <rPr>
        <i/>
        <sz val="8"/>
        <color theme="1" tint="0.249977111117893"/>
        <rFont val="Verdana"/>
        <family val="2"/>
      </rPr>
      <t>Changes in inventories</t>
    </r>
  </si>
  <si>
    <r>
      <t xml:space="preserve">Exportação de Bens e Serviços
</t>
    </r>
    <r>
      <rPr>
        <b/>
        <i/>
        <sz val="8"/>
        <color theme="1" tint="0.249977111117893"/>
        <rFont val="Verdana"/>
        <family val="2"/>
      </rPr>
      <t>Exports of Goods and Services</t>
    </r>
  </si>
  <si>
    <r>
      <t xml:space="preserve">Exportação de Bens
</t>
    </r>
    <r>
      <rPr>
        <i/>
        <sz val="8"/>
        <color theme="1" tint="0.249977111117893"/>
        <rFont val="Verdana"/>
        <family val="2"/>
      </rPr>
      <t>Exports of Goods</t>
    </r>
  </si>
  <si>
    <r>
      <t xml:space="preserve">Exportação de Serviços
</t>
    </r>
    <r>
      <rPr>
        <i/>
        <sz val="8"/>
        <color theme="1" tint="0.249977111117893"/>
        <rFont val="Verdana"/>
        <family val="2"/>
      </rPr>
      <t>Exports of Services</t>
    </r>
  </si>
  <si>
    <r>
      <t xml:space="preserve">Importação de Bens e Serviços
</t>
    </r>
    <r>
      <rPr>
        <b/>
        <i/>
        <sz val="8"/>
        <color theme="1" tint="0.249977111117893"/>
        <rFont val="Verdana"/>
        <family val="2"/>
      </rPr>
      <t>Imports of Goods and Services</t>
    </r>
  </si>
  <si>
    <r>
      <t xml:space="preserve">Importação de Bens
</t>
    </r>
    <r>
      <rPr>
        <i/>
        <sz val="8"/>
        <color theme="1" tint="0.249977111117893"/>
        <rFont val="Verdana"/>
        <family val="2"/>
      </rPr>
      <t>Imports of Goods</t>
    </r>
  </si>
  <si>
    <r>
      <t xml:space="preserve">Importação de Serviços
</t>
    </r>
    <r>
      <rPr>
        <i/>
        <sz val="8"/>
        <color theme="1" tint="0.249977111117893"/>
        <rFont val="Verdana"/>
        <family val="2"/>
      </rPr>
      <t>Imports of Services</t>
    </r>
  </si>
  <si>
    <r>
      <t xml:space="preserve">Procura Externa Líquida
</t>
    </r>
    <r>
      <rPr>
        <b/>
        <i/>
        <sz val="8"/>
        <color theme="1" tint="0.249977111117893"/>
        <rFont val="Verdana"/>
        <family val="2"/>
      </rPr>
      <t>Net External Demand</t>
    </r>
  </si>
  <si>
    <r>
      <rPr>
        <sz val="8"/>
        <rFont val="Verdana"/>
        <family val="2"/>
      </rPr>
      <t>taxas de variação homóloga real  (%)</t>
    </r>
    <r>
      <rPr>
        <i/>
        <sz val="8"/>
        <rFont val="Verdana"/>
        <family val="2"/>
      </rPr>
      <t xml:space="preserve">
</t>
    </r>
    <r>
      <rPr>
        <i/>
        <sz val="8"/>
        <color theme="1" tint="0.249977111117893"/>
        <rFont val="Verdana"/>
        <family val="2"/>
      </rPr>
      <t>Real Annual Rates of Change  (%)</t>
    </r>
  </si>
  <si>
    <r>
      <t xml:space="preserve">Procura Interna
</t>
    </r>
    <r>
      <rPr>
        <b/>
        <i/>
        <sz val="8"/>
        <color theme="1" tint="0.249977111117893"/>
        <rFont val="Verdana"/>
        <family val="2"/>
      </rPr>
      <t>Domestic Demand</t>
    </r>
  </si>
  <si>
    <r>
      <t xml:space="preserve">ACOV  </t>
    </r>
    <r>
      <rPr>
        <vertAlign val="superscript"/>
        <sz val="8"/>
        <rFont val="Verdana"/>
        <family val="2"/>
      </rPr>
      <t>(4)</t>
    </r>
    <r>
      <rPr>
        <sz val="8"/>
        <rFont val="Verdana"/>
        <family val="2"/>
      </rPr>
      <t xml:space="preserve">
</t>
    </r>
    <r>
      <rPr>
        <i/>
        <sz val="8"/>
        <color theme="1" tint="0.249977111117893"/>
        <rFont val="Verdana"/>
        <family val="2"/>
      </rPr>
      <t>Net acquisitions of valuables</t>
    </r>
  </si>
  <si>
    <r>
      <rPr>
        <sz val="8"/>
        <rFont val="Verdana"/>
        <family val="2"/>
      </rPr>
      <t>em % do PIB</t>
    </r>
    <r>
      <rPr>
        <i/>
        <sz val="8"/>
        <rFont val="Verdana"/>
        <family val="2"/>
      </rPr>
      <t xml:space="preserve">
</t>
    </r>
    <r>
      <rPr>
        <i/>
        <sz val="8"/>
        <color theme="1" tint="0.249977111117893"/>
        <rFont val="Verdana"/>
        <family val="2"/>
      </rPr>
      <t>in % of GDP</t>
    </r>
  </si>
  <si>
    <r>
      <t xml:space="preserve">B.Corrente /PIB
</t>
    </r>
    <r>
      <rPr>
        <b/>
        <i/>
        <sz val="8"/>
        <color theme="1" tint="0.249977111117893"/>
        <rFont val="Verdana"/>
        <family val="2"/>
      </rPr>
      <t>Current Account /GDP</t>
    </r>
  </si>
  <si>
    <r>
      <t xml:space="preserve">% PIB
</t>
    </r>
    <r>
      <rPr>
        <b/>
        <i/>
        <sz val="7"/>
        <color theme="1" tint="0.249977111117893"/>
        <rFont val="Verdana"/>
        <family val="2"/>
      </rPr>
      <t>% GDP</t>
    </r>
  </si>
  <si>
    <r>
      <t xml:space="preserve">Atualizado em:
</t>
    </r>
    <r>
      <rPr>
        <i/>
        <sz val="7"/>
        <color theme="1" tint="0.249977111117893"/>
        <rFont val="Verdana"/>
        <family val="2"/>
      </rPr>
      <t>Updated in:</t>
    </r>
  </si>
  <si>
    <r>
      <t xml:space="preserve">Atualizado em:
</t>
    </r>
    <r>
      <rPr>
        <i/>
        <sz val="7"/>
        <color theme="1" tint="0.249977111117893"/>
        <rFont val="Arial"/>
        <family val="2"/>
      </rPr>
      <t>Updated in:</t>
    </r>
  </si>
  <si>
    <r>
      <t xml:space="preserve">Balança de Bens e Serviços </t>
    </r>
    <r>
      <rPr>
        <sz val="7"/>
        <rFont val="Verdana"/>
        <family val="2"/>
      </rPr>
      <t>(saldo)</t>
    </r>
    <r>
      <rPr>
        <b/>
        <sz val="7"/>
        <rFont val="Verdana"/>
        <family val="2"/>
      </rPr>
      <t xml:space="preserve">
</t>
    </r>
    <r>
      <rPr>
        <b/>
        <i/>
        <sz val="7"/>
        <color theme="1" tint="0.249977111117893"/>
        <rFont val="Verdana"/>
        <family val="2"/>
      </rPr>
      <t>Goods and Services Account (balance)</t>
    </r>
  </si>
  <si>
    <r>
      <t xml:space="preserve">Bens e Serviços
</t>
    </r>
    <r>
      <rPr>
        <b/>
        <i/>
        <sz val="8"/>
        <color theme="1" tint="0.249977111117893"/>
        <rFont val="Verdana"/>
        <family val="2"/>
      </rPr>
      <t>Goods and Services</t>
    </r>
  </si>
  <si>
    <r>
      <t xml:space="preserve">VH
</t>
    </r>
    <r>
      <rPr>
        <b/>
        <i/>
        <sz val="7"/>
        <color theme="1" tint="0.249977111117893"/>
        <rFont val="Verdana"/>
        <family val="2"/>
      </rPr>
      <t>y-o-y</t>
    </r>
  </si>
  <si>
    <r>
      <t xml:space="preserve">VH
</t>
    </r>
    <r>
      <rPr>
        <i/>
        <sz val="7"/>
        <color theme="1" tint="0.249977111117893"/>
        <rFont val="Verdana"/>
        <family val="2"/>
      </rPr>
      <t>y-o-y</t>
    </r>
  </si>
  <si>
    <r>
      <t xml:space="preserve">EXPORTAÇÕES (CRÉDITO)
</t>
    </r>
    <r>
      <rPr>
        <b/>
        <i/>
        <sz val="8"/>
        <color theme="1" tint="0.249977111117893"/>
        <rFont val="Verdana"/>
        <family val="2"/>
      </rPr>
      <t>EXPORTS (CREDIT)</t>
    </r>
  </si>
  <si>
    <r>
      <t xml:space="preserve"> IMPORTAÇÕES (DÉBITO)
</t>
    </r>
    <r>
      <rPr>
        <b/>
        <i/>
        <sz val="8"/>
        <color theme="1" tint="0.249977111117893"/>
        <rFont val="Verdana"/>
        <family val="2"/>
      </rPr>
      <t>IMPORTS (DEBIT)</t>
    </r>
  </si>
  <si>
    <r>
      <t xml:space="preserve">TAXAS DE COBERTURA
</t>
    </r>
    <r>
      <rPr>
        <b/>
        <i/>
        <sz val="8"/>
        <color theme="1" tint="0.249977111117893"/>
        <rFont val="Verdana"/>
        <family val="2"/>
      </rPr>
      <t>COVERAGE RATES</t>
    </r>
  </si>
  <si>
    <r>
      <t xml:space="preserve">INDICADORES AVANÇADOS DE PROCURA EXTERNA
</t>
    </r>
    <r>
      <rPr>
        <b/>
        <i/>
        <sz val="7"/>
        <color theme="1" tint="0.249977111117893"/>
        <rFont val="Verdana"/>
        <family val="2"/>
      </rPr>
      <t>EXTERNAL DEMAND LEADING INDICATORS</t>
    </r>
  </si>
  <si>
    <r>
      <t xml:space="preserve">SRE-VE
</t>
    </r>
    <r>
      <rPr>
        <i/>
        <sz val="7"/>
        <color theme="1" tint="0.249977111117893"/>
        <rFont val="Verdana"/>
        <family val="2"/>
      </rPr>
      <t>BEA-EV</t>
    </r>
  </si>
  <si>
    <r>
      <t xml:space="preserve">Bens
</t>
    </r>
    <r>
      <rPr>
        <i/>
        <sz val="8"/>
        <color theme="1" tint="0.249977111117893"/>
        <rFont val="Verdana"/>
        <family val="2"/>
      </rPr>
      <t>Goods</t>
    </r>
  </si>
  <si>
    <r>
      <t xml:space="preserve">Serviços
</t>
    </r>
    <r>
      <rPr>
        <i/>
        <sz val="8"/>
        <color theme="1" tint="0.249977111117893"/>
        <rFont val="Verdana"/>
        <family val="2"/>
      </rPr>
      <t>Services</t>
    </r>
  </si>
  <si>
    <r>
      <t xml:space="preserve">Volume de Negócios na Indústria  Mercado Externo
</t>
    </r>
    <r>
      <rPr>
        <i/>
        <sz val="7"/>
        <color theme="1" tint="0.249977111117893"/>
        <rFont val="Verdana"/>
        <family val="2"/>
      </rPr>
      <t>Industrial Turnover  External Market</t>
    </r>
  </si>
  <si>
    <r>
      <t xml:space="preserve">Inquérito à Indústria Transform. Procura Externa
</t>
    </r>
    <r>
      <rPr>
        <i/>
        <sz val="7"/>
        <color theme="1" tint="0.249977111117893"/>
        <rFont val="Verdana"/>
        <family val="2"/>
      </rPr>
      <t>Manufacturing Industry Survey External Demand</t>
    </r>
  </si>
  <si>
    <r>
      <t xml:space="preserve"> IPE - Investimento Direto de Portugal no Exterior 
</t>
    </r>
    <r>
      <rPr>
        <b/>
        <i/>
        <sz val="7"/>
        <color theme="1" tint="0.249977111117893"/>
        <rFont val="Verdana"/>
        <family val="2"/>
      </rPr>
      <t>Portuguese Investment Abroad</t>
    </r>
  </si>
  <si>
    <r>
      <t xml:space="preserve"> IDE - Investimento Directo do Exterior em Portugal
</t>
    </r>
    <r>
      <rPr>
        <b/>
        <i/>
        <sz val="7"/>
        <color theme="1" tint="0.249977111117893"/>
        <rFont val="Verdana"/>
        <family val="2"/>
      </rPr>
      <t>Foreign Investment in Portugal</t>
    </r>
  </si>
  <si>
    <r>
      <t xml:space="preserve">Títulos de participação no capital
</t>
    </r>
    <r>
      <rPr>
        <i/>
        <sz val="7"/>
        <color theme="1" tint="0.249977111117893"/>
        <rFont val="Verdana"/>
        <family val="2"/>
      </rPr>
      <t>Equity</t>
    </r>
  </si>
  <si>
    <r>
      <t xml:space="preserve">Instrumentos de dívida
</t>
    </r>
    <r>
      <rPr>
        <i/>
        <sz val="7"/>
        <color theme="1" tint="0.249977111117893"/>
        <rFont val="Verdana"/>
        <family val="2"/>
      </rPr>
      <t>Debt instruments</t>
    </r>
  </si>
  <si>
    <r>
      <t xml:space="preserve">TVH
</t>
    </r>
    <r>
      <rPr>
        <i/>
        <sz val="7"/>
        <color theme="1" tint="0.249977111117893"/>
        <rFont val="Verdana"/>
        <family val="2"/>
      </rPr>
      <t>Annual Rate of Change</t>
    </r>
  </si>
  <si>
    <r>
      <t xml:space="preserve">Títulos de participação no capital
</t>
    </r>
    <r>
      <rPr>
        <i/>
        <sz val="7"/>
        <color theme="1" tint="0.249977111117893"/>
        <rFont val="Verdana"/>
        <family val="2"/>
      </rPr>
      <t>Foreign Investment in Portugal</t>
    </r>
  </si>
  <si>
    <r>
      <t xml:space="preserve">Indicador Clima Económico
</t>
    </r>
    <r>
      <rPr>
        <i/>
        <sz val="7"/>
        <color theme="1" tint="0.249977111117893"/>
        <rFont val="Verdana"/>
        <family val="2"/>
      </rPr>
      <t>Economic Climate Indicator</t>
    </r>
  </si>
  <si>
    <r>
      <t xml:space="preserve">Indicador
de Atividade
Económica
</t>
    </r>
    <r>
      <rPr>
        <i/>
        <sz val="7"/>
        <color theme="1" tint="0.249977111117893"/>
        <rFont val="Verdana"/>
        <family val="2"/>
      </rPr>
      <t>Economic
Activity
Indicator</t>
    </r>
  </si>
  <si>
    <r>
      <t xml:space="preserve">Indicador
Coincidente da Atividade Económica
</t>
    </r>
    <r>
      <rPr>
        <i/>
        <sz val="7"/>
        <color theme="1" tint="0.249977111117893"/>
        <rFont val="Verdana"/>
        <family val="2"/>
      </rPr>
      <t>Economic
Activity Coincident Indicator</t>
    </r>
  </si>
  <si>
    <r>
      <t xml:space="preserve">Indicador Compósito
Avançado
</t>
    </r>
    <r>
      <rPr>
        <i/>
        <sz val="7"/>
        <color theme="1" tint="0.249977111117893"/>
        <rFont val="Verdana"/>
        <family val="2"/>
      </rPr>
      <t>Composite Leading
Indicator</t>
    </r>
  </si>
  <si>
    <r>
      <t xml:space="preserve">Indicador do Sentimento 
</t>
    </r>
    <r>
      <rPr>
        <i/>
        <sz val="7"/>
        <color theme="1" tint="0.249977111117893"/>
        <rFont val="Verdana"/>
        <family val="2"/>
      </rPr>
      <t>Economic Sentiment Indicator</t>
    </r>
  </si>
  <si>
    <r>
      <t xml:space="preserve">Zona Euro
</t>
    </r>
    <r>
      <rPr>
        <i/>
        <sz val="7"/>
        <color theme="1" tint="0.249977111117893"/>
        <rFont val="Verdana"/>
        <family val="2"/>
      </rPr>
      <t>Euro Zone</t>
    </r>
  </si>
  <si>
    <r>
      <t xml:space="preserve">Comissão Europeia
</t>
    </r>
    <r>
      <rPr>
        <i/>
        <sz val="7"/>
        <color theme="1" tint="0.249977111117893"/>
        <rFont val="Verdana"/>
        <family val="2"/>
      </rPr>
      <t>European Commission</t>
    </r>
  </si>
  <si>
    <r>
      <t xml:space="preserve">OCDE
</t>
    </r>
    <r>
      <rPr>
        <i/>
        <sz val="7"/>
        <color theme="1" tint="0.249977111117893"/>
        <rFont val="Verdana"/>
        <family val="2"/>
      </rPr>
      <t>OECD</t>
    </r>
  </si>
  <si>
    <r>
      <t xml:space="preserve">SRE, M3M
</t>
    </r>
    <r>
      <rPr>
        <i/>
        <sz val="7"/>
        <color theme="1" tint="0.249977111117893"/>
        <rFont val="Verdana"/>
        <family val="2"/>
      </rPr>
      <t>BEA, 3MMA</t>
    </r>
  </si>
  <si>
    <r>
      <t xml:space="preserve">Indicador de Confiança dos Consumidores </t>
    </r>
    <r>
      <rPr>
        <vertAlign val="superscript"/>
        <sz val="7"/>
        <rFont val="Verdana"/>
        <family val="2"/>
      </rPr>
      <t>(5)</t>
    </r>
    <r>
      <rPr>
        <sz val="7"/>
        <rFont val="Verdana"/>
        <family val="2"/>
      </rPr>
      <t xml:space="preserve">
</t>
    </r>
    <r>
      <rPr>
        <i/>
        <sz val="7"/>
        <color theme="1" tint="0.249977111117893"/>
        <rFont val="Verdana"/>
        <family val="2"/>
      </rPr>
      <t xml:space="preserve">Consumer Confindence Indicator </t>
    </r>
    <r>
      <rPr>
        <i/>
        <vertAlign val="superscript"/>
        <sz val="7"/>
        <color theme="1" tint="0.249977111117893"/>
        <rFont val="Verdana"/>
        <family val="2"/>
      </rPr>
      <t>(5)</t>
    </r>
  </si>
  <si>
    <r>
      <t xml:space="preserve">Opinião dos Consumidores sobre a Situação Financeira do Agregado Familiar
</t>
    </r>
    <r>
      <rPr>
        <i/>
        <sz val="7"/>
        <color theme="1" tint="0.249977111117893"/>
        <rFont val="Verdana"/>
        <family val="2"/>
      </rPr>
      <t>Consumers Opinion  about the Household Economic Situation</t>
    </r>
    <r>
      <rPr>
        <sz val="7"/>
        <rFont val="Verdana"/>
        <family val="2"/>
      </rPr>
      <t xml:space="preserve"> </t>
    </r>
  </si>
  <si>
    <r>
      <t xml:space="preserve">Últimos 12 Meses
</t>
    </r>
    <r>
      <rPr>
        <i/>
        <sz val="6"/>
        <color theme="1" tint="0.249977111117893"/>
        <rFont val="Verdana"/>
        <family val="2"/>
      </rPr>
      <t>Last 12 Months</t>
    </r>
  </si>
  <si>
    <r>
      <t xml:space="preserve">Próximos 12 Meses
</t>
    </r>
    <r>
      <rPr>
        <i/>
        <sz val="6"/>
        <color theme="1" tint="0.249977111117893"/>
        <rFont val="Verdana"/>
        <family val="2"/>
      </rPr>
      <t>Next 12 Months</t>
    </r>
  </si>
  <si>
    <r>
      <t xml:space="preserve">Indicador Coincidente do Consumo Privado
</t>
    </r>
    <r>
      <rPr>
        <i/>
        <sz val="7"/>
        <color theme="1" tint="0.249977111117893"/>
        <rFont val="Verdana"/>
        <family val="2"/>
      </rPr>
      <t>Private Consumption Coincident Indicator</t>
    </r>
  </si>
  <si>
    <r>
      <t xml:space="preserve">Volume de Vendas no Comércio a Retalho
Total </t>
    </r>
    <r>
      <rPr>
        <vertAlign val="superscript"/>
        <sz val="7"/>
        <rFont val="Verdana"/>
        <family val="2"/>
      </rPr>
      <t>(5)</t>
    </r>
    <r>
      <rPr>
        <sz val="7"/>
        <rFont val="Verdana"/>
        <family val="2"/>
      </rPr>
      <t xml:space="preserve">
</t>
    </r>
    <r>
      <rPr>
        <i/>
        <sz val="7"/>
        <color theme="1" tint="0.249977111117893"/>
        <rFont val="Verdana"/>
        <family val="2"/>
      </rPr>
      <t xml:space="preserve">Sales at Retail Trade
Total </t>
    </r>
    <r>
      <rPr>
        <i/>
        <vertAlign val="superscript"/>
        <sz val="7"/>
        <color theme="1" tint="0.249977111117893"/>
        <rFont val="Verdana"/>
        <family val="2"/>
      </rPr>
      <t>(5</t>
    </r>
    <r>
      <rPr>
        <vertAlign val="superscript"/>
        <sz val="7"/>
        <rFont val="Verdana"/>
        <family val="2"/>
      </rPr>
      <t>)</t>
    </r>
  </si>
  <si>
    <r>
      <t xml:space="preserve">Bens Alimentares
</t>
    </r>
    <r>
      <rPr>
        <i/>
        <sz val="7"/>
        <color theme="1" tint="0.249977111117893"/>
        <rFont val="Verdana"/>
        <family val="2"/>
      </rPr>
      <t>Foods and Beverage</t>
    </r>
  </si>
  <si>
    <r>
      <t xml:space="preserve">Bens Não Alimentares
</t>
    </r>
    <r>
      <rPr>
        <i/>
        <sz val="7"/>
        <color theme="1" tint="0.249977111117893"/>
        <rFont val="Verdana"/>
        <family val="2"/>
      </rPr>
      <t>Non Food</t>
    </r>
  </si>
  <si>
    <r>
      <t xml:space="preserve">Vendas de Automóveis
Ligeiros de Passageiros
(inclui todo-o-terreno)
</t>
    </r>
    <r>
      <rPr>
        <i/>
        <sz val="7"/>
        <color theme="1" tint="0.249977111117893"/>
        <rFont val="Verdana"/>
        <family val="2"/>
      </rPr>
      <t>Sales of
Passenger Vehicles
(includes all terrain)</t>
    </r>
  </si>
  <si>
    <r>
      <t xml:space="preserve">Indicador de FBCF
</t>
    </r>
    <r>
      <rPr>
        <i/>
        <sz val="7"/>
        <color theme="1" tint="0.249977111117893"/>
        <rFont val="Verdana"/>
        <family val="2"/>
      </rPr>
      <t>Gross Fixed Capital Formation Indicator</t>
    </r>
  </si>
  <si>
    <r>
      <t xml:space="preserve">Indicador de Confiança na Construção
</t>
    </r>
    <r>
      <rPr>
        <i/>
        <sz val="7"/>
        <color theme="1" tint="0.249977111117893"/>
        <rFont val="Verdana"/>
        <family val="2"/>
      </rPr>
      <t>Construction Confidence Indicator</t>
    </r>
  </si>
  <si>
    <r>
      <t xml:space="preserve">Avaliação Bancária da Habitação
</t>
    </r>
    <r>
      <rPr>
        <i/>
        <sz val="7"/>
        <color theme="1" tint="0.249977111117893"/>
        <rFont val="Verdana"/>
        <family val="2"/>
      </rPr>
      <t>Housing Banking Evaluation</t>
    </r>
  </si>
  <si>
    <r>
      <t xml:space="preserve">Mediana da Habitação
</t>
    </r>
    <r>
      <rPr>
        <i/>
        <sz val="7"/>
        <color theme="1" tint="0.249977111117893"/>
        <rFont val="Verdana"/>
        <family val="2"/>
      </rPr>
      <t>Housing Banking Evaluation</t>
    </r>
  </si>
  <si>
    <r>
      <t xml:space="preserve">Vendas de Viaturas Comerciais
</t>
    </r>
    <r>
      <rPr>
        <i/>
        <sz val="7"/>
        <color theme="1" tint="0.249977111117893"/>
        <rFont val="Verdana"/>
        <family val="2"/>
      </rPr>
      <t>Sales of Commercial Vehicles</t>
    </r>
  </si>
  <si>
    <r>
      <t xml:space="preserve">Ligeiras        
</t>
    </r>
    <r>
      <rPr>
        <i/>
        <sz val="7"/>
        <color theme="1" tint="0.249977111117893"/>
        <rFont val="Verdana"/>
        <family val="2"/>
      </rPr>
      <t>Under 3.5 ton</t>
    </r>
  </si>
  <si>
    <r>
      <t xml:space="preserve">Pesadas (inclui autocarros)
</t>
    </r>
    <r>
      <rPr>
        <i/>
        <sz val="7"/>
        <color theme="1" tint="0.249977111117893"/>
        <rFont val="Verdana"/>
        <family val="2"/>
      </rPr>
      <t xml:space="preserve">Above 3.5 ton (includes buses)
</t>
    </r>
  </si>
  <si>
    <r>
      <t xml:space="preserve">M3M
</t>
    </r>
    <r>
      <rPr>
        <i/>
        <sz val="7"/>
        <color theme="1" tint="0.249977111117893"/>
        <rFont val="Verdana"/>
        <family val="2"/>
      </rPr>
      <t>3MMA</t>
    </r>
  </si>
  <si>
    <r>
      <t xml:space="preserve">VH-VCS
</t>
    </r>
    <r>
      <rPr>
        <i/>
        <sz val="7"/>
        <color theme="1" tint="0.249977111117893"/>
        <rFont val="Verdana"/>
        <family val="2"/>
      </rPr>
      <t>y-o-y/SA</t>
    </r>
  </si>
  <si>
    <r>
      <t xml:space="preserve">Base 2012= 100
</t>
    </r>
    <r>
      <rPr>
        <i/>
        <sz val="6"/>
        <color theme="1" tint="0.249977111117893"/>
        <rFont val="Verdana"/>
        <family val="2"/>
      </rPr>
      <t>Reference year 2012= 100</t>
    </r>
  </si>
  <si>
    <r>
      <t xml:space="preserve">Emprego Total
</t>
    </r>
    <r>
      <rPr>
        <i/>
        <sz val="7"/>
        <color theme="1" tint="0.249977111117893"/>
        <rFont val="Verdana"/>
        <family val="2"/>
      </rPr>
      <t>Total Employment</t>
    </r>
  </si>
  <si>
    <r>
      <t xml:space="preserve">Desemprego Total
</t>
    </r>
    <r>
      <rPr>
        <i/>
        <sz val="7"/>
        <color theme="1" tint="0.249977111117893"/>
        <rFont val="Verdana"/>
        <family val="2"/>
      </rPr>
      <t>Total Unemployment</t>
    </r>
  </si>
  <si>
    <r>
      <t xml:space="preserve">Taxa de Desemprego
</t>
    </r>
    <r>
      <rPr>
        <i/>
        <sz val="7"/>
        <color theme="1" tint="0.249977111117893"/>
        <rFont val="Verdana"/>
        <family val="2"/>
      </rPr>
      <t>Total Unemployment</t>
    </r>
  </si>
  <si>
    <r>
      <t xml:space="preserve">Taxa de Desemprego
Portugal
</t>
    </r>
    <r>
      <rPr>
        <i/>
        <sz val="7"/>
        <color theme="1" tint="0.249977111117893"/>
        <rFont val="Verdana"/>
        <family val="2"/>
      </rPr>
      <t>Unemployment Rate
Portugal</t>
    </r>
    <r>
      <rPr>
        <sz val="7"/>
        <rFont val="Verdana"/>
        <family val="2"/>
      </rPr>
      <t xml:space="preserve"> </t>
    </r>
  </si>
  <si>
    <r>
      <t xml:space="preserve">Taxa de Desemprego
Zona Euro 19
</t>
    </r>
    <r>
      <rPr>
        <i/>
        <sz val="7"/>
        <color theme="1" tint="0.249977111117893"/>
        <rFont val="Verdana"/>
        <family val="2"/>
      </rPr>
      <t xml:space="preserve">Unemployment Rate
Euro Zone 19 </t>
    </r>
  </si>
  <si>
    <r>
      <t xml:space="preserve">Corrigido Sazonalidade
</t>
    </r>
    <r>
      <rPr>
        <i/>
        <sz val="7"/>
        <color theme="1" tint="0.249977111117893"/>
        <rFont val="Verdana"/>
        <family val="2"/>
      </rPr>
      <t>Seasonally Adjusted</t>
    </r>
  </si>
  <si>
    <r>
      <t xml:space="preserve">Novos
Desempregados
Registados
</t>
    </r>
    <r>
      <rPr>
        <i/>
        <sz val="7"/>
        <color theme="1" tint="0.249977111117893"/>
        <rFont val="Verdana"/>
        <family val="2"/>
      </rPr>
      <t>New Registered Unemployed</t>
    </r>
  </si>
  <si>
    <r>
      <t xml:space="preserve">Desemprego
Registado </t>
    </r>
    <r>
      <rPr>
        <vertAlign val="superscript"/>
        <sz val="7"/>
        <rFont val="Verdana"/>
        <family val="2"/>
      </rPr>
      <t>(7)</t>
    </r>
    <r>
      <rPr>
        <sz val="7"/>
        <rFont val="Verdana"/>
        <family val="2"/>
      </rPr>
      <t xml:space="preserve">
</t>
    </r>
    <r>
      <rPr>
        <i/>
        <sz val="7"/>
        <color theme="1" tint="0.249977111117893"/>
        <rFont val="Verdana"/>
        <family val="2"/>
      </rPr>
      <t>Registered Unemployment</t>
    </r>
    <r>
      <rPr>
        <i/>
        <vertAlign val="superscript"/>
        <sz val="7"/>
        <color theme="1" tint="0.249977111117893"/>
        <rFont val="Verdana"/>
        <family val="2"/>
      </rPr>
      <t xml:space="preserve"> (7)</t>
    </r>
  </si>
  <si>
    <r>
      <t xml:space="preserve">Evolução do Desemprego Longa Duração
</t>
    </r>
    <r>
      <rPr>
        <i/>
        <sz val="7"/>
        <color theme="1" tint="0.249977111117893"/>
        <rFont val="Verdana"/>
        <family val="2"/>
      </rPr>
      <t>Long-run Unemployment (evolution)</t>
    </r>
  </si>
  <si>
    <r>
      <t xml:space="preserve">Ofertas
de Emprego </t>
    </r>
    <r>
      <rPr>
        <vertAlign val="superscript"/>
        <sz val="7"/>
        <rFont val="Verdana"/>
        <family val="2"/>
      </rPr>
      <t>(7)</t>
    </r>
    <r>
      <rPr>
        <sz val="7"/>
        <rFont val="Verdana"/>
        <family val="2"/>
      </rPr>
      <t xml:space="preserve">
</t>
    </r>
    <r>
      <rPr>
        <i/>
        <sz val="7"/>
        <color theme="1" tint="0.249977111117893"/>
        <rFont val="Verdana"/>
        <family val="2"/>
      </rPr>
      <t>Employment
Offers</t>
    </r>
    <r>
      <rPr>
        <i/>
        <vertAlign val="superscript"/>
        <sz val="7"/>
        <color theme="1" tint="0.249977111117893"/>
        <rFont val="Verdana"/>
        <family val="2"/>
      </rPr>
      <t xml:space="preserve"> (7)</t>
    </r>
  </si>
  <si>
    <r>
      <t xml:space="preserve">Fim de Período
</t>
    </r>
    <r>
      <rPr>
        <i/>
        <sz val="7"/>
        <color theme="1" tint="0.249977111117893"/>
        <rFont val="Verdana"/>
        <family val="2"/>
      </rPr>
      <t>End of Period</t>
    </r>
  </si>
  <si>
    <r>
      <t xml:space="preserve">Média
</t>
    </r>
    <r>
      <rPr>
        <i/>
        <sz val="7"/>
        <color theme="1" tint="0.249977111117893"/>
        <rFont val="Verdana"/>
        <family val="2"/>
      </rPr>
      <t>Average</t>
    </r>
  </si>
  <si>
    <r>
      <t xml:space="preserve">Desemprego
Registado
</t>
    </r>
    <r>
      <rPr>
        <i/>
        <sz val="7"/>
        <color theme="1" tint="0.249977111117893"/>
        <rFont val="Verdana"/>
        <family val="2"/>
      </rPr>
      <t>Registered
Unemployment</t>
    </r>
  </si>
  <si>
    <r>
      <t xml:space="preserve">Nº
</t>
    </r>
    <r>
      <rPr>
        <i/>
        <sz val="7"/>
        <color theme="1" tint="0.249977111117893"/>
        <rFont val="Verdana"/>
        <family val="2"/>
      </rPr>
      <t>No.</t>
    </r>
  </si>
  <si>
    <r>
      <t xml:space="preserve">VHA
</t>
    </r>
    <r>
      <rPr>
        <i/>
        <sz val="7"/>
        <color theme="1" tint="0.249977111117893"/>
        <rFont val="Verdana"/>
        <family val="2"/>
      </rPr>
      <t>Cumulative y-o-y</t>
    </r>
  </si>
  <si>
    <r>
      <t xml:space="preserve">Agricultura, silvicultura e pescas
</t>
    </r>
    <r>
      <rPr>
        <i/>
        <sz val="7"/>
        <color theme="1" tint="0.249977111117893"/>
        <rFont val="Verdana"/>
        <family val="2"/>
      </rPr>
      <t>Agriculture, Forestry and Fisheries</t>
    </r>
  </si>
  <si>
    <r>
      <t xml:space="preserve">Eletricidade, Gás e Água
</t>
    </r>
    <r>
      <rPr>
        <i/>
        <sz val="7"/>
        <color theme="1" tint="0.249977111117893"/>
        <rFont val="Verdana"/>
        <family val="2"/>
      </rPr>
      <t>Eletricity, Gas and Water</t>
    </r>
  </si>
  <si>
    <r>
      <t xml:space="preserve">Indústrias Transformadoras
</t>
    </r>
    <r>
      <rPr>
        <i/>
        <sz val="7"/>
        <color theme="1" tint="0.249977111117893"/>
        <rFont val="Verdana"/>
        <family val="2"/>
      </rPr>
      <t>Manufacturing Industries</t>
    </r>
  </si>
  <si>
    <r>
      <t xml:space="preserve">Construção
</t>
    </r>
    <r>
      <rPr>
        <i/>
        <sz val="7"/>
        <color theme="1" tint="0.249977111117893"/>
        <rFont val="Verdana"/>
        <family val="2"/>
      </rPr>
      <t>Construction</t>
    </r>
  </si>
  <si>
    <r>
      <t xml:space="preserve">Comércio, Restaurantes e Hóteis
</t>
    </r>
    <r>
      <rPr>
        <i/>
        <sz val="7"/>
        <color theme="1" tint="0.249977111117893"/>
        <rFont val="Verdana"/>
        <family val="2"/>
      </rPr>
      <t>Trade, Restaurants and Hotels</t>
    </r>
  </si>
  <si>
    <r>
      <t xml:space="preserve">Transportes e Comunicações
</t>
    </r>
    <r>
      <rPr>
        <i/>
        <sz val="7"/>
        <color theme="1" tint="0.249977111117893"/>
        <rFont val="Verdana"/>
        <family val="2"/>
      </rPr>
      <t>Transports and Communications</t>
    </r>
  </si>
  <si>
    <r>
      <t xml:space="preserve">Atividades Financeiras e Imobiliárias
</t>
    </r>
    <r>
      <rPr>
        <i/>
        <sz val="7"/>
        <color theme="1" tint="0.249977111117893"/>
        <rFont val="Verdana"/>
        <family val="2"/>
      </rPr>
      <t>Real State and Financial Activities</t>
    </r>
  </si>
  <si>
    <r>
      <t xml:space="preserve">Outros Serviços
</t>
    </r>
    <r>
      <rPr>
        <i/>
        <sz val="7"/>
        <color theme="1" tint="0.249977111117893"/>
        <rFont val="Verdana"/>
        <family val="2"/>
      </rPr>
      <t>Other Services</t>
    </r>
  </si>
  <si>
    <r>
      <t xml:space="preserve">VM12
</t>
    </r>
    <r>
      <rPr>
        <i/>
        <sz val="7"/>
        <color theme="1" tint="0.249977111117893"/>
        <rFont val="Verdana"/>
        <family val="2"/>
      </rPr>
      <t>12-month average rates</t>
    </r>
  </si>
  <si>
    <r>
      <t xml:space="preserve">VAB pb - Valor Acrescentado Bruto a preços de base
</t>
    </r>
    <r>
      <rPr>
        <b/>
        <i/>
        <sz val="8"/>
        <color theme="1" tint="0.249977111117893"/>
        <rFont val="Verdana"/>
        <family val="2"/>
      </rPr>
      <t>GVA bp - Gross Value Added at basic prices</t>
    </r>
  </si>
  <si>
    <r>
      <t xml:space="preserve">Emprego por Setores de Atividade
</t>
    </r>
    <r>
      <rPr>
        <b/>
        <i/>
        <sz val="8"/>
        <color theme="1" tint="0.249977111117893"/>
        <rFont val="Verdana"/>
        <family val="2"/>
      </rPr>
      <t>Employment by Activity Sector</t>
    </r>
  </si>
  <si>
    <r>
      <t xml:space="preserve">Agricultura, Silvicultura e Pescas
</t>
    </r>
    <r>
      <rPr>
        <b/>
        <i/>
        <sz val="8"/>
        <color theme="1" tint="0.249977111117893"/>
        <rFont val="Verdana"/>
        <family val="2"/>
      </rPr>
      <t>Agriculture, Forestry and Fisheries</t>
    </r>
  </si>
  <si>
    <r>
      <t xml:space="preserve">Energia, Água e Saneamento
</t>
    </r>
    <r>
      <rPr>
        <b/>
        <i/>
        <sz val="8"/>
        <color theme="1" tint="0.249977111117893"/>
        <rFont val="Verdana"/>
        <family val="2"/>
      </rPr>
      <t>Energy, Water and Sanitation</t>
    </r>
    <r>
      <rPr>
        <b/>
        <sz val="8"/>
        <rFont val="Verdana"/>
        <family val="2"/>
      </rPr>
      <t xml:space="preserve">                      </t>
    </r>
  </si>
  <si>
    <r>
      <t xml:space="preserve">Indústria
</t>
    </r>
    <r>
      <rPr>
        <b/>
        <i/>
        <sz val="8"/>
        <color theme="1" tint="0.249977111117893"/>
        <rFont val="Verdana"/>
        <family val="2"/>
      </rPr>
      <t xml:space="preserve">Industry  </t>
    </r>
    <r>
      <rPr>
        <b/>
        <sz val="8"/>
        <rFont val="Verdana"/>
        <family val="2"/>
      </rPr>
      <t xml:space="preserve">                    </t>
    </r>
  </si>
  <si>
    <r>
      <t xml:space="preserve">Construção
</t>
    </r>
    <r>
      <rPr>
        <b/>
        <i/>
        <sz val="8"/>
        <color theme="1" tint="0.249977111117893"/>
        <rFont val="Verdana"/>
        <family val="2"/>
      </rPr>
      <t>Construction</t>
    </r>
  </si>
  <si>
    <r>
      <t xml:space="preserve">Comércio, Restaurantes e Hotéis
</t>
    </r>
    <r>
      <rPr>
        <b/>
        <i/>
        <sz val="8"/>
        <color theme="1" tint="0.249977111117893"/>
        <rFont val="Verdana"/>
        <family val="2"/>
      </rPr>
      <t>Trade, Restaurants and Hotels</t>
    </r>
  </si>
  <si>
    <r>
      <t xml:space="preserve">Transportes e Comuni-
cações
</t>
    </r>
    <r>
      <rPr>
        <b/>
        <i/>
        <sz val="8"/>
        <color theme="1" tint="0.249977111117893"/>
        <rFont val="Verdana"/>
        <family val="2"/>
      </rPr>
      <t>Transports and Commu-nications</t>
    </r>
  </si>
  <si>
    <r>
      <t xml:space="preserve">Atividades Financeiras e Imobiliárias
</t>
    </r>
    <r>
      <rPr>
        <b/>
        <i/>
        <sz val="8"/>
        <color theme="1" tint="0.249977111117893"/>
        <rFont val="Verdana"/>
        <family val="2"/>
      </rPr>
      <t>Real State and Financial Activities</t>
    </r>
  </si>
  <si>
    <r>
      <t xml:space="preserve">Outros Serviços
</t>
    </r>
    <r>
      <rPr>
        <b/>
        <i/>
        <sz val="8"/>
        <color theme="1" tint="0.249977111117893"/>
        <rFont val="Verdana"/>
        <family val="2"/>
      </rPr>
      <t>Other Services</t>
    </r>
  </si>
  <si>
    <r>
      <t xml:space="preserve">Indústria trans- formadora
</t>
    </r>
    <r>
      <rPr>
        <b/>
        <i/>
        <sz val="8"/>
        <color theme="1" tint="0.249977111117893"/>
        <rFont val="Verdana"/>
        <family val="2"/>
      </rPr>
      <t xml:space="preserve">Manufacturing Industry          </t>
    </r>
    <r>
      <rPr>
        <b/>
        <sz val="8"/>
        <rFont val="Verdana"/>
        <family val="2"/>
      </rPr>
      <t xml:space="preserve">            </t>
    </r>
  </si>
  <si>
    <r>
      <t xml:space="preserve">Transportes e Comuni- cações
</t>
    </r>
    <r>
      <rPr>
        <b/>
        <i/>
        <sz val="8"/>
        <color theme="1" tint="0.249977111117893"/>
        <rFont val="Verdana"/>
        <family val="2"/>
      </rPr>
      <t>Transports and Commu-nications</t>
    </r>
  </si>
  <si>
    <r>
      <t xml:space="preserve">VH real
</t>
    </r>
    <r>
      <rPr>
        <i/>
        <sz val="7"/>
        <color theme="1" tint="0.249977111117893"/>
        <rFont val="Verdana"/>
        <family val="2"/>
      </rPr>
      <t>Real y-o-y</t>
    </r>
  </si>
  <si>
    <r>
      <rPr>
        <sz val="7"/>
        <rFont val="Verdana"/>
        <family val="2"/>
      </rPr>
      <t>VH</t>
    </r>
    <r>
      <rPr>
        <i/>
        <sz val="7"/>
        <color theme="1" tint="0.249977111117893"/>
        <rFont val="Verdana"/>
        <family val="2"/>
      </rPr>
      <t xml:space="preserve">
y-o-y</t>
    </r>
  </si>
  <si>
    <r>
      <t xml:space="preserve"> em % do VAB</t>
    </r>
    <r>
      <rPr>
        <i/>
        <sz val="7"/>
        <color theme="1" tint="0.249977111117893"/>
        <rFont val="Verdana"/>
        <family val="2"/>
      </rPr>
      <t xml:space="preserve">
in % of GVA</t>
    </r>
  </si>
  <si>
    <r>
      <rPr>
        <sz val="7"/>
        <rFont val="Verdana"/>
        <family val="2"/>
      </rPr>
      <t>preços correntes</t>
    </r>
    <r>
      <rPr>
        <i/>
        <sz val="7"/>
        <rFont val="Verdana"/>
        <family val="2"/>
      </rPr>
      <t xml:space="preserve">
</t>
    </r>
    <r>
      <rPr>
        <i/>
        <sz val="7"/>
        <color theme="1" tint="0.249977111117893"/>
        <rFont val="Verdana"/>
        <family val="2"/>
      </rPr>
      <t>current prices</t>
    </r>
  </si>
  <si>
    <r>
      <t xml:space="preserve"> em % do Emprego Total
</t>
    </r>
    <r>
      <rPr>
        <i/>
        <sz val="7"/>
        <color theme="1" tint="0.249977111117893"/>
        <rFont val="Verdana"/>
        <family val="2"/>
      </rPr>
      <t>in % of Total Employment</t>
    </r>
  </si>
  <si>
    <r>
      <t xml:space="preserve">Inquérito de Conjuntura à Indústria Transformadora </t>
    </r>
    <r>
      <rPr>
        <vertAlign val="superscript"/>
        <sz val="7"/>
        <rFont val="Verdana"/>
        <family val="2"/>
      </rPr>
      <t>(11)</t>
    </r>
    <r>
      <rPr>
        <sz val="7"/>
        <rFont val="Verdana"/>
        <family val="2"/>
      </rPr>
      <t xml:space="preserve">
</t>
    </r>
    <r>
      <rPr>
        <i/>
        <sz val="7"/>
        <color theme="1" tint="0.249977111117893"/>
        <rFont val="Verdana"/>
        <family val="2"/>
      </rPr>
      <t xml:space="preserve">Manufacturing Industry Survey </t>
    </r>
    <r>
      <rPr>
        <i/>
        <vertAlign val="superscript"/>
        <sz val="7"/>
        <color theme="1" tint="0.249977111117893"/>
        <rFont val="Verdana"/>
        <family val="2"/>
      </rPr>
      <t>(11)</t>
    </r>
  </si>
  <si>
    <r>
      <t xml:space="preserve">Indicador
de Confiança
da Indústria Transformadora
</t>
    </r>
    <r>
      <rPr>
        <i/>
        <sz val="7"/>
        <color theme="1" tint="0.249977111117893"/>
        <rFont val="Verdana"/>
        <family val="2"/>
      </rPr>
      <t>Manufacturing
Industry
Confidence Indicator</t>
    </r>
  </si>
  <si>
    <r>
      <t xml:space="preserve">Produção
Actual
</t>
    </r>
    <r>
      <rPr>
        <i/>
        <sz val="7"/>
        <color theme="1" tint="0.249977111117893"/>
        <rFont val="Verdana"/>
        <family val="2"/>
      </rPr>
      <t>Current
Production</t>
    </r>
  </si>
  <si>
    <r>
      <t xml:space="preserve">Procura
Global
</t>
    </r>
    <r>
      <rPr>
        <i/>
        <sz val="7"/>
        <color theme="1" tint="0.249977111117893"/>
        <rFont val="Verdana"/>
        <family val="2"/>
      </rPr>
      <t>Overall
Demand</t>
    </r>
  </si>
  <si>
    <r>
      <t xml:space="preserve">Procura
Externa
</t>
    </r>
    <r>
      <rPr>
        <i/>
        <sz val="7"/>
        <color theme="1" tint="0.249977111117893"/>
        <rFont val="Verdana"/>
        <family val="2"/>
      </rPr>
      <t>Foreign
Demand</t>
    </r>
  </si>
  <si>
    <r>
      <t xml:space="preserve">Carteira de
Encomendas
Global
(Tendência)
</t>
    </r>
    <r>
      <rPr>
        <i/>
        <sz val="7"/>
        <color theme="1" tint="0.249977111117893"/>
        <rFont val="Verdana"/>
        <family val="2"/>
      </rPr>
      <t>Overall Order
Books
(Tendency)</t>
    </r>
  </si>
  <si>
    <r>
      <t xml:space="preserve">Taxa de
Utilização da Capacidade Produtiva
</t>
    </r>
    <r>
      <rPr>
        <i/>
        <sz val="7"/>
        <color theme="1" tint="0.249977111117893"/>
        <rFont val="Verdana"/>
        <family val="2"/>
      </rPr>
      <t>Production
Capacity Utilization Rate</t>
    </r>
  </si>
  <si>
    <r>
      <t xml:space="preserve">VH/VCS
</t>
    </r>
    <r>
      <rPr>
        <i/>
        <sz val="7"/>
        <color theme="1" tint="0.249977111117893"/>
        <rFont val="Verdana"/>
        <family val="2"/>
      </rPr>
      <t>y-o-y/SA</t>
    </r>
  </si>
  <si>
    <r>
      <t xml:space="preserve">Mercado
Nacional
</t>
    </r>
    <r>
      <rPr>
        <i/>
        <sz val="7"/>
        <color theme="1" tint="0.249977111117893"/>
        <rFont val="Verdana"/>
        <family val="2"/>
      </rPr>
      <t>Domestic
Market</t>
    </r>
  </si>
  <si>
    <r>
      <t xml:space="preserve">Mercado
Externo
</t>
    </r>
    <r>
      <rPr>
        <i/>
        <sz val="7"/>
        <color theme="1" tint="0.249977111117893"/>
        <rFont val="Verdana"/>
        <family val="2"/>
      </rPr>
      <t>Non-domestic
Market</t>
    </r>
  </si>
  <si>
    <r>
      <t xml:space="preserve">Indústria
Transformadora
</t>
    </r>
    <r>
      <rPr>
        <i/>
        <sz val="7"/>
        <color theme="1" tint="0.249977111117893"/>
        <rFont val="Verdana"/>
        <family val="2"/>
      </rPr>
      <t>Manufacturing
Industry</t>
    </r>
  </si>
  <si>
    <r>
      <t xml:space="preserve">Índices de Emprego na Indústria (CAE Rev3)
</t>
    </r>
    <r>
      <rPr>
        <i/>
        <sz val="7"/>
        <color theme="1" tint="0.249977111117893"/>
        <rFont val="Verdana"/>
        <family val="2"/>
      </rPr>
      <t>Industry Employment Index (NACE Rev2)</t>
    </r>
  </si>
  <si>
    <r>
      <t xml:space="preserve">Indicador de Confiança na Indústria
</t>
    </r>
    <r>
      <rPr>
        <i/>
        <sz val="7"/>
        <color theme="1" tint="0.249977111117893"/>
        <rFont val="Verdana"/>
        <family val="2"/>
      </rPr>
      <t>Industrial Confidence Indicator</t>
    </r>
  </si>
  <si>
    <r>
      <t xml:space="preserve">Ind. Transformadoras
</t>
    </r>
    <r>
      <rPr>
        <i/>
        <sz val="7"/>
        <color theme="1" tint="0.249977111117893"/>
        <rFont val="Verdana"/>
        <family val="2"/>
      </rPr>
      <t>Manufacturing Industries</t>
    </r>
  </si>
  <si>
    <r>
      <t xml:space="preserve">Índice Volume Negócios na Indústria (CAE Rev3)
</t>
    </r>
    <r>
      <rPr>
        <i/>
        <sz val="7"/>
        <color theme="1" tint="0.249977111117893"/>
        <rFont val="Verdana"/>
        <family val="2"/>
      </rPr>
      <t>Industry Turnover Index (NACE Rev2)</t>
    </r>
  </si>
  <si>
    <r>
      <t xml:space="preserve">IPI - Índices de Produção Industrial (CAE Rev3)
</t>
    </r>
    <r>
      <rPr>
        <i/>
        <sz val="7"/>
        <color theme="1" tint="0.249977111117893"/>
        <rFont val="Verdana"/>
        <family val="2"/>
      </rPr>
      <t>IPI - Industry Production Index (NACE Rev2)</t>
    </r>
  </si>
  <si>
    <r>
      <t xml:space="preserve">Ind. Extractivas
</t>
    </r>
    <r>
      <rPr>
        <b/>
        <i/>
        <sz val="7"/>
        <color theme="1" tint="0.249977111117893"/>
        <rFont val="Verdana"/>
        <family val="2"/>
      </rPr>
      <t>Mining and Quarrying</t>
    </r>
  </si>
  <si>
    <r>
      <t xml:space="preserve">Ind. Transfor- madoras
</t>
    </r>
    <r>
      <rPr>
        <b/>
        <i/>
        <sz val="7"/>
        <color theme="1" tint="0.249977111117893"/>
        <rFont val="Verdana"/>
        <family val="2"/>
      </rPr>
      <t>Manufacturing</t>
    </r>
  </si>
  <si>
    <r>
      <t xml:space="preserve">Alimentares
</t>
    </r>
    <r>
      <rPr>
        <i/>
        <sz val="7"/>
        <color theme="1" tint="0.249977111117893"/>
        <rFont val="Verdana"/>
        <family val="2"/>
      </rPr>
      <t>Food Products</t>
    </r>
  </si>
  <si>
    <r>
      <t xml:space="preserve">Têxteis
</t>
    </r>
    <r>
      <rPr>
        <i/>
        <sz val="7"/>
        <color theme="1" tint="0.249977111117893"/>
        <rFont val="Verdana"/>
        <family val="2"/>
      </rPr>
      <t>Textiles</t>
    </r>
  </si>
  <si>
    <r>
      <t xml:space="preserve">Couro e calçado
</t>
    </r>
    <r>
      <rPr>
        <i/>
        <sz val="7"/>
        <color theme="1" tint="0.249977111117893"/>
        <rFont val="Verdana"/>
        <family val="2"/>
      </rPr>
      <t>Leather and related products</t>
    </r>
  </si>
  <si>
    <r>
      <t xml:space="preserve">Pasta, papel, cartão e seus artigos; edição e impressão
</t>
    </r>
    <r>
      <rPr>
        <i/>
        <sz val="7"/>
        <color theme="1" tint="0.249977111117893"/>
        <rFont val="Verdana"/>
        <family val="2"/>
      </rPr>
      <t>Paper and paper products</t>
    </r>
  </si>
  <si>
    <r>
      <t xml:space="preserve">Produtos químicos e fibras sintéticas ou artificiais
</t>
    </r>
    <r>
      <rPr>
        <i/>
        <sz val="7"/>
        <color theme="1" tint="0.249977111117893"/>
        <rFont val="Verdana"/>
        <family val="2"/>
      </rPr>
      <t>Chemicals and chemical products</t>
    </r>
  </si>
  <si>
    <r>
      <t xml:space="preserve">Artigos de borracha e de matérias plásticas
</t>
    </r>
    <r>
      <rPr>
        <i/>
        <sz val="7"/>
        <color theme="1" tint="0.249977111117893"/>
        <rFont val="Verdana"/>
        <family val="2"/>
      </rPr>
      <t>Rubber and plastic products</t>
    </r>
  </si>
  <si>
    <r>
      <t xml:space="preserve">Outros produtos minerais não metálicos
</t>
    </r>
    <r>
      <rPr>
        <i/>
        <sz val="7"/>
        <color theme="1" tint="0.249977111117893"/>
        <rFont val="Verdana"/>
        <family val="2"/>
      </rPr>
      <t>Other non-metallic mineral products</t>
    </r>
  </si>
  <si>
    <r>
      <t xml:space="preserve">Indústrias metalúrgicas de base e de produtos metálicos
</t>
    </r>
    <r>
      <rPr>
        <i/>
        <sz val="7"/>
        <color theme="1" tint="0.249977111117893"/>
        <rFont val="Verdana"/>
        <family val="2"/>
      </rPr>
      <t>Basic metals</t>
    </r>
  </si>
  <si>
    <r>
      <t xml:space="preserve">Equipamento elétrico
</t>
    </r>
    <r>
      <rPr>
        <i/>
        <sz val="7"/>
        <color theme="1" tint="0.249977111117893"/>
        <rFont val="Verdana"/>
        <family val="2"/>
      </rPr>
      <t>Electrical equipment</t>
    </r>
  </si>
  <si>
    <r>
      <t xml:space="preserve">Veículos automóveis e seus componentes
</t>
    </r>
    <r>
      <rPr>
        <i/>
        <sz val="7"/>
        <color theme="1" tint="0.249977111117893"/>
        <rFont val="Verdana"/>
        <family val="2"/>
      </rPr>
      <t>Motor vehicles, trailers and semi-trailers</t>
    </r>
  </si>
  <si>
    <r>
      <t xml:space="preserve">Indústrias transformadoras, n.e.
</t>
    </r>
    <r>
      <rPr>
        <i/>
        <sz val="7"/>
        <color theme="1" tint="0.249977111117893"/>
        <rFont val="Verdana"/>
        <family val="2"/>
      </rPr>
      <t>Other manufacturing</t>
    </r>
  </si>
  <si>
    <r>
      <t xml:space="preserve">VH/VCS
</t>
    </r>
    <r>
      <rPr>
        <b/>
        <i/>
        <sz val="7"/>
        <color theme="1" tint="0.249977111117893"/>
        <rFont val="Verdana"/>
        <family val="2"/>
      </rPr>
      <t>y-o-y/SA</t>
    </r>
  </si>
  <si>
    <r>
      <t xml:space="preserve">1.  Total do Comércio
</t>
    </r>
    <r>
      <rPr>
        <i/>
        <sz val="7"/>
        <color theme="1" tint="0.249977111117893"/>
        <rFont val="Verdana"/>
        <family val="2"/>
      </rPr>
      <t>Trade Total</t>
    </r>
  </si>
  <si>
    <r>
      <t xml:space="preserve">1.1 - Comércio por Grosso
</t>
    </r>
    <r>
      <rPr>
        <i/>
        <sz val="7"/>
        <color theme="1" tint="0.249977111117893"/>
        <rFont val="Verdana"/>
        <family val="2"/>
      </rPr>
      <t>Wholesale Trade</t>
    </r>
  </si>
  <si>
    <r>
      <t xml:space="preserve">Últimos 3 Meses
</t>
    </r>
    <r>
      <rPr>
        <i/>
        <sz val="7"/>
        <color theme="1" tint="0.249977111117893"/>
        <rFont val="Verdana"/>
        <family val="2"/>
      </rPr>
      <t>Last 3 months</t>
    </r>
  </si>
  <si>
    <r>
      <t xml:space="preserve">Indicador de Confiança do Comércio
</t>
    </r>
    <r>
      <rPr>
        <i/>
        <sz val="7"/>
        <color theme="1" tint="0.249977111117893"/>
        <rFont val="Verdana"/>
        <family val="2"/>
      </rPr>
      <t>Trade Confidence Indicator</t>
    </r>
  </si>
  <si>
    <r>
      <t xml:space="preserve">Volume
de Vendas
</t>
    </r>
    <r>
      <rPr>
        <i/>
        <sz val="7"/>
        <color theme="1" tint="0.249977111117893"/>
        <rFont val="Verdana"/>
        <family val="2"/>
      </rPr>
      <t>Sales           Volume</t>
    </r>
  </si>
  <si>
    <r>
      <t xml:space="preserve">Atividade
no Mês
</t>
    </r>
    <r>
      <rPr>
        <i/>
        <sz val="7"/>
        <color theme="1" tint="0.249977111117893"/>
        <rFont val="Verdana"/>
        <family val="2"/>
      </rPr>
      <t>Activity
in the month</t>
    </r>
  </si>
  <si>
    <r>
      <t xml:space="preserve">Nível de
Existências
</t>
    </r>
    <r>
      <rPr>
        <i/>
        <sz val="7"/>
        <color theme="1" tint="0.249977111117893"/>
        <rFont val="Verdana"/>
        <family val="2"/>
      </rPr>
      <t>Stocks
Level</t>
    </r>
  </si>
  <si>
    <r>
      <t xml:space="preserve">Preços
de Venda
</t>
    </r>
    <r>
      <rPr>
        <i/>
        <sz val="7"/>
        <color theme="1" tint="0.249977111117893"/>
        <rFont val="Verdana"/>
        <family val="2"/>
      </rPr>
      <t>Sales
Prices</t>
    </r>
  </si>
  <si>
    <r>
      <t xml:space="preserve">Perspetivas de Atividades
</t>
    </r>
    <r>
      <rPr>
        <i/>
        <sz val="7"/>
        <color theme="1" tint="0.249977111117893"/>
        <rFont val="Verdana"/>
        <family val="2"/>
      </rPr>
      <t>Activity Expectations</t>
    </r>
  </si>
  <si>
    <r>
      <t xml:space="preserve">Situação Atual
</t>
    </r>
    <r>
      <rPr>
        <i/>
        <sz val="7"/>
        <color theme="1" tint="0.249977111117893"/>
        <rFont val="Verdana"/>
        <family val="2"/>
      </rPr>
      <t>Current Situation</t>
    </r>
  </si>
  <si>
    <r>
      <t xml:space="preserve">Indicador de Confiança do Comércio por Grosso
</t>
    </r>
    <r>
      <rPr>
        <i/>
        <sz val="7"/>
        <color theme="1" tint="0.249977111117893"/>
        <rFont val="Verdana"/>
        <family val="2"/>
      </rPr>
      <t>Wholesale Trade Confidence Indicator</t>
    </r>
  </si>
  <si>
    <r>
      <t xml:space="preserve">Volume
de Vendas
</t>
    </r>
    <r>
      <rPr>
        <i/>
        <sz val="7"/>
        <color theme="1" tint="0.249977111117893"/>
        <rFont val="Verdana"/>
        <family val="2"/>
      </rPr>
      <t>Sales            Volume</t>
    </r>
  </si>
  <si>
    <r>
      <t xml:space="preserve">Atividade
no Mês
</t>
    </r>
    <r>
      <rPr>
        <i/>
        <sz val="7"/>
        <color theme="1" tint="0.249977111117893"/>
        <rFont val="Verdana"/>
        <family val="2"/>
      </rPr>
      <t>Activity in the month</t>
    </r>
  </si>
  <si>
    <r>
      <t xml:space="preserve">Encomendas a Fornecedores
</t>
    </r>
    <r>
      <rPr>
        <i/>
        <sz val="7"/>
        <color theme="1" tint="0.249977111117893"/>
        <rFont val="Verdana"/>
        <family val="2"/>
      </rPr>
      <t>Placing Orders</t>
    </r>
  </si>
  <si>
    <r>
      <t xml:space="preserve">Indicador de Confiança do Comércio a Retalho
</t>
    </r>
    <r>
      <rPr>
        <i/>
        <sz val="7"/>
        <color theme="1" tint="0.249977111117893"/>
        <rFont val="Verdana"/>
        <family val="2"/>
      </rPr>
      <t>Retail Trade Confidence Indicator</t>
    </r>
  </si>
  <si>
    <r>
      <t xml:space="preserve">Volume
de Vendas
</t>
    </r>
    <r>
      <rPr>
        <i/>
        <sz val="7"/>
        <color theme="1" tint="0.249977111117893"/>
        <rFont val="Verdana"/>
        <family val="2"/>
      </rPr>
      <t>Sales
Volume</t>
    </r>
  </si>
  <si>
    <r>
      <t xml:space="preserve">Índices de Emprego no Comércio a Retalho (CAE Rev3)
</t>
    </r>
    <r>
      <rPr>
        <i/>
        <sz val="7"/>
        <color theme="1" tint="0.249977111117893"/>
        <rFont val="Verdana"/>
        <family val="2"/>
      </rPr>
      <t>Retail Trade Employment Indexes (NACE Rev2)</t>
    </r>
  </si>
  <si>
    <r>
      <t xml:space="preserve">Bens Alimentares
</t>
    </r>
    <r>
      <rPr>
        <i/>
        <sz val="7"/>
        <color theme="1" tint="0.249977111117893"/>
        <rFont val="Verdana"/>
        <family val="2"/>
      </rPr>
      <t>Food</t>
    </r>
  </si>
  <si>
    <r>
      <t xml:space="preserve">Indicador de Confiança dos Serviços
</t>
    </r>
    <r>
      <rPr>
        <i/>
        <sz val="7"/>
        <color theme="1" tint="0.249977111117893"/>
        <rFont val="Verdana"/>
        <family val="2"/>
      </rPr>
      <t>Services Confidence Indicator</t>
    </r>
  </si>
  <si>
    <r>
      <t xml:space="preserve">Indicador
de Confiança
dos Serviços
</t>
    </r>
    <r>
      <rPr>
        <i/>
        <sz val="7"/>
        <color theme="1" tint="0.249977111117893"/>
        <rFont val="Verdana"/>
        <family val="2"/>
      </rPr>
      <t>Services
Confidence
Indicator</t>
    </r>
  </si>
  <si>
    <r>
      <t xml:space="preserve">Índice Volume de Negócios nos Serviços (CAE Rev3)
</t>
    </r>
    <r>
      <rPr>
        <i/>
        <sz val="7"/>
        <color theme="1" tint="0.249977111117893"/>
        <rFont val="Verdana"/>
        <family val="2"/>
      </rPr>
      <t>Services Turnover Index (NACE Rev2)</t>
    </r>
  </si>
  <si>
    <r>
      <t xml:space="preserve">Alojamento e Restauração
</t>
    </r>
    <r>
      <rPr>
        <i/>
        <sz val="7"/>
        <color theme="1" tint="0.249977111117893"/>
        <rFont val="Verdana"/>
        <family val="2"/>
      </rPr>
      <t>Restaurants and Hotels</t>
    </r>
  </si>
  <si>
    <r>
      <t xml:space="preserve">Inquérito Mensal de Conjuntura aos Serviços
</t>
    </r>
    <r>
      <rPr>
        <i/>
        <sz val="7"/>
        <color theme="1" tint="0.249977111117893"/>
        <rFont val="Verdana"/>
        <family val="2"/>
      </rPr>
      <t xml:space="preserve">Services Economic Survey  </t>
    </r>
  </si>
  <si>
    <r>
      <t xml:space="preserve">Tendência
Atual
Volume de Vendas
</t>
    </r>
    <r>
      <rPr>
        <i/>
        <sz val="7"/>
        <color theme="1" tint="0.249977111117893"/>
        <rFont val="Verdana"/>
        <family val="2"/>
      </rPr>
      <t>Current
Tendency
Sales Volume</t>
    </r>
  </si>
  <si>
    <r>
      <t xml:space="preserve">Atividade da Empresa (últimos 3 meses)
</t>
    </r>
    <r>
      <rPr>
        <i/>
        <sz val="7"/>
        <color theme="1" tint="0.249977111117893"/>
        <rFont val="Verdana"/>
        <family val="2"/>
      </rPr>
      <t>Business Activity (last 3 months)</t>
    </r>
  </si>
  <si>
    <r>
      <t xml:space="preserve">Índice de Emprego nos Serviços
</t>
    </r>
    <r>
      <rPr>
        <i/>
        <sz val="7"/>
        <color theme="1" tint="0.249977111117893"/>
        <rFont val="Verdana"/>
        <family val="2"/>
      </rPr>
      <t>Services Employment Index</t>
    </r>
  </si>
  <si>
    <r>
      <t xml:space="preserve">CE
</t>
    </r>
    <r>
      <rPr>
        <i/>
        <sz val="7"/>
        <color theme="1" tint="0.249977111117893"/>
        <rFont val="Verdana"/>
        <family val="2"/>
      </rPr>
      <t>European Commission</t>
    </r>
  </si>
  <si>
    <r>
      <t xml:space="preserve">SRE-VCS
</t>
    </r>
    <r>
      <rPr>
        <i/>
        <sz val="7"/>
        <color theme="1" tint="0.249977111117893"/>
        <rFont val="Verdana"/>
        <family val="2"/>
      </rPr>
      <t>BEA-SA</t>
    </r>
  </si>
  <si>
    <r>
      <t xml:space="preserve">VH, M3M
</t>
    </r>
    <r>
      <rPr>
        <i/>
        <sz val="7"/>
        <color theme="1" tint="0.249977111117893"/>
        <rFont val="Verdana"/>
        <family val="2"/>
      </rPr>
      <t>y-o-y, 3MMA</t>
    </r>
  </si>
  <si>
    <r>
      <t xml:space="preserve">Indicador de Confiança da Construção (VCS)
</t>
    </r>
    <r>
      <rPr>
        <i/>
        <sz val="7"/>
        <color theme="1" tint="0.249977111117893"/>
        <rFont val="Verdana"/>
        <family val="2"/>
      </rPr>
      <t>Construction Confidence Indicator (SA)</t>
    </r>
  </si>
  <si>
    <r>
      <t xml:space="preserve">Indicador de Confiança da Construção
</t>
    </r>
    <r>
      <rPr>
        <i/>
        <sz val="7"/>
        <color theme="1" tint="0.249977111117893"/>
        <rFont val="Verdana"/>
        <family val="2"/>
      </rPr>
      <t>Construction Confidence Indicator</t>
    </r>
  </si>
  <si>
    <r>
      <t xml:space="preserve">Conjunto do Setor
</t>
    </r>
    <r>
      <rPr>
        <i/>
        <sz val="7"/>
        <color theme="1" tint="0.249977111117893"/>
        <rFont val="Verdana"/>
        <family val="2"/>
      </rPr>
      <t>Total Sector</t>
    </r>
  </si>
  <si>
    <r>
      <t xml:space="preserve">Construção de Edifícios
</t>
    </r>
    <r>
      <rPr>
        <i/>
        <sz val="7"/>
        <color theme="1" tint="0.249977111117893"/>
        <rFont val="Verdana"/>
        <family val="2"/>
      </rPr>
      <t>Construction of Buildings</t>
    </r>
  </si>
  <si>
    <r>
      <t xml:space="preserve">Engenharia Civil
</t>
    </r>
    <r>
      <rPr>
        <i/>
        <sz val="7"/>
        <color theme="1" tint="0.249977111117893"/>
        <rFont val="Verdana"/>
        <family val="2"/>
      </rPr>
      <t>Civil Engineering</t>
    </r>
  </si>
  <si>
    <r>
      <t xml:space="preserve">Índice de Empego na Construção e Obras Públicas (CAE Rev3)
</t>
    </r>
    <r>
      <rPr>
        <i/>
        <sz val="7"/>
        <color theme="1" tint="0.249977111117893"/>
        <rFont val="Verdana"/>
        <family val="2"/>
      </rPr>
      <t>Construction and Public Works Economic Survey (NACE Rev2)</t>
    </r>
  </si>
  <si>
    <r>
      <t xml:space="preserve">Índice de Produção na Construção e Obras Públicas (CAE Rev3)
</t>
    </r>
    <r>
      <rPr>
        <i/>
        <sz val="7"/>
        <color theme="1" tint="0.249977111117893"/>
        <rFont val="Verdana"/>
        <family val="2"/>
      </rPr>
      <t>Construction and Public Works Production Index (NACE Rev2)</t>
    </r>
  </si>
  <si>
    <r>
      <t xml:space="preserve">Índice de Custos de Construção de Habitação Nova
</t>
    </r>
    <r>
      <rPr>
        <i/>
        <sz val="7"/>
        <color theme="1" tint="0.249977111117893"/>
        <rFont val="Verdana"/>
        <family val="2"/>
      </rPr>
      <t>New Housing Construction Cost Index</t>
    </r>
  </si>
  <si>
    <r>
      <t xml:space="preserve">VH/VM3M
</t>
    </r>
    <r>
      <rPr>
        <i/>
        <sz val="7"/>
        <color theme="1" tint="0.249977111117893"/>
        <rFont val="Verdana"/>
        <family val="2"/>
      </rPr>
      <t>y-o-y/ AVL3M</t>
    </r>
  </si>
  <si>
    <r>
      <t xml:space="preserve">Atualizado em
</t>
    </r>
    <r>
      <rPr>
        <i/>
        <sz val="7"/>
        <color theme="1" tint="0.249977111117893"/>
        <rFont val="Arial"/>
        <family val="2"/>
      </rPr>
      <t>Updated in:</t>
    </r>
  </si>
  <si>
    <r>
      <t>Total</t>
    </r>
    <r>
      <rPr>
        <sz val="7"/>
        <rFont val="Arial"/>
        <family val="2"/>
      </rPr>
      <t xml:space="preserve"> de Dormidas na Hotelaria</t>
    </r>
    <r>
      <rPr>
        <b/>
        <sz val="7"/>
        <rFont val="Arial"/>
        <family val="2"/>
      </rPr>
      <t xml:space="preserve">
</t>
    </r>
    <r>
      <rPr>
        <b/>
        <i/>
        <sz val="7"/>
        <color theme="1" tint="0.249977111117893"/>
        <rFont val="Arial"/>
        <family val="2"/>
      </rPr>
      <t xml:space="preserve">Total </t>
    </r>
    <r>
      <rPr>
        <i/>
        <sz val="7"/>
        <color theme="1" tint="0.249977111117893"/>
        <rFont val="Arial"/>
        <family val="2"/>
      </rPr>
      <t>nights spent in hotel establishments</t>
    </r>
  </si>
  <si>
    <r>
      <t xml:space="preserve">Dormidas de Estrangeiros na Hotelaria
</t>
    </r>
    <r>
      <rPr>
        <i/>
        <sz val="7"/>
        <color theme="1" tint="0.249977111117893"/>
        <rFont val="Arial"/>
        <family val="2"/>
      </rPr>
      <t>Nights spent in hotel establishments by non-residents</t>
    </r>
  </si>
  <si>
    <r>
      <t xml:space="preserve">Receitas na Hotelaria
</t>
    </r>
    <r>
      <rPr>
        <i/>
        <sz val="7"/>
        <color theme="1" tint="0.249977111117893"/>
        <rFont val="Arial"/>
        <family val="2"/>
      </rPr>
      <t>Total revenues in hotel establishments</t>
    </r>
  </si>
  <si>
    <r>
      <t xml:space="preserve">Receita por Dormida
</t>
    </r>
    <r>
      <rPr>
        <i/>
        <sz val="7"/>
        <color theme="1" tint="0.249977111117893"/>
        <rFont val="Arial"/>
        <family val="2"/>
      </rPr>
      <t>Revenue per night spent</t>
    </r>
  </si>
  <si>
    <r>
      <t xml:space="preserve">Viagens e Turismo - Receitas
</t>
    </r>
    <r>
      <rPr>
        <i/>
        <sz val="7"/>
        <color theme="1" tint="0.249977111117893"/>
        <rFont val="Arial"/>
        <family val="2"/>
      </rPr>
      <t>Traveling and Tourism - Revenues</t>
    </r>
  </si>
  <si>
    <r>
      <t xml:space="preserve">Mil Pessoas
</t>
    </r>
    <r>
      <rPr>
        <i/>
        <sz val="7"/>
        <color theme="1" tint="0.249977111117893"/>
        <rFont val="Verdana"/>
        <family val="2"/>
      </rPr>
      <t>Thousand Persons</t>
    </r>
  </si>
  <si>
    <r>
      <t xml:space="preserve">Preço Barril Brent FOB
</t>
    </r>
    <r>
      <rPr>
        <i/>
        <sz val="7"/>
        <color theme="1" tint="0.249977111117893"/>
        <rFont val="Arial"/>
        <family val="2"/>
      </rPr>
      <t>Brent Barrel Price FOB</t>
    </r>
  </si>
  <si>
    <r>
      <t xml:space="preserve">Preço da Importação do Petróleo FOB
</t>
    </r>
    <r>
      <rPr>
        <i/>
        <sz val="7"/>
        <color theme="1" tint="0.249977111117893"/>
        <rFont val="Arial"/>
        <family val="2"/>
      </rPr>
      <t>Oil Import Price FOB</t>
    </r>
  </si>
  <si>
    <r>
      <t xml:space="preserve">Câmbio Médio Mensal (euro/dólar) (compra e venda)
</t>
    </r>
    <r>
      <rPr>
        <i/>
        <sz val="7"/>
        <color theme="1" tint="0.249977111117893"/>
        <rFont val="Arial"/>
        <family val="2"/>
      </rPr>
      <t>Average Monthly Exchange (EUR/US Dolar) (buy and sell)</t>
    </r>
  </si>
  <si>
    <r>
      <t xml:space="preserve">Vendas de Gasóleo
</t>
    </r>
    <r>
      <rPr>
        <i/>
        <sz val="7"/>
        <color theme="1" tint="0.249977111117893"/>
        <rFont val="Arial"/>
        <family val="2"/>
      </rPr>
      <t>Diesel Sales</t>
    </r>
  </si>
  <si>
    <r>
      <t xml:space="preserve">Vendas de Gasolina
</t>
    </r>
    <r>
      <rPr>
        <i/>
        <sz val="7"/>
        <color theme="1" tint="0.249977111117893"/>
        <rFont val="Arial"/>
        <family val="2"/>
      </rPr>
      <t>Gasoline Sales</t>
    </r>
  </si>
  <si>
    <r>
      <t xml:space="preserve">VH
</t>
    </r>
    <r>
      <rPr>
        <i/>
        <sz val="7"/>
        <color theme="1" tint="0.249977111117893"/>
        <rFont val="Arial"/>
        <family val="2"/>
      </rPr>
      <t>y-o-y</t>
    </r>
  </si>
  <si>
    <r>
      <t xml:space="preserve">Dólares
</t>
    </r>
    <r>
      <rPr>
        <i/>
        <sz val="7"/>
        <color theme="1" tint="0.249977111117893"/>
        <rFont val="Arial"/>
        <family val="2"/>
      </rPr>
      <t>US Dolars</t>
    </r>
  </si>
  <si>
    <r>
      <t xml:space="preserve">Dólar/Barril
</t>
    </r>
    <r>
      <rPr>
        <i/>
        <sz val="7"/>
        <color theme="1" tint="0.249977111117893"/>
        <rFont val="Arial"/>
        <family val="2"/>
      </rPr>
      <t>US Dolar/Barrel</t>
    </r>
  </si>
  <si>
    <r>
      <t xml:space="preserve">Gasolina 95
</t>
    </r>
    <r>
      <rPr>
        <i/>
        <sz val="7"/>
        <color theme="1" tint="0.249977111117893"/>
        <rFont val="Verdana"/>
        <family val="2"/>
      </rPr>
      <t>Gasoline 95</t>
    </r>
  </si>
  <si>
    <r>
      <t xml:space="preserve">Gasóleo
</t>
    </r>
    <r>
      <rPr>
        <i/>
        <sz val="7"/>
        <color theme="1" tint="0.249977111117893"/>
        <rFont val="Verdana"/>
        <family val="2"/>
      </rPr>
      <t>Diesel</t>
    </r>
  </si>
  <si>
    <r>
      <t xml:space="preserve">CE - DG Energy
</t>
    </r>
    <r>
      <rPr>
        <i/>
        <sz val="7"/>
        <color theme="1" tint="0.249977111117893"/>
        <rFont val="Arial"/>
        <family val="2"/>
      </rPr>
      <t>European Comission - DG Energy</t>
    </r>
  </si>
  <si>
    <r>
      <t xml:space="preserve">Até 20GJ/Ano
</t>
    </r>
    <r>
      <rPr>
        <i/>
        <sz val="7"/>
        <color theme="1" tint="0.249977111117893"/>
        <rFont val="Verdana"/>
        <family val="2"/>
      </rPr>
      <t>Until 20GJ/Year</t>
    </r>
  </si>
  <si>
    <r>
      <t xml:space="preserve">Consumo doméstico
</t>
    </r>
    <r>
      <rPr>
        <i/>
        <sz val="8"/>
        <color theme="1" tint="0.249977111117893"/>
        <rFont val="Verdana"/>
        <family val="2"/>
      </rPr>
      <t>Domestic Comsumption</t>
    </r>
  </si>
  <si>
    <r>
      <t xml:space="preserve">Consumo industrial
</t>
    </r>
    <r>
      <rPr>
        <i/>
        <sz val="8"/>
        <color theme="1" tint="0.249977111117893"/>
        <rFont val="Verdana"/>
        <family val="2"/>
      </rPr>
      <t>Industrial Consumption</t>
    </r>
  </si>
  <si>
    <r>
      <t xml:space="preserve">Actualizado em:
</t>
    </r>
    <r>
      <rPr>
        <i/>
        <sz val="7"/>
        <color theme="1" tint="0.249977111117893"/>
        <rFont val="Arial"/>
        <family val="2"/>
      </rPr>
      <t>Updated in:</t>
    </r>
  </si>
  <si>
    <r>
      <t xml:space="preserve">Entre 2GWh e 20 GWh/Ano
</t>
    </r>
    <r>
      <rPr>
        <i/>
        <sz val="7"/>
        <color theme="1" tint="0.249977111117893"/>
        <rFont val="Verdana"/>
        <family val="2"/>
      </rPr>
      <t>Between 2GWh and 20 GWh/Year</t>
    </r>
  </si>
  <si>
    <r>
      <t xml:space="preserve">Entre 0,5GWh e 2 GWh/Ano
</t>
    </r>
    <r>
      <rPr>
        <i/>
        <sz val="7"/>
        <color theme="1" tint="0.249977111117893"/>
        <rFont val="Verdana"/>
        <family val="2"/>
      </rPr>
      <t>Until 2 GWh/Year</t>
    </r>
  </si>
  <si>
    <r>
      <t xml:space="preserve">Produtividade Aparente do Trabalho
</t>
    </r>
    <r>
      <rPr>
        <b/>
        <i/>
        <sz val="10"/>
        <color theme="3" tint="0.39997558519241921"/>
        <rFont val="Verdana"/>
        <family val="2"/>
      </rPr>
      <t>Apparent Labour Productivity</t>
    </r>
  </si>
  <si>
    <r>
      <t xml:space="preserve">Indústria
</t>
    </r>
    <r>
      <rPr>
        <b/>
        <i/>
        <sz val="10"/>
        <color theme="3" tint="0.39997558519241921"/>
        <rFont val="Verdana"/>
        <family val="2"/>
      </rPr>
      <t>Industry</t>
    </r>
  </si>
  <si>
    <r>
      <t xml:space="preserve">Composição do PIB na Ótica da Despesa - preços constantes
</t>
    </r>
    <r>
      <rPr>
        <b/>
        <i/>
        <sz val="10"/>
        <color theme="3" tint="0.39997558519241921"/>
        <rFont val="Verdana"/>
        <family val="2"/>
      </rPr>
      <t>GDP from the Expenditure Side  - constant prices</t>
    </r>
  </si>
  <si>
    <r>
      <t xml:space="preserve">Composição do PIB na Ótica da Despesa - preços correntes
</t>
    </r>
    <r>
      <rPr>
        <b/>
        <i/>
        <sz val="10"/>
        <color theme="3" tint="0.39997558519241921"/>
        <rFont val="Verdana"/>
        <family val="2"/>
      </rPr>
      <t>GDP from the Expenditure Side- current prices</t>
    </r>
  </si>
  <si>
    <r>
      <t xml:space="preserve">Evolução real das componentes da Despesa
</t>
    </r>
    <r>
      <rPr>
        <b/>
        <i/>
        <sz val="10"/>
        <color theme="3" tint="0.39997558519241921"/>
        <rFont val="Verdana"/>
        <family val="2"/>
      </rPr>
      <t>Real Evolution of the Expenditure Components</t>
    </r>
  </si>
  <si>
    <r>
      <t xml:space="preserve">Estrutura da Despesa
</t>
    </r>
    <r>
      <rPr>
        <b/>
        <i/>
        <sz val="10"/>
        <color theme="3" tint="0.39997558519241921"/>
        <rFont val="Verdana"/>
        <family val="2"/>
      </rPr>
      <t>Structure of the Expenditure</t>
    </r>
  </si>
  <si>
    <r>
      <t xml:space="preserve">Principais componentes
</t>
    </r>
    <r>
      <rPr>
        <b/>
        <i/>
        <sz val="10"/>
        <color theme="3" tint="0.39997558519241921"/>
        <rFont val="Verdana"/>
        <family val="2"/>
      </rPr>
      <t>Main Components</t>
    </r>
  </si>
  <si>
    <r>
      <t xml:space="preserve">Balança de Bens e Serviços
</t>
    </r>
    <r>
      <rPr>
        <b/>
        <i/>
        <sz val="10"/>
        <color theme="3" tint="0.39997558519241921"/>
        <rFont val="Verdana"/>
        <family val="2"/>
      </rPr>
      <t>Goods and Services Balance</t>
    </r>
  </si>
  <si>
    <r>
      <t xml:space="preserve">Indicadores compósitos
</t>
    </r>
    <r>
      <rPr>
        <b/>
        <i/>
        <sz val="10"/>
        <color theme="3" tint="0.39997558519241921"/>
        <rFont val="Verdana"/>
        <family val="2"/>
      </rPr>
      <t>Leading Indicators</t>
    </r>
  </si>
  <si>
    <r>
      <t xml:space="preserve">Consumo Privado
</t>
    </r>
    <r>
      <rPr>
        <b/>
        <i/>
        <sz val="10"/>
        <color theme="3" tint="0.39997558519241921"/>
        <rFont val="Verdana"/>
        <family val="2"/>
      </rPr>
      <t>Private Consumption</t>
    </r>
  </si>
  <si>
    <r>
      <t xml:space="preserve">Investimento
</t>
    </r>
    <r>
      <rPr>
        <b/>
        <i/>
        <sz val="10"/>
        <color theme="3" tint="0.39997558519241921"/>
        <rFont val="Verdana"/>
        <family val="2"/>
      </rPr>
      <t>Investment</t>
    </r>
  </si>
  <si>
    <r>
      <t xml:space="preserve">Emprego, Desemprego
</t>
    </r>
    <r>
      <rPr>
        <b/>
        <i/>
        <sz val="10"/>
        <color theme="3" tint="0.39997558519241921"/>
        <rFont val="Verdana"/>
        <family val="2"/>
      </rPr>
      <t>Employment, Unemployment</t>
    </r>
  </si>
  <si>
    <r>
      <t xml:space="preserve">Remunerações, Custo de Trabalho
</t>
    </r>
    <r>
      <rPr>
        <b/>
        <i/>
        <sz val="10"/>
        <color theme="3" tint="0.39997558519241921"/>
        <rFont val="Verdana"/>
        <family val="2"/>
      </rPr>
      <t>Wages, Labour Costs</t>
    </r>
  </si>
  <si>
    <r>
      <t xml:space="preserve">Evolução real do VAB por setores
</t>
    </r>
    <r>
      <rPr>
        <b/>
        <i/>
        <sz val="10"/>
        <color theme="3" tint="0.39997558519241921"/>
        <rFont val="Verdana"/>
        <family val="2"/>
      </rPr>
      <t>GVA Real Evolution by Sectors</t>
    </r>
  </si>
  <si>
    <r>
      <t xml:space="preserve">Emprego por Setores de Atividade
</t>
    </r>
    <r>
      <rPr>
        <b/>
        <i/>
        <sz val="10"/>
        <color theme="3" tint="0.39997558519241921"/>
        <rFont val="Verdana"/>
        <family val="2"/>
      </rPr>
      <t>Employment by Activity Sector</t>
    </r>
  </si>
  <si>
    <r>
      <t xml:space="preserve">(Inquérito ao Emprego) / </t>
    </r>
    <r>
      <rPr>
        <b/>
        <i/>
        <sz val="9"/>
        <color theme="3" tint="0.39997558519241921"/>
        <rFont val="Verdana"/>
        <family val="2"/>
      </rPr>
      <t>(Labour Force Survey)</t>
    </r>
  </si>
  <si>
    <r>
      <t xml:space="preserve">Produção Industrial por subsetores
</t>
    </r>
    <r>
      <rPr>
        <b/>
        <i/>
        <sz val="10"/>
        <color theme="3" tint="0.39997558519241921"/>
        <rFont val="Verdana"/>
        <family val="2"/>
      </rPr>
      <t>Industrial Production by Sectors</t>
    </r>
  </si>
  <si>
    <r>
      <t xml:space="preserve">Construção
</t>
    </r>
    <r>
      <rPr>
        <b/>
        <i/>
        <sz val="10"/>
        <color theme="3" tint="0.39997558519241921"/>
        <rFont val="Verdana"/>
        <family val="2"/>
      </rPr>
      <t>Construction</t>
    </r>
  </si>
  <si>
    <r>
      <t xml:space="preserve">Turismo
</t>
    </r>
    <r>
      <rPr>
        <b/>
        <i/>
        <sz val="10"/>
        <color theme="3" tint="0.39997558519241921"/>
        <rFont val="Verdana"/>
        <family val="2"/>
      </rPr>
      <t>Tourism</t>
    </r>
  </si>
  <si>
    <r>
      <t xml:space="preserve">Energia
</t>
    </r>
    <r>
      <rPr>
        <b/>
        <i/>
        <sz val="10"/>
        <color theme="3" tint="0.39997558519241921"/>
        <rFont val="Verdana"/>
        <family val="2"/>
      </rPr>
      <t>Energy</t>
    </r>
  </si>
  <si>
    <r>
      <rPr>
        <sz val="6"/>
        <color indexed="9"/>
        <rFont val="Verdana"/>
        <family val="2"/>
      </rPr>
      <t xml:space="preserve">Unid. / Siglas -&gt;
</t>
    </r>
    <r>
      <rPr>
        <i/>
        <sz val="6"/>
        <color theme="0" tint="-0.249977111117893"/>
        <rFont val="Verdana"/>
        <family val="2"/>
      </rPr>
      <t>Unit / Acronyms -&gt;</t>
    </r>
  </si>
  <si>
    <r>
      <rPr>
        <b/>
        <sz val="8"/>
        <rFont val="Verdana"/>
        <family val="2"/>
      </rPr>
      <t xml:space="preserve">Milhões de euros
</t>
    </r>
    <r>
      <rPr>
        <b/>
        <i/>
        <sz val="8"/>
        <color theme="1" tint="0.249977111117893"/>
        <rFont val="Verdana"/>
        <family val="2"/>
      </rPr>
      <t>10</t>
    </r>
    <r>
      <rPr>
        <b/>
        <i/>
        <vertAlign val="superscript"/>
        <sz val="8"/>
        <color theme="1" tint="0.249977111117893"/>
        <rFont val="Verdana"/>
        <family val="2"/>
      </rPr>
      <t xml:space="preserve">6 </t>
    </r>
    <r>
      <rPr>
        <b/>
        <i/>
        <sz val="8"/>
        <color theme="1" tint="0.249977111117893"/>
        <rFont val="Verdana"/>
        <family val="2"/>
      </rPr>
      <t>euros</t>
    </r>
  </si>
  <si>
    <r>
      <t xml:space="preserve">Bens Correntes Não Alimentares e Serviços
</t>
    </r>
    <r>
      <rPr>
        <i/>
        <sz val="7"/>
        <color theme="3" tint="0.39997558519241921"/>
        <rFont val="Verdana"/>
        <family val="2"/>
      </rPr>
      <t>Other non-durable goods and services</t>
    </r>
  </si>
  <si>
    <r>
      <t>(2)=</t>
    </r>
    <r>
      <rPr>
        <sz val="7"/>
        <rFont val="Verdana"/>
        <family val="2"/>
      </rPr>
      <t>(3)+(10)</t>
    </r>
  </si>
  <si>
    <r>
      <t xml:space="preserve">(11) = </t>
    </r>
    <r>
      <rPr>
        <sz val="6"/>
        <rFont val="Verdana"/>
        <family val="2"/>
      </rPr>
      <t>(12)a(16)</t>
    </r>
  </si>
  <si>
    <r>
      <t>(17)=</t>
    </r>
    <r>
      <rPr>
        <sz val="6"/>
        <rFont val="Verdana"/>
        <family val="2"/>
      </rPr>
      <t>(18)-(21)</t>
    </r>
  </si>
  <si>
    <r>
      <t>(3)=</t>
    </r>
    <r>
      <rPr>
        <sz val="7"/>
        <rFont val="Verdana"/>
        <family val="2"/>
      </rPr>
      <t>(4)+(9)</t>
    </r>
  </si>
  <si>
    <r>
      <t>(4)=</t>
    </r>
    <r>
      <rPr>
        <sz val="7"/>
        <rFont val="Verdana"/>
        <family val="2"/>
      </rPr>
      <t>(5)a(8)</t>
    </r>
  </si>
  <si>
    <r>
      <t>(11)=</t>
    </r>
    <r>
      <rPr>
        <sz val="6"/>
        <rFont val="Verdana"/>
        <family val="2"/>
      </rPr>
      <t>(12)a(16)</t>
    </r>
  </si>
  <si>
    <r>
      <rPr>
        <b/>
        <sz val="6"/>
        <rFont val="Verdana"/>
        <family val="2"/>
      </rPr>
      <t>(7)</t>
    </r>
    <r>
      <rPr>
        <sz val="6"/>
        <rFont val="Verdana"/>
        <family val="2"/>
      </rPr>
      <t>=(8)+(10)+(11)</t>
    </r>
  </si>
  <si>
    <r>
      <t xml:space="preserve">Consumo Final
</t>
    </r>
    <r>
      <rPr>
        <b/>
        <i/>
        <sz val="8"/>
        <color theme="1" tint="0.249977111117893"/>
        <rFont val="Verdana"/>
        <family val="2"/>
      </rPr>
      <t xml:space="preserve">Final </t>
    </r>
    <r>
      <rPr>
        <b/>
        <i/>
        <sz val="7"/>
        <color theme="1" tint="0.249977111117893"/>
        <rFont val="Verdana"/>
        <family val="2"/>
      </rPr>
      <t>Consumption</t>
    </r>
  </si>
  <si>
    <r>
      <rPr>
        <b/>
        <sz val="6"/>
        <rFont val="Verdana"/>
        <family val="2"/>
      </rPr>
      <t xml:space="preserve">(12) </t>
    </r>
    <r>
      <rPr>
        <sz val="6"/>
        <rFont val="Verdana"/>
        <family val="2"/>
      </rPr>
      <t>=(13)+(14)</t>
    </r>
  </si>
  <si>
    <r>
      <rPr>
        <b/>
        <sz val="6"/>
        <rFont val="Verdana"/>
        <family val="2"/>
      </rPr>
      <t>(15)</t>
    </r>
    <r>
      <rPr>
        <sz val="6"/>
        <rFont val="Verdana"/>
        <family val="2"/>
      </rPr>
      <t>=(16)+(17)</t>
    </r>
  </si>
  <si>
    <r>
      <t>(18)</t>
    </r>
    <r>
      <rPr>
        <sz val="7"/>
        <rFont val="Verdana"/>
        <family val="2"/>
      </rPr>
      <t>=(12)-(15)</t>
    </r>
  </si>
  <si>
    <r>
      <rPr>
        <sz val="7"/>
        <rFont val="Verdana"/>
        <family val="2"/>
      </rPr>
      <t xml:space="preserve">TVH Real (%)
</t>
    </r>
    <r>
      <rPr>
        <i/>
        <sz val="7"/>
        <color theme="1" tint="0.249977111117893"/>
        <rFont val="Verdana"/>
        <family val="2"/>
      </rPr>
      <t>Real Annual Rate of Change  (%)</t>
    </r>
  </si>
  <si>
    <r>
      <rPr>
        <sz val="7"/>
        <rFont val="Verdana"/>
        <family val="2"/>
      </rPr>
      <t>TVH Real (%)</t>
    </r>
    <r>
      <rPr>
        <i/>
        <sz val="7"/>
        <rFont val="Verdana"/>
        <family val="2"/>
      </rPr>
      <t xml:space="preserve">
</t>
    </r>
    <r>
      <rPr>
        <i/>
        <sz val="7"/>
        <color theme="1" tint="0.249977111117893"/>
        <rFont val="Verdana"/>
        <family val="2"/>
      </rPr>
      <t>Real Annual Rate of Change (%)</t>
    </r>
  </si>
  <si>
    <r>
      <rPr>
        <sz val="7"/>
        <rFont val="Verdana"/>
        <family val="2"/>
      </rPr>
      <t>TVH real</t>
    </r>
    <r>
      <rPr>
        <i/>
        <sz val="7"/>
        <rFont val="Verdana"/>
        <family val="2"/>
      </rPr>
      <t xml:space="preserve">
</t>
    </r>
    <r>
      <rPr>
        <i/>
        <sz val="7"/>
        <color theme="1" tint="0.249977111117893"/>
        <rFont val="Verdana"/>
        <family val="2"/>
      </rPr>
      <t>Real Annual Rate of Change (%)</t>
    </r>
  </si>
  <si>
    <r>
      <t xml:space="preserve">Consumo Privado
</t>
    </r>
    <r>
      <rPr>
        <i/>
        <sz val="7"/>
        <color theme="1" tint="0.249977111117893"/>
        <rFont val="Verdana"/>
        <family val="2"/>
      </rPr>
      <t>Private Consumption</t>
    </r>
  </si>
  <si>
    <r>
      <t xml:space="preserve">Consumo Final
</t>
    </r>
    <r>
      <rPr>
        <b/>
        <i/>
        <sz val="7"/>
        <color theme="1" tint="0.249977111117893"/>
        <rFont val="Verdana"/>
        <family val="2"/>
      </rPr>
      <t>Final Consumption</t>
    </r>
  </si>
  <si>
    <r>
      <rPr>
        <b/>
        <sz val="6"/>
        <rFont val="Verdana"/>
        <family val="2"/>
      </rPr>
      <t>(1)</t>
    </r>
    <r>
      <rPr>
        <sz val="6"/>
        <rFont val="Verdana"/>
        <family val="2"/>
      </rPr>
      <t>=(2)+(7)+(18)</t>
    </r>
  </si>
  <si>
    <r>
      <t>(7)</t>
    </r>
    <r>
      <rPr>
        <sz val="6"/>
        <rFont val="Verdana"/>
        <family val="2"/>
      </rPr>
      <t>=(8)+(10)+(11)</t>
    </r>
  </si>
  <si>
    <r>
      <t>(12)</t>
    </r>
    <r>
      <rPr>
        <sz val="6"/>
        <rFont val="Verdana"/>
        <family val="2"/>
      </rPr>
      <t>=(13)+(14)</t>
    </r>
  </si>
  <si>
    <r>
      <rPr>
        <sz val="7"/>
        <rFont val="Verdana"/>
        <family val="2"/>
      </rPr>
      <t>em % do PIB</t>
    </r>
    <r>
      <rPr>
        <i/>
        <sz val="7"/>
        <rFont val="Verdana"/>
        <family val="2"/>
      </rPr>
      <t xml:space="preserve">
i</t>
    </r>
    <r>
      <rPr>
        <i/>
        <sz val="7"/>
        <color theme="1" tint="0.249977111117893"/>
        <rFont val="Verdana"/>
        <family val="2"/>
      </rPr>
      <t>n % of GDP</t>
    </r>
  </si>
  <si>
    <r>
      <t xml:space="preserve">PRODUTO INTERNO BRUTO
</t>
    </r>
    <r>
      <rPr>
        <sz val="7"/>
        <rFont val="Verdana"/>
        <family val="2"/>
      </rPr>
      <t>(pr. correntes)</t>
    </r>
    <r>
      <rPr>
        <b/>
        <sz val="8"/>
        <rFont val="Verdana"/>
        <family val="2"/>
      </rPr>
      <t xml:space="preserve">
</t>
    </r>
    <r>
      <rPr>
        <b/>
        <i/>
        <sz val="8"/>
        <color theme="1" tint="0.249977111117893"/>
        <rFont val="Verdana"/>
        <family val="2"/>
      </rPr>
      <t xml:space="preserve">GROSS DOMESTIC PRODUCT
</t>
    </r>
    <r>
      <rPr>
        <b/>
        <i/>
        <sz val="7"/>
        <color theme="1" tint="0.249977111117893"/>
        <rFont val="Verdana"/>
        <family val="2"/>
      </rPr>
      <t>(current prices)</t>
    </r>
  </si>
  <si>
    <r>
      <t xml:space="preserve">1.1
Bens
</t>
    </r>
    <r>
      <rPr>
        <i/>
        <sz val="8"/>
        <color theme="1" tint="0.249977111117893"/>
        <rFont val="Verdana"/>
        <family val="2"/>
      </rPr>
      <t>Goods</t>
    </r>
  </si>
  <si>
    <r>
      <t xml:space="preserve">1.2
Serviços
</t>
    </r>
    <r>
      <rPr>
        <i/>
        <sz val="8"/>
        <color theme="1" tint="0.249977111117893"/>
        <rFont val="Verdana"/>
        <family val="2"/>
      </rPr>
      <t>Services</t>
    </r>
  </si>
  <si>
    <r>
      <t xml:space="preserve">1.3
</t>
    </r>
    <r>
      <rPr>
        <sz val="7"/>
        <rFont val="Verdana"/>
        <family val="2"/>
      </rPr>
      <t>Rendimentos</t>
    </r>
    <r>
      <rPr>
        <sz val="8"/>
        <rFont val="Verdana"/>
        <family val="2"/>
      </rPr>
      <t xml:space="preserve">
</t>
    </r>
    <r>
      <rPr>
        <i/>
        <sz val="8"/>
        <color theme="1" tint="0.249977111117893"/>
        <rFont val="Verdana"/>
        <family val="2"/>
      </rPr>
      <t>Income</t>
    </r>
  </si>
  <si>
    <r>
      <t xml:space="preserve">1.4
</t>
    </r>
    <r>
      <rPr>
        <sz val="7"/>
        <rFont val="Verdana"/>
        <family val="2"/>
      </rPr>
      <t>Transferências</t>
    </r>
    <r>
      <rPr>
        <sz val="8"/>
        <rFont val="Verdana"/>
        <family val="2"/>
      </rPr>
      <t xml:space="preserve"> Correntes
</t>
    </r>
    <r>
      <rPr>
        <i/>
        <sz val="8"/>
        <color theme="1" tint="0.249977111117893"/>
        <rFont val="Verdana"/>
        <family val="2"/>
      </rPr>
      <t>Current Transfers</t>
    </r>
  </si>
  <si>
    <r>
      <t xml:space="preserve">B.Capital / PIB
</t>
    </r>
    <r>
      <rPr>
        <b/>
        <i/>
        <sz val="8"/>
        <color theme="1" tint="0.249977111117893"/>
        <rFont val="Verdana"/>
        <family val="2"/>
      </rPr>
      <t>Capital Account / GDP</t>
    </r>
  </si>
  <si>
    <r>
      <t xml:space="preserve">(Balanças Corrente + Capital) /PIB
</t>
    </r>
    <r>
      <rPr>
        <b/>
        <i/>
        <sz val="8"/>
        <color theme="3" tint="0.39997558519241921"/>
        <rFont val="Verdana"/>
        <family val="2"/>
      </rPr>
      <t>(Current + Capital Accounts) /GDP</t>
    </r>
    <r>
      <rPr>
        <b/>
        <sz val="8"/>
        <color indexed="18"/>
        <rFont val="Verdana"/>
        <family val="2"/>
      </rPr>
      <t xml:space="preserve">
</t>
    </r>
  </si>
  <si>
    <r>
      <t xml:space="preserve">Baçança Financeira / PIB pm
</t>
    </r>
    <r>
      <rPr>
        <b/>
        <i/>
        <sz val="8"/>
        <color theme="3" tint="0.39997558519241921"/>
        <rFont val="Verdana"/>
        <family val="2"/>
      </rPr>
      <t>Financial Account
/GDP mp</t>
    </r>
  </si>
  <si>
    <r>
      <t xml:space="preserve">C.1
Bens
</t>
    </r>
    <r>
      <rPr>
        <i/>
        <sz val="8"/>
        <color theme="1" tint="0.249977111117893"/>
        <rFont val="Verdana"/>
        <family val="2"/>
      </rPr>
      <t>Goods</t>
    </r>
  </si>
  <si>
    <r>
      <t xml:space="preserve">C.2
Serviços
</t>
    </r>
    <r>
      <rPr>
        <i/>
        <sz val="8"/>
        <color theme="1" tint="0.249977111117893"/>
        <rFont val="Verdana"/>
        <family val="2"/>
      </rPr>
      <t>Services</t>
    </r>
  </si>
  <si>
    <r>
      <t xml:space="preserve">D.1
Bens
</t>
    </r>
    <r>
      <rPr>
        <i/>
        <sz val="8"/>
        <color theme="1" tint="0.249977111117893"/>
        <rFont val="Verdana"/>
        <family val="2"/>
      </rPr>
      <t>Goods</t>
    </r>
  </si>
  <si>
    <r>
      <t xml:space="preserve">D.2
Serviços
</t>
    </r>
    <r>
      <rPr>
        <i/>
        <sz val="8"/>
        <color theme="1" tint="0.249977111117893"/>
        <rFont val="Verdana"/>
        <family val="2"/>
      </rPr>
      <t>Services</t>
    </r>
  </si>
  <si>
    <r>
      <t xml:space="preserve">Investimento Direto </t>
    </r>
    <r>
      <rPr>
        <sz val="7"/>
        <color indexed="56"/>
        <rFont val="Verdana"/>
        <family val="2"/>
      </rPr>
      <t>(saldo)</t>
    </r>
    <r>
      <rPr>
        <b/>
        <sz val="8"/>
        <color indexed="56"/>
        <rFont val="Verdana"/>
        <family val="2"/>
      </rPr>
      <t xml:space="preserve">
</t>
    </r>
    <r>
      <rPr>
        <b/>
        <i/>
        <sz val="8"/>
        <color theme="3" tint="0.39997558519241921"/>
        <rFont val="Verdana"/>
        <family val="2"/>
      </rPr>
      <t>Direct Investment (balance)</t>
    </r>
  </si>
  <si>
    <r>
      <t xml:space="preserve">TVH
</t>
    </r>
    <r>
      <rPr>
        <b/>
        <i/>
        <sz val="6"/>
        <color theme="1" tint="0.249977111117893"/>
        <rFont val="Verdana"/>
        <family val="2"/>
      </rPr>
      <t>Annual Rate of Change</t>
    </r>
  </si>
  <si>
    <r>
      <t xml:space="preserve">TVH
</t>
    </r>
    <r>
      <rPr>
        <i/>
        <sz val="6"/>
        <color theme="1" tint="0.249977111117893"/>
        <rFont val="Verdana"/>
        <family val="2"/>
      </rPr>
      <t>Annual Rate of Change</t>
    </r>
  </si>
  <si>
    <r>
      <t xml:space="preserve">N/(M12M), N-12
</t>
    </r>
    <r>
      <rPr>
        <i/>
        <sz val="6"/>
        <color theme="1" tint="0.249977111117893"/>
        <rFont val="Verdana"/>
        <family val="2"/>
      </rPr>
      <t>N/(12MMA), N-12</t>
    </r>
  </si>
  <si>
    <r>
      <t xml:space="preserve">Índice (1990-2003) = 100
</t>
    </r>
    <r>
      <rPr>
        <i/>
        <sz val="6"/>
        <color theme="1" tint="0.249977111117893"/>
        <rFont val="Verdana"/>
        <family val="2"/>
      </rPr>
      <t>Index (1990-2003) = 100</t>
    </r>
  </si>
  <si>
    <r>
      <t xml:space="preserve">Índice Volume de Negócios nos Serviços - Alojamento e Restauração (CAE Rev3)
</t>
    </r>
    <r>
      <rPr>
        <i/>
        <sz val="7"/>
        <color theme="1" tint="0.249977111117893"/>
        <rFont val="Verdana"/>
        <family val="2"/>
      </rPr>
      <t>Services Turnover Index Accomodation and food services activities (NACE Rev2)</t>
    </r>
  </si>
  <si>
    <r>
      <t xml:space="preserve">Índices Volume Negócios no Comércio a Retalho </t>
    </r>
    <r>
      <rPr>
        <vertAlign val="superscript"/>
        <sz val="7"/>
        <rFont val="Verdana"/>
        <family val="2"/>
      </rPr>
      <t xml:space="preserve">(6) </t>
    </r>
    <r>
      <rPr>
        <sz val="7"/>
        <rFont val="Verdana"/>
        <family val="2"/>
      </rPr>
      <t xml:space="preserve">(deflacionado) (CAE Rev3)
</t>
    </r>
    <r>
      <rPr>
        <i/>
        <sz val="7"/>
        <color theme="1" tint="0.249977111117893"/>
        <rFont val="Verdana"/>
        <family val="2"/>
      </rPr>
      <t xml:space="preserve">Retail Trade Turnover Index </t>
    </r>
    <r>
      <rPr>
        <i/>
        <vertAlign val="superscript"/>
        <sz val="7"/>
        <color theme="1" tint="0.249977111117893"/>
        <rFont val="Verdana"/>
        <family val="2"/>
      </rPr>
      <t>(6)</t>
    </r>
    <r>
      <rPr>
        <i/>
        <sz val="7"/>
        <color theme="1" tint="0.249977111117893"/>
        <rFont val="Verdana"/>
        <family val="2"/>
      </rPr>
      <t xml:space="preserve"> (deflated) (NACE Rev2)</t>
    </r>
  </si>
  <si>
    <r>
      <t xml:space="preserve">Variação no Emprego Total </t>
    </r>
    <r>
      <rPr>
        <sz val="6"/>
        <rFont val="Verdana"/>
        <family val="2"/>
      </rPr>
      <t>(Período N-N-1)</t>
    </r>
    <r>
      <rPr>
        <sz val="7"/>
        <rFont val="Verdana"/>
        <family val="2"/>
      </rPr>
      <t xml:space="preserve">
</t>
    </r>
    <r>
      <rPr>
        <i/>
        <sz val="7"/>
        <color theme="1" tint="0.249977111117893"/>
        <rFont val="Verdana"/>
        <family val="2"/>
      </rPr>
      <t>Total Employment Variation (Period N-N-1)</t>
    </r>
  </si>
  <si>
    <r>
      <t xml:space="preserve">Variação do Desemprego Registado (Período N-N-1)
</t>
    </r>
    <r>
      <rPr>
        <i/>
        <sz val="6"/>
        <color theme="1" tint="0.249977111117893"/>
        <rFont val="Verdana"/>
        <family val="2"/>
      </rPr>
      <t>Registered Unemployment Change (Period N-N-1)</t>
    </r>
  </si>
  <si>
    <r>
      <t xml:space="preserve">Remunerações por trabalhador no Comércio a Retalho (CAE Rev3)
</t>
    </r>
    <r>
      <rPr>
        <i/>
        <sz val="7"/>
        <color theme="1" tint="0.249977111117893"/>
        <rFont val="Verdana"/>
        <family val="2"/>
      </rPr>
      <t>Wages per worker at Retail Trade (NACE Rev2)</t>
    </r>
  </si>
  <si>
    <r>
      <t xml:space="preserve">Anos Trimestres não acumulados e Meses acumuldados
</t>
    </r>
    <r>
      <rPr>
        <i/>
        <sz val="7"/>
        <color theme="0" tint="-0.249977111117893"/>
        <rFont val="Verdana"/>
        <family val="2"/>
      </rPr>
      <t>Years Quarters non-cumulate and cumulate Months</t>
    </r>
  </si>
  <si>
    <r>
      <t xml:space="preserve">Remunerações por trabalhador nos Serviços
</t>
    </r>
    <r>
      <rPr>
        <i/>
        <sz val="7"/>
        <color theme="1" tint="0.249977111117893"/>
        <rFont val="Verdana"/>
        <family val="2"/>
      </rPr>
      <t>Wages per worker at Services</t>
    </r>
  </si>
  <si>
    <r>
      <t xml:space="preserve">Remunerações por trabalhador na Construção e Obras Públicas </t>
    </r>
    <r>
      <rPr>
        <sz val="6"/>
        <rFont val="Verdana"/>
        <family val="2"/>
      </rPr>
      <t>(CAE Rev3)</t>
    </r>
    <r>
      <rPr>
        <sz val="7"/>
        <rFont val="Verdana"/>
        <family val="2"/>
      </rPr>
      <t xml:space="preserve">
</t>
    </r>
    <r>
      <rPr>
        <i/>
        <sz val="7"/>
        <color theme="1" tint="0.249977111117893"/>
        <rFont val="Verdana"/>
        <family val="2"/>
      </rPr>
      <t xml:space="preserve">Wages per worker at Construction and Public Works </t>
    </r>
    <r>
      <rPr>
        <i/>
        <sz val="6"/>
        <color theme="1" tint="0.249977111117893"/>
        <rFont val="Verdana"/>
        <family val="2"/>
      </rPr>
      <t>(NACE Rev2)</t>
    </r>
  </si>
  <si>
    <r>
      <t xml:space="preserve">Índice de Custo de Trabalho (Total)  (Secções B a S) (CAE Rev3)
</t>
    </r>
    <r>
      <rPr>
        <i/>
        <sz val="7"/>
        <color theme="1" tint="0.249977111117893"/>
        <rFont val="Verdana"/>
        <family val="2"/>
      </rPr>
      <t>Labour Cost Index (Total) (Sections - B to S) (NACE Rev2)</t>
    </r>
  </si>
  <si>
    <r>
      <t xml:space="preserve">Índice de Custo de Trabalho (Portugal) (NACE Rev. 2)
</t>
    </r>
    <r>
      <rPr>
        <i/>
        <sz val="7"/>
        <color theme="1" tint="0.249977111117893"/>
        <rFont val="Verdana"/>
        <family val="2"/>
      </rPr>
      <t>Labour Cost Index (Portugal) (NACE Rev2)</t>
    </r>
  </si>
  <si>
    <r>
      <t xml:space="preserve">Índice de Custo de Trabalho (Zona Euro) (NACE Rev. 2)
</t>
    </r>
    <r>
      <rPr>
        <i/>
        <sz val="7"/>
        <color theme="1" tint="0.249977111117893"/>
        <rFont val="Verdana"/>
        <family val="2"/>
      </rPr>
      <t>Labour Cost Index (Euro Zone) (NACE Rev2)</t>
    </r>
  </si>
  <si>
    <r>
      <t xml:space="preserve">IPC Serviços
</t>
    </r>
    <r>
      <rPr>
        <i/>
        <sz val="7"/>
        <color theme="1" tint="0.249977111117893"/>
        <rFont val="Verdana"/>
        <family val="2"/>
      </rPr>
      <t>CPI Services</t>
    </r>
  </si>
  <si>
    <r>
      <t xml:space="preserve">IPC Bens
</t>
    </r>
    <r>
      <rPr>
        <i/>
        <sz val="7"/>
        <color theme="1" tint="0.249977111117893"/>
        <rFont val="Verdana"/>
        <family val="2"/>
      </rPr>
      <t>CPI Goods</t>
    </r>
  </si>
  <si>
    <r>
      <t xml:space="preserve">Índice de Preços no Consumidor (IPC) </t>
    </r>
    <r>
      <rPr>
        <vertAlign val="superscript"/>
        <sz val="7"/>
        <rFont val="Verdana"/>
        <family val="2"/>
      </rPr>
      <t xml:space="preserve">(8)
</t>
    </r>
    <r>
      <rPr>
        <i/>
        <sz val="7"/>
        <color theme="1" tint="0.249977111117893"/>
        <rFont val="Verdana"/>
        <family val="2"/>
      </rPr>
      <t xml:space="preserve">Consumer Prices Index (CPI) </t>
    </r>
    <r>
      <rPr>
        <i/>
        <vertAlign val="superscript"/>
        <sz val="7"/>
        <color theme="1" tint="0.249977111117893"/>
        <rFont val="Verdana"/>
        <family val="2"/>
      </rPr>
      <t>(8)</t>
    </r>
  </si>
  <si>
    <r>
      <t xml:space="preserve">Índice Harmonizado
de Preços no Consumidor (IHPC) </t>
    </r>
    <r>
      <rPr>
        <vertAlign val="superscript"/>
        <sz val="7"/>
        <rFont val="Verdana"/>
        <family val="2"/>
      </rPr>
      <t xml:space="preserve">(8)
</t>
    </r>
    <r>
      <rPr>
        <i/>
        <sz val="7"/>
        <color theme="1" tint="0.249977111117893"/>
        <rFont val="Verdana"/>
        <family val="2"/>
      </rPr>
      <t xml:space="preserve">Harmonised Index
of Consumer Prices (HICP) </t>
    </r>
    <r>
      <rPr>
        <i/>
        <vertAlign val="superscript"/>
        <sz val="7"/>
        <color theme="1" tint="0.249977111117893"/>
        <rFont val="Verdana"/>
        <family val="2"/>
      </rPr>
      <t>(8)</t>
    </r>
  </si>
  <si>
    <r>
      <t xml:space="preserve">Energia e Água </t>
    </r>
    <r>
      <rPr>
        <vertAlign val="superscript"/>
        <sz val="8"/>
        <rFont val="Verdana"/>
        <family val="2"/>
      </rPr>
      <t xml:space="preserve">(10)
</t>
    </r>
    <r>
      <rPr>
        <i/>
        <sz val="8"/>
        <rFont val="Verdana"/>
        <family val="2"/>
      </rPr>
      <t xml:space="preserve">Energy and Water </t>
    </r>
    <r>
      <rPr>
        <i/>
        <vertAlign val="superscript"/>
        <sz val="8"/>
        <rFont val="Verdana"/>
        <family val="2"/>
      </rPr>
      <t>(10)</t>
    </r>
  </si>
  <si>
    <r>
      <t xml:space="preserve"> Total
</t>
    </r>
    <r>
      <rPr>
        <sz val="8"/>
        <rFont val="Verdana"/>
        <family val="2"/>
      </rPr>
      <t>(a preços
de 2011)</t>
    </r>
    <r>
      <rPr>
        <b/>
        <sz val="8"/>
        <rFont val="Verdana"/>
        <family val="2"/>
      </rPr>
      <t xml:space="preserve">
</t>
    </r>
    <r>
      <rPr>
        <b/>
        <i/>
        <sz val="8"/>
        <color theme="1" tint="0.249977111117893"/>
        <rFont val="Verdana"/>
        <family val="2"/>
      </rPr>
      <t xml:space="preserve"> Total
</t>
    </r>
    <r>
      <rPr>
        <i/>
        <sz val="8"/>
        <color theme="1" tint="0.249977111117893"/>
        <rFont val="Verdana"/>
        <family val="2"/>
      </rPr>
      <t>(at 2011
prices)</t>
    </r>
  </si>
  <si>
    <r>
      <t xml:space="preserve">Eletricidade, gás, vapor, água quente e fria, ar frio
</t>
    </r>
    <r>
      <rPr>
        <i/>
        <sz val="7"/>
        <color theme="1" tint="0.249977111117893"/>
        <rFont val="Verdana"/>
        <family val="2"/>
      </rPr>
      <t>Electricity, gas, steam and air conditioning supply</t>
    </r>
  </si>
  <si>
    <r>
      <t xml:space="preserve">Pesos -&gt;
</t>
    </r>
    <r>
      <rPr>
        <i/>
        <sz val="7"/>
        <color theme="0" tint="-0.249977111117893"/>
        <rFont val="Verdana"/>
        <family val="2"/>
      </rPr>
      <t>Weight -&gt;</t>
    </r>
  </si>
  <si>
    <r>
      <t xml:space="preserve">1.2 - Comércio a Retalho
</t>
    </r>
    <r>
      <rPr>
        <i/>
        <sz val="7"/>
        <color theme="1" tint="0.249977111117893"/>
        <rFont val="Verdana"/>
        <family val="2"/>
      </rPr>
      <t xml:space="preserve">Retail Trade             </t>
    </r>
  </si>
  <si>
    <r>
      <t xml:space="preserve">Últimos 3 Meses
</t>
    </r>
    <r>
      <rPr>
        <i/>
        <sz val="6"/>
        <color theme="1" tint="0.249977111117893"/>
        <rFont val="Verdana"/>
        <family val="2"/>
      </rPr>
      <t>Last 3 months</t>
    </r>
  </si>
  <si>
    <r>
      <t xml:space="preserve">Próximos 3 meses
</t>
    </r>
    <r>
      <rPr>
        <i/>
        <sz val="6"/>
        <color theme="1" tint="0.249977111117893"/>
        <rFont val="Verdana"/>
        <family val="2"/>
      </rPr>
      <t>Next 3 months</t>
    </r>
  </si>
  <si>
    <r>
      <t xml:space="preserve">Carteira de Encomendas (últimos 3 meses)
</t>
    </r>
    <r>
      <rPr>
        <i/>
        <sz val="7"/>
        <color theme="1" tint="0.249977111117893"/>
        <rFont val="Verdana"/>
        <family val="2"/>
      </rPr>
      <t>Order Books (last 3 months)</t>
    </r>
  </si>
  <si>
    <r>
      <t xml:space="preserve">Perspetiva da Procura (próximos 3 meses)
</t>
    </r>
    <r>
      <rPr>
        <i/>
        <sz val="7"/>
        <color theme="1" tint="0.249977111117893"/>
        <rFont val="Verdana"/>
        <family val="2"/>
      </rPr>
      <t>Demand Expectation (next 3 months)</t>
    </r>
  </si>
  <si>
    <r>
      <t xml:space="preserve">Anos Trimestres não acumulados e Meses acumulados
</t>
    </r>
    <r>
      <rPr>
        <i/>
        <sz val="7"/>
        <color theme="0" tint="-0.249977111117893"/>
        <rFont val="Verdana"/>
        <family val="2"/>
      </rPr>
      <t>Years Quarters non-cumulate and cumulate Months</t>
    </r>
  </si>
  <si>
    <r>
      <t xml:space="preserve">VHA
</t>
    </r>
    <r>
      <rPr>
        <i/>
        <sz val="6"/>
        <color theme="1" tint="0.249977111117893"/>
        <rFont val="Arial"/>
        <family val="2"/>
      </rPr>
      <t>Cumulative y-o-y</t>
    </r>
  </si>
  <si>
    <r>
      <t xml:space="preserve">Dormidas de Nacionais na Hotelaria
</t>
    </r>
    <r>
      <rPr>
        <i/>
        <sz val="7"/>
        <color theme="1" tint="0.249977111117893"/>
        <rFont val="Arial"/>
        <family val="2"/>
      </rPr>
      <t>Nights spent in hotel establishments by residents</t>
    </r>
  </si>
  <si>
    <r>
      <t xml:space="preserve">Índice de Produção Industrial - Elet., Gás, Água (Rev3)
</t>
    </r>
    <r>
      <rPr>
        <i/>
        <sz val="7"/>
        <color theme="1" tint="0.249977111117893"/>
        <rFont val="Arial"/>
        <family val="2"/>
      </rPr>
      <t>Industrial Production Index - Elect., Gas, Water (Rev2)</t>
    </r>
  </si>
  <si>
    <r>
      <t xml:space="preserve">INDICADORES DE ATIVIDADE ECONÓMICA - ÍNDICE
</t>
    </r>
    <r>
      <rPr>
        <b/>
        <i/>
        <sz val="11"/>
        <color theme="0" tint="-0.249977111117893"/>
        <rFont val="Tahoma"/>
        <family val="2"/>
      </rPr>
      <t>ECONOMIC ACTIVITY INDICATORS - INDEX</t>
    </r>
  </si>
  <si>
    <r>
      <t xml:space="preserve">PARTE I - CONJUNTURA 
</t>
    </r>
    <r>
      <rPr>
        <b/>
        <i/>
        <sz val="10"/>
        <color theme="1" tint="0.249977111117893"/>
        <rFont val="Tahoma"/>
        <family val="2"/>
      </rPr>
      <t>PART l - NATIONAL ECONOMIC SITUATION</t>
    </r>
  </si>
  <si>
    <r>
      <t xml:space="preserve">Composição do PIB na Ótica da Despesa - preços constantes
</t>
    </r>
    <r>
      <rPr>
        <i/>
        <sz val="9"/>
        <color theme="3" tint="0.39997558519241921"/>
        <rFont val="Arial"/>
        <family val="2"/>
      </rPr>
      <t>GDP from the Expenditure Side  - constant prices</t>
    </r>
  </si>
  <si>
    <r>
      <t xml:space="preserve">Composição do PIB na Ótica da Despesa - preços correntes
</t>
    </r>
    <r>
      <rPr>
        <i/>
        <sz val="9"/>
        <color theme="3" tint="0.39997558519241921"/>
        <rFont val="Arial"/>
        <family val="2"/>
      </rPr>
      <t>GDP from the Expenditure Side- current prices</t>
    </r>
  </si>
  <si>
    <r>
      <t xml:space="preserve">Evolução real das componentes da Despesa
</t>
    </r>
    <r>
      <rPr>
        <i/>
        <sz val="9"/>
        <color theme="3" tint="0.39997558519241921"/>
        <rFont val="Arial"/>
        <family val="2"/>
      </rPr>
      <t>Real Evolution of the Expenditure Components</t>
    </r>
  </si>
  <si>
    <r>
      <t xml:space="preserve">Estrutura da Despesa
</t>
    </r>
    <r>
      <rPr>
        <i/>
        <sz val="9"/>
        <color theme="3" tint="0.39997558519241921"/>
        <rFont val="Arial"/>
        <family val="2"/>
      </rPr>
      <t>Structure of the Expenditure</t>
    </r>
  </si>
  <si>
    <t>2.2. BALANÇA DE PAGAMENTOS
        BALANCE OF PAYMENTS</t>
  </si>
  <si>
    <r>
      <t xml:space="preserve">Principais componentes da Balança de Pagamentos
</t>
    </r>
    <r>
      <rPr>
        <i/>
        <sz val="9"/>
        <color theme="3" tint="0.39997558519241921"/>
        <rFont val="Arial"/>
        <family val="2"/>
      </rPr>
      <t>Main Components</t>
    </r>
  </si>
  <si>
    <r>
      <t xml:space="preserve">Balança de Bens e Serviços
</t>
    </r>
    <r>
      <rPr>
        <i/>
        <sz val="9"/>
        <color theme="3" tint="0.39997558519241921"/>
        <rFont val="Arial"/>
        <family val="2"/>
      </rPr>
      <t>Goods and Services Balance</t>
    </r>
  </si>
  <si>
    <r>
      <t xml:space="preserve">Investimento Direto Estrangeiro
</t>
    </r>
    <r>
      <rPr>
        <i/>
        <sz val="9"/>
        <color theme="3" tint="0.39997558519241921"/>
        <rFont val="Arial"/>
        <family val="2"/>
      </rPr>
      <t>Foreign Direct Investment</t>
    </r>
  </si>
  <si>
    <r>
      <t xml:space="preserve">2.3. ATIVIDADE ECONÓMICA
       </t>
    </r>
    <r>
      <rPr>
        <b/>
        <i/>
        <sz val="9"/>
        <color theme="3" tint="0.39997558519241921"/>
        <rFont val="Tahoma"/>
        <family val="2"/>
      </rPr>
      <t>ECONOMIC ACTIVITY</t>
    </r>
  </si>
  <si>
    <t>2.4. PROCURA INTERNA
       DOMESTIC DEMAND</t>
  </si>
  <si>
    <r>
      <t xml:space="preserve">Consumo Privado
</t>
    </r>
    <r>
      <rPr>
        <i/>
        <sz val="9"/>
        <color theme="3" tint="0.39997558519241921"/>
        <rFont val="Arial"/>
        <family val="2"/>
      </rPr>
      <t>Private Consumption</t>
    </r>
  </si>
  <si>
    <r>
      <t xml:space="preserve">Investimento
</t>
    </r>
    <r>
      <rPr>
        <i/>
        <sz val="9"/>
        <color theme="3" tint="0.39997558519241921"/>
        <rFont val="Arial"/>
        <family val="2"/>
      </rPr>
      <t>Investment</t>
    </r>
  </si>
  <si>
    <r>
      <t xml:space="preserve">2.5. MERCADO DE TRABALHO
       </t>
    </r>
    <r>
      <rPr>
        <b/>
        <i/>
        <sz val="9"/>
        <color theme="3" tint="0.39997558519241921"/>
        <rFont val="Tahoma"/>
        <family val="2"/>
      </rPr>
      <t>LABOUR MARKET</t>
    </r>
  </si>
  <si>
    <r>
      <t xml:space="preserve">Emprego, Desemprego
</t>
    </r>
    <r>
      <rPr>
        <i/>
        <sz val="9"/>
        <color theme="3" tint="0.39997558519241921"/>
        <rFont val="Arial"/>
        <family val="2"/>
      </rPr>
      <t>Employment, Unemployment</t>
    </r>
  </si>
  <si>
    <r>
      <t xml:space="preserve">Remunerações, Custo de Trabalho
</t>
    </r>
    <r>
      <rPr>
        <i/>
        <sz val="9"/>
        <color theme="3" tint="0.39997558519241921"/>
        <rFont val="Arial"/>
        <family val="2"/>
      </rPr>
      <t>Wages, Labour Costs</t>
    </r>
  </si>
  <si>
    <r>
      <t xml:space="preserve">Produtividade Aparente do Trabalho
</t>
    </r>
    <r>
      <rPr>
        <i/>
        <sz val="9"/>
        <color theme="3" tint="0.39997558519241921"/>
        <rFont val="Arial"/>
        <family val="2"/>
      </rPr>
      <t>Apparent Labour Productivity</t>
    </r>
  </si>
  <si>
    <r>
      <t xml:space="preserve">2.6. PREÇOS
       </t>
    </r>
    <r>
      <rPr>
        <b/>
        <i/>
        <sz val="9"/>
        <color theme="3" tint="0.39997558519241921"/>
        <rFont val="Tahoma"/>
        <family val="2"/>
      </rPr>
      <t>PRICES</t>
    </r>
  </si>
  <si>
    <r>
      <t xml:space="preserve">PARTE II - DINÂMICA SETORIAL
</t>
    </r>
    <r>
      <rPr>
        <b/>
        <sz val="10"/>
        <color theme="1" tint="0.249977111117893"/>
        <rFont val="Tahoma"/>
        <family val="2"/>
      </rPr>
      <t>PART II - SECTOR DYNAMICS</t>
    </r>
  </si>
  <si>
    <r>
      <t xml:space="preserve">Evolução real do VAB por setores
</t>
    </r>
    <r>
      <rPr>
        <i/>
        <sz val="9"/>
        <color theme="3" tint="0.39997558519241921"/>
        <rFont val="Arial"/>
        <family val="2"/>
      </rPr>
      <t>GVA Real Evolution by Sectors</t>
    </r>
  </si>
  <si>
    <r>
      <t xml:space="preserve">Emprego por setores de actividade
</t>
    </r>
    <r>
      <rPr>
        <i/>
        <sz val="9"/>
        <color theme="3" tint="0.39997558519241921"/>
        <rFont val="Arial"/>
        <family val="2"/>
      </rPr>
      <t>Employment by Activity Sector</t>
    </r>
  </si>
  <si>
    <r>
      <t xml:space="preserve">3.2. OFERTA
</t>
    </r>
    <r>
      <rPr>
        <b/>
        <i/>
        <sz val="9"/>
        <color theme="3" tint="0.39997558519241921"/>
        <rFont val="Arial"/>
        <family val="2"/>
      </rPr>
      <t xml:space="preserve">       SUPPLY </t>
    </r>
  </si>
  <si>
    <r>
      <t xml:space="preserve">3.1. CONTAS NACIONAIS TRIMESTRAIS - OFERTA
</t>
    </r>
    <r>
      <rPr>
        <b/>
        <i/>
        <sz val="9"/>
        <color theme="3" tint="0.39997558519241921"/>
        <rFont val="Arial"/>
        <family val="2"/>
      </rPr>
      <t xml:space="preserve">       QUARTERLY NATIONAL ACCOUNTS  - SUPPLY</t>
    </r>
  </si>
  <si>
    <r>
      <t xml:space="preserve">Indústria
</t>
    </r>
    <r>
      <rPr>
        <i/>
        <sz val="9"/>
        <color theme="3" tint="0.39997558519241921"/>
        <rFont val="Arial"/>
        <family val="2"/>
      </rPr>
      <t>Industry</t>
    </r>
  </si>
  <si>
    <r>
      <t xml:space="preserve">Produção Industrial por subsetores
</t>
    </r>
    <r>
      <rPr>
        <i/>
        <sz val="9"/>
        <color theme="3" tint="0.39997558519241921"/>
        <rFont val="Arial"/>
        <family val="2"/>
      </rPr>
      <t>Industrial Production by Sectors</t>
    </r>
  </si>
  <si>
    <r>
      <t xml:space="preserve">Comércio
</t>
    </r>
    <r>
      <rPr>
        <i/>
        <sz val="9"/>
        <color theme="3" tint="0.39997558519241921"/>
        <rFont val="Arial"/>
        <family val="2"/>
      </rPr>
      <t>Trade</t>
    </r>
  </si>
  <si>
    <r>
      <t xml:space="preserve">Serviços
</t>
    </r>
    <r>
      <rPr>
        <i/>
        <sz val="9"/>
        <color theme="3" tint="0.39997558519241921"/>
        <rFont val="Arial"/>
        <family val="2"/>
      </rPr>
      <t>Services</t>
    </r>
  </si>
  <si>
    <r>
      <t xml:space="preserve">Construção
</t>
    </r>
    <r>
      <rPr>
        <i/>
        <sz val="9"/>
        <color theme="3" tint="0.39997558519241921"/>
        <rFont val="Arial"/>
        <family val="2"/>
      </rPr>
      <t>Construction</t>
    </r>
  </si>
  <si>
    <r>
      <t xml:space="preserve">Turismo
</t>
    </r>
    <r>
      <rPr>
        <i/>
        <sz val="9"/>
        <color theme="3" tint="0.39997558519241921"/>
        <rFont val="Arial"/>
        <family val="2"/>
      </rPr>
      <t>Tourism</t>
    </r>
  </si>
  <si>
    <r>
      <t xml:space="preserve">Energia
</t>
    </r>
    <r>
      <rPr>
        <i/>
        <sz val="9"/>
        <color theme="3" tint="0.39997558519241921"/>
        <rFont val="Arial"/>
        <family val="2"/>
      </rPr>
      <t>Energy</t>
    </r>
  </si>
  <si>
    <r>
      <t xml:space="preserve">Anexo
</t>
    </r>
    <r>
      <rPr>
        <b/>
        <i/>
        <u/>
        <sz val="10"/>
        <color theme="1" tint="0.249977111117893"/>
        <rFont val="Tahoma"/>
        <family val="2"/>
      </rPr>
      <t>Annex</t>
    </r>
  </si>
  <si>
    <r>
      <t xml:space="preserve">Energia - Preços no comércio a retalho (comparações internacionais)
</t>
    </r>
    <r>
      <rPr>
        <i/>
        <sz val="9"/>
        <color theme="3" tint="0.39997558519241921"/>
        <rFont val="Arial"/>
        <family val="2"/>
      </rPr>
      <t>Energy - Prices in retail trade (international comparisons)</t>
    </r>
  </si>
  <si>
    <r>
      <t xml:space="preserve">SIGLAS E SINAIS CONVENCIONAIS
</t>
    </r>
    <r>
      <rPr>
        <b/>
        <i/>
        <sz val="9"/>
        <color theme="3" tint="0.39997558519241921"/>
        <rFont val="Arial"/>
        <family val="2"/>
      </rPr>
      <t>ACRONYMS AND CONVENTIONAL SIGNS</t>
    </r>
  </si>
  <si>
    <r>
      <t xml:space="preserve">FONTES
</t>
    </r>
    <r>
      <rPr>
        <b/>
        <i/>
        <sz val="9"/>
        <color theme="3" tint="0.39997558519241921"/>
        <rFont val="Arial"/>
        <family val="2"/>
      </rPr>
      <t>SOURCES</t>
    </r>
  </si>
  <si>
    <r>
      <rPr>
        <sz val="6"/>
        <color rgb="FF00599D"/>
        <rFont val="Verdana"/>
        <family val="2"/>
      </rPr>
      <t>contributo p/ cresc. real do PIB (%)</t>
    </r>
    <r>
      <rPr>
        <i/>
        <sz val="6"/>
        <color indexed="56"/>
        <rFont val="Verdana"/>
        <family val="2"/>
      </rPr>
      <t xml:space="preserve">
</t>
    </r>
    <r>
      <rPr>
        <i/>
        <sz val="6"/>
        <color theme="3" tint="0.39997558519241921"/>
        <rFont val="Verdana"/>
        <family val="2"/>
      </rPr>
      <t>contribution to GDP real growth (%)</t>
    </r>
  </si>
  <si>
    <r>
      <rPr>
        <sz val="7"/>
        <rFont val="Verdana"/>
        <family val="2"/>
      </rPr>
      <t xml:space="preserve">ISFLSF – Instituições Sem Fins Lucrativos ao Serviço das Famílias;  ACOV - Aquisições Líquidas de Cessões de Objectos de Valor
</t>
    </r>
    <r>
      <rPr>
        <i/>
        <sz val="7"/>
        <color theme="1" tint="0.249977111117893"/>
        <rFont val="Verdana"/>
        <family val="2"/>
      </rPr>
      <t>NPISH - Non-Profit Institutions Serving Households</t>
    </r>
  </si>
  <si>
    <r>
      <t xml:space="preserve">ACOV  </t>
    </r>
    <r>
      <rPr>
        <vertAlign val="superscript"/>
        <sz val="8"/>
        <rFont val="Verdana"/>
        <family val="2"/>
      </rPr>
      <t>(5)</t>
    </r>
    <r>
      <rPr>
        <sz val="8"/>
        <rFont val="Verdana"/>
        <family val="2"/>
      </rPr>
      <t xml:space="preserve">
</t>
    </r>
    <r>
      <rPr>
        <i/>
        <sz val="8"/>
        <color theme="1" tint="0.249977111117893"/>
        <rFont val="Verdana"/>
        <family val="2"/>
      </rPr>
      <t>Net acquisitions of valuables</t>
    </r>
  </si>
  <si>
    <r>
      <t xml:space="preserve">ISFLSF – Instituições Sem Fins Lucrativos ao Serviço das Famílias 
</t>
    </r>
    <r>
      <rPr>
        <i/>
        <sz val="7"/>
        <color theme="1" tint="0.249977111117893"/>
        <rFont val="Verdana"/>
        <family val="2"/>
      </rPr>
      <t>NPISH – Non-Profit Institutions Serving Households</t>
    </r>
  </si>
  <si>
    <t>ACOV - Aquisições Líquidas de Cessões de Objectos de Valor</t>
  </si>
  <si>
    <r>
      <t xml:space="preserve">PIB a preços correntes (base 2011) - INE, Contas Trimestrais Preliminares (base 2011)
</t>
    </r>
    <r>
      <rPr>
        <i/>
        <sz val="7"/>
        <color theme="1" tint="0.249977111117893"/>
        <rFont val="Verdana"/>
        <family val="2"/>
      </rPr>
      <t>GDP at current prices (reference year 2011) - INE, Preliminary Quarterly Accounts (reference year 2011)</t>
    </r>
  </si>
  <si>
    <r>
      <t xml:space="preserve">Nota:
</t>
    </r>
    <r>
      <rPr>
        <i/>
        <sz val="7"/>
        <color theme="1" tint="0.249977111117893"/>
        <rFont val="Verdana"/>
        <family val="2"/>
      </rPr>
      <t>Note:</t>
    </r>
  </si>
  <si>
    <r>
      <t xml:space="preserve">PIB a preços correntes (base 2011) - INE, Contas Trimestrais Preliminares (base 2011)
</t>
    </r>
    <r>
      <rPr>
        <i/>
        <sz val="7"/>
        <color theme="1" tint="0.249977111117893"/>
        <rFont val="Arial"/>
        <family val="2"/>
      </rPr>
      <t>GDP at current prices (reference year 2011) - INE, Preliminary Quarterly Accounts (reference year 2011)</t>
    </r>
  </si>
  <si>
    <t>Nota:
Note:</t>
  </si>
  <si>
    <r>
      <t xml:space="preserve">PIB a preços correntes (base 2011) - INE, Contas Trimestrais Preliminares (base 2011)
</t>
    </r>
    <r>
      <rPr>
        <i/>
        <sz val="7"/>
        <color theme="1" tint="0.249977111117893"/>
        <rFont val="Arial"/>
        <family val="2"/>
      </rPr>
      <t>GDP at current prices (reference year 2011) - INE, Preliminary National Accounts (reference year 2011)</t>
    </r>
  </si>
  <si>
    <r>
      <t xml:space="preserve">VH / VHA
</t>
    </r>
    <r>
      <rPr>
        <i/>
        <sz val="6"/>
        <color theme="1" tint="0.249977111117893"/>
        <rFont val="Verdana"/>
        <family val="2"/>
      </rPr>
      <t>y-o-y / 
cumulative y-o-y</t>
    </r>
  </si>
  <si>
    <r>
      <t xml:space="preserve">Média do período indicado
</t>
    </r>
    <r>
      <rPr>
        <i/>
        <sz val="7"/>
        <color theme="1" tint="0.249977111117893"/>
        <rFont val="Arial"/>
        <family val="2"/>
      </rPr>
      <t>Indicated period average</t>
    </r>
  </si>
  <si>
    <r>
      <rPr>
        <i/>
        <sz val="7"/>
        <color theme="1"/>
        <rFont val="Arial"/>
        <family val="2"/>
      </rPr>
      <t>Corrigido dos dias úteis e da sazonalidade</t>
    </r>
    <r>
      <rPr>
        <i/>
        <sz val="7"/>
        <color theme="1" tint="0.249977111117893"/>
        <rFont val="Arial"/>
        <family val="2"/>
      </rPr>
      <t xml:space="preserve">
Adjusted for season and working days</t>
    </r>
  </si>
  <si>
    <r>
      <t xml:space="preserve">Índice de Prod.Industrial Bens de Investimento (2010=100)
</t>
    </r>
    <r>
      <rPr>
        <i/>
        <sz val="7"/>
        <color theme="1" tint="0.249977111117893"/>
        <rFont val="Verdana"/>
        <family val="2"/>
      </rPr>
      <t>Industrial Production Index Investment Goods (2010=100)</t>
    </r>
  </si>
  <si>
    <r>
      <t xml:space="preserve">Índice de Prod.Industrial Máq. e Equipamento n.e. (2010=100)
</t>
    </r>
    <r>
      <rPr>
        <i/>
        <sz val="7"/>
        <color theme="1" tint="0.249977111117893"/>
        <rFont val="Verdana"/>
        <family val="2"/>
      </rPr>
      <t>Industrial Production Index Machinery and Equipment n.e. (2010=100)</t>
    </r>
  </si>
  <si>
    <r>
      <t xml:space="preserve">Importação de Bens de Investimento
</t>
    </r>
    <r>
      <rPr>
        <i/>
        <sz val="7"/>
        <color theme="1" tint="0.249977111117893"/>
        <rFont val="Verdana"/>
        <family val="2"/>
      </rPr>
      <t>Investment Goods Imports</t>
    </r>
  </si>
  <si>
    <r>
      <t xml:space="preserve">VH/VHA
</t>
    </r>
    <r>
      <rPr>
        <i/>
        <sz val="6"/>
        <color theme="1" tint="0.249977111117893"/>
        <rFont val="Verdana"/>
        <family val="2"/>
      </rPr>
      <t>y-o-y/ cumulative y-o-y</t>
    </r>
  </si>
  <si>
    <t>Nº
No.</t>
  </si>
  <si>
    <r>
      <t xml:space="preserve">Os valores trimestrais correspondem ao último mês de cada trimestre
</t>
    </r>
    <r>
      <rPr>
        <i/>
        <sz val="7"/>
        <color theme="1" tint="0.249977111117893"/>
        <rFont val="Verdana"/>
        <family val="2"/>
      </rPr>
      <t>Quarterly values correspond to the last month of each quarter</t>
    </r>
  </si>
  <si>
    <t>Inquérito ao Emprego do INE - Os resultados do inquérito ao Emprego apresentados no 1º trimestre de 2014 foram calibrados tendo por referência as estimativas da população residentes calculadas a partir dos resultados definitivos dos Censos 2011, tendo sido revista a série aqui apresentada a partir de 2001</t>
  </si>
  <si>
    <t>INE Portuguese Labour Force Survey - The results of INE Labour Force Survey presented in the 1st quarter of 2014 were calibrated with reference to the estimates of the resident population, calculated from the final results of Censos 2011. The series presented here from 2001 to present was revised based on that</t>
  </si>
  <si>
    <r>
      <t>Índice de Preços no Consumidor (IPC)</t>
    </r>
    <r>
      <rPr>
        <vertAlign val="superscript"/>
        <sz val="7"/>
        <rFont val="Verdana"/>
        <family val="2"/>
      </rPr>
      <t xml:space="preserve"> (8)</t>
    </r>
    <r>
      <rPr>
        <sz val="7"/>
        <rFont val="Verdana"/>
        <family val="2"/>
      </rPr>
      <t xml:space="preserve">
</t>
    </r>
    <r>
      <rPr>
        <i/>
        <sz val="7"/>
        <color theme="1" tint="0.249977111117893"/>
        <rFont val="Verdana"/>
        <family val="2"/>
      </rPr>
      <t xml:space="preserve">Consumer Prices Index (CPI) </t>
    </r>
    <r>
      <rPr>
        <i/>
        <vertAlign val="superscript"/>
        <sz val="7"/>
        <color theme="1" tint="0.249977111117893"/>
        <rFont val="Verdana"/>
        <family val="2"/>
      </rPr>
      <t>(8)</t>
    </r>
    <r>
      <rPr>
        <sz val="7"/>
        <rFont val="Verdana"/>
        <family val="2"/>
      </rPr>
      <t xml:space="preserve">        </t>
    </r>
  </si>
  <si>
    <r>
      <t xml:space="preserve">Anos Trimestres e Meses não acumulados
</t>
    </r>
    <r>
      <rPr>
        <i/>
        <sz val="7"/>
        <color theme="0" tint="-0.249977111117893"/>
        <rFont val="Verdana"/>
        <family val="2"/>
      </rPr>
      <t>Years Quarters and Months non-cumulate</t>
    </r>
  </si>
  <si>
    <r>
      <t xml:space="preserve">Os valores trimestrais correspondem à variação móvel de 12 meses que termina no último mês de cada trimestre
</t>
    </r>
    <r>
      <rPr>
        <i/>
        <sz val="7"/>
        <color theme="1" tint="0.249977111117893"/>
        <rFont val="Verdana"/>
        <family val="2"/>
      </rPr>
      <t>Quarterly values correspond to the 12 months moving variation that ends at last month of each quarter</t>
    </r>
  </si>
  <si>
    <t xml:space="preserve">(10) </t>
  </si>
  <si>
    <r>
      <t xml:space="preserve">Média do período indicado
</t>
    </r>
    <r>
      <rPr>
        <i/>
        <sz val="7"/>
        <rFont val="Arial"/>
        <family val="2"/>
      </rPr>
      <t>Indicated Period Average</t>
    </r>
  </si>
  <si>
    <r>
      <t xml:space="preserve">Total </t>
    </r>
    <r>
      <rPr>
        <vertAlign val="superscript"/>
        <sz val="8"/>
        <rFont val="Verdana"/>
        <family val="2"/>
      </rPr>
      <t>(12)</t>
    </r>
  </si>
  <si>
    <r>
      <t>IPI - Índice de Produção Industrial</t>
    </r>
    <r>
      <rPr>
        <vertAlign val="superscript"/>
        <sz val="7"/>
        <rFont val="Verdana"/>
        <family val="2"/>
      </rPr>
      <t xml:space="preserve"> (12)</t>
    </r>
    <r>
      <rPr>
        <sz val="7"/>
        <rFont val="Verdana"/>
        <family val="2"/>
      </rPr>
      <t xml:space="preserve"> (CAE Rev3)
</t>
    </r>
    <r>
      <rPr>
        <i/>
        <sz val="7"/>
        <color theme="1" tint="0.249977111117893"/>
        <rFont val="Verdana"/>
        <family val="2"/>
      </rPr>
      <t xml:space="preserve">IPI - Industrial Production Index </t>
    </r>
    <r>
      <rPr>
        <i/>
        <vertAlign val="superscript"/>
        <sz val="7"/>
        <color theme="1" tint="0.249977111117893"/>
        <rFont val="Verdana"/>
        <family val="2"/>
      </rPr>
      <t>(12)</t>
    </r>
    <r>
      <rPr>
        <i/>
        <sz val="7"/>
        <color theme="1" tint="0.249977111117893"/>
        <rFont val="Verdana"/>
        <family val="2"/>
      </rPr>
      <t xml:space="preserve"> (NACE Rev2)</t>
    </r>
  </si>
  <si>
    <r>
      <t xml:space="preserve">Corrigido de sazonalidade
</t>
    </r>
    <r>
      <rPr>
        <i/>
        <sz val="7"/>
        <color theme="1" tint="0.249977111117893"/>
        <rFont val="Arial"/>
        <family val="2"/>
      </rPr>
      <t>Seasonally Adjusted</t>
    </r>
  </si>
  <si>
    <r>
      <t xml:space="preserve">Comércio - Inquérito de Conjuntura ao Comércio </t>
    </r>
    <r>
      <rPr>
        <b/>
        <vertAlign val="superscript"/>
        <sz val="10"/>
        <color indexed="56"/>
        <rFont val="Verdana"/>
        <family val="2"/>
      </rPr>
      <t>(14)</t>
    </r>
    <r>
      <rPr>
        <b/>
        <sz val="10"/>
        <color indexed="56"/>
        <rFont val="Verdana"/>
        <family val="2"/>
      </rPr>
      <t xml:space="preserve">
</t>
    </r>
    <r>
      <rPr>
        <b/>
        <i/>
        <sz val="10"/>
        <color theme="3" tint="0.39997558519241921"/>
        <rFont val="Verdana"/>
        <family val="2"/>
      </rPr>
      <t xml:space="preserve">Trade - Trade Economic Survey </t>
    </r>
    <r>
      <rPr>
        <b/>
        <i/>
        <vertAlign val="superscript"/>
        <sz val="10"/>
        <color theme="3" tint="0.39994506668294322"/>
        <rFont val="Verdana"/>
        <family val="2"/>
      </rPr>
      <t>(14)</t>
    </r>
  </si>
  <si>
    <r>
      <t xml:space="preserve">Inclui as CAE B-Indústrias Extrativas, C-Transformadoras, D-Eletricidade, Gás e Água, E-Captação, Tratamento Água
</t>
    </r>
    <r>
      <rPr>
        <i/>
        <sz val="7"/>
        <color theme="1" tint="0.249977111117893"/>
        <rFont val="Arial"/>
        <family val="2"/>
      </rPr>
      <t>Includes NACE B-Mining and Quarrying, C-Manufacturing, D-Electricity, gas, steam and air conditioning supply,  E-Water supply, sewerage, waste management and remediation activities</t>
    </r>
  </si>
  <si>
    <r>
      <t xml:space="preserve">SERVIÇOS </t>
    </r>
    <r>
      <rPr>
        <b/>
        <vertAlign val="superscript"/>
        <sz val="10"/>
        <color indexed="56"/>
        <rFont val="Verdana"/>
        <family val="2"/>
      </rPr>
      <t>(14) (15)</t>
    </r>
    <r>
      <rPr>
        <b/>
        <sz val="10"/>
        <color indexed="56"/>
        <rFont val="Verdana"/>
        <family val="2"/>
      </rPr>
      <t xml:space="preserve">
</t>
    </r>
    <r>
      <rPr>
        <b/>
        <i/>
        <sz val="10"/>
        <color theme="3" tint="0.39997558519241921"/>
        <rFont val="Verdana"/>
        <family val="2"/>
      </rPr>
      <t xml:space="preserve">Services </t>
    </r>
    <r>
      <rPr>
        <b/>
        <i/>
        <vertAlign val="superscript"/>
        <sz val="10"/>
        <color theme="3" tint="0.39994506668294322"/>
        <rFont val="Verdana"/>
        <family val="2"/>
      </rPr>
      <t>(14) (15)</t>
    </r>
  </si>
  <si>
    <r>
      <t xml:space="preserve">Média do período indicado
</t>
    </r>
    <r>
      <rPr>
        <i/>
        <sz val="7"/>
        <color theme="1" tint="0.249977111117893"/>
        <rFont val="Arial"/>
        <family val="2"/>
      </rPr>
      <t>Indicated Period Average</t>
    </r>
  </si>
  <si>
    <r>
      <rPr>
        <sz val="7"/>
        <rFont val="Arial"/>
        <family val="2"/>
      </rPr>
      <t>Inclui apenas as CAE rev.2 - 55 a 64, 70 a 74 e 90</t>
    </r>
    <r>
      <rPr>
        <i/>
        <sz val="7"/>
        <color theme="1" tint="0.249977111117893"/>
        <rFont val="Arial"/>
        <family val="2"/>
      </rPr>
      <t xml:space="preserve">
Only includes NACE rev.2 - 55 a 64, 70 a 74 e 90</t>
    </r>
  </si>
  <si>
    <r>
      <t xml:space="preserve">Inquérito de Conjuntura à Construção </t>
    </r>
    <r>
      <rPr>
        <b/>
        <vertAlign val="superscript"/>
        <sz val="9"/>
        <color indexed="56"/>
        <rFont val="Verdana"/>
        <family val="2"/>
      </rPr>
      <t>(16)</t>
    </r>
    <r>
      <rPr>
        <b/>
        <sz val="9"/>
        <color indexed="56"/>
        <rFont val="Verdana"/>
        <family val="2"/>
      </rPr>
      <t xml:space="preserve">
</t>
    </r>
    <r>
      <rPr>
        <b/>
        <i/>
        <sz val="9"/>
        <color theme="3" tint="0.39997558519241921"/>
        <rFont val="Verdana"/>
        <family val="2"/>
      </rPr>
      <t xml:space="preserve">Construction Economic Survey </t>
    </r>
    <r>
      <rPr>
        <b/>
        <i/>
        <vertAlign val="superscript"/>
        <sz val="9"/>
        <color theme="3" tint="0.39994506668294322"/>
        <rFont val="Verdana"/>
        <family val="2"/>
      </rPr>
      <t>(16)</t>
    </r>
  </si>
  <si>
    <r>
      <t xml:space="preserve">Entre 10 000 GJ e 
100 000GJ/Ano
</t>
    </r>
    <r>
      <rPr>
        <i/>
        <sz val="7"/>
        <color theme="1" tint="0.249977111117893"/>
        <rFont val="Verdana"/>
        <family val="2"/>
      </rPr>
      <t>Between 10 000GJ and 100 000GJ/Year</t>
    </r>
  </si>
  <si>
    <r>
      <t xml:space="preserve">Entre 1 000KWh e 
2 500 KWh/Ano
</t>
    </r>
    <r>
      <rPr>
        <i/>
        <sz val="7"/>
        <color theme="1" tint="0.249977111117893"/>
        <rFont val="Verdana"/>
        <family val="2"/>
      </rPr>
      <t>Until 2 500KWh/year</t>
    </r>
    <r>
      <rPr>
        <sz val="7"/>
        <rFont val="Verdana"/>
        <family val="2"/>
      </rPr>
      <t xml:space="preserve">
</t>
    </r>
  </si>
  <si>
    <r>
      <t xml:space="preserve">Entre 2 500 KWh e 
5 000 KWh/Ano
</t>
    </r>
    <r>
      <rPr>
        <i/>
        <sz val="7"/>
        <color theme="1" tint="0.249977111117893"/>
        <rFont val="Verdana"/>
        <family val="2"/>
      </rPr>
      <t>Between 2 500 KWh and 5 000 KWh/Year</t>
    </r>
  </si>
  <si>
    <r>
      <t xml:space="preserve">Entre 1 000 GJ e 
10 000GJ/Ano
</t>
    </r>
    <r>
      <rPr>
        <i/>
        <sz val="7"/>
        <color theme="1" tint="0.249977111117893"/>
        <rFont val="Verdana"/>
        <family val="2"/>
      </rPr>
      <t>Until 10 000GJ/Year</t>
    </r>
  </si>
  <si>
    <r>
      <t xml:space="preserve">Alemanha
</t>
    </r>
    <r>
      <rPr>
        <b/>
        <i/>
        <sz val="8"/>
        <color theme="0" tint="-0.249977111117893"/>
        <rFont val="Verdana"/>
        <family val="2"/>
      </rPr>
      <t>Germany</t>
    </r>
  </si>
  <si>
    <r>
      <t xml:space="preserve">Áustria
</t>
    </r>
    <r>
      <rPr>
        <b/>
        <i/>
        <sz val="8"/>
        <color theme="0" tint="-0.249977111117893"/>
        <rFont val="Verdana"/>
        <family val="2"/>
      </rPr>
      <t>Austria</t>
    </r>
  </si>
  <si>
    <r>
      <t xml:space="preserve">Bélgica
</t>
    </r>
    <r>
      <rPr>
        <b/>
        <i/>
        <sz val="8"/>
        <color theme="0" tint="-0.249977111117893"/>
        <rFont val="Verdana"/>
        <family val="2"/>
      </rPr>
      <t>Belgium</t>
    </r>
  </si>
  <si>
    <r>
      <t xml:space="preserve">Bulgária
</t>
    </r>
    <r>
      <rPr>
        <b/>
        <i/>
        <sz val="8"/>
        <color theme="0" tint="-0.249977111117893"/>
        <rFont val="Verdana"/>
        <family val="2"/>
      </rPr>
      <t>Bulgaria</t>
    </r>
  </si>
  <si>
    <r>
      <t xml:space="preserve">Chipre
</t>
    </r>
    <r>
      <rPr>
        <b/>
        <i/>
        <sz val="8"/>
        <color theme="0" tint="-0.249977111117893"/>
        <rFont val="Verdana"/>
        <family val="2"/>
      </rPr>
      <t>Cyprus</t>
    </r>
  </si>
  <si>
    <r>
      <t xml:space="preserve">Croácia
</t>
    </r>
    <r>
      <rPr>
        <b/>
        <i/>
        <sz val="8"/>
        <color theme="0" tint="-0.249977111117893"/>
        <rFont val="Verdana"/>
        <family val="2"/>
      </rPr>
      <t>Croatia</t>
    </r>
  </si>
  <si>
    <r>
      <t xml:space="preserve">Dinamarca
</t>
    </r>
    <r>
      <rPr>
        <b/>
        <i/>
        <sz val="8"/>
        <color theme="0" tint="-0.249977111117893"/>
        <rFont val="Verdana"/>
        <family val="2"/>
      </rPr>
      <t>Denmark</t>
    </r>
  </si>
  <si>
    <r>
      <t xml:space="preserve">Eslováquia
</t>
    </r>
    <r>
      <rPr>
        <b/>
        <i/>
        <sz val="8"/>
        <color theme="0" tint="-0.249977111117893"/>
        <rFont val="Verdana"/>
        <family val="2"/>
      </rPr>
      <t>Slovakia</t>
    </r>
  </si>
  <si>
    <r>
      <t xml:space="preserve">Eslovénia
</t>
    </r>
    <r>
      <rPr>
        <b/>
        <i/>
        <sz val="8"/>
        <color theme="0" tint="-0.249977111117893"/>
        <rFont val="Verdana"/>
        <family val="2"/>
      </rPr>
      <t>Slovenia</t>
    </r>
  </si>
  <si>
    <r>
      <t xml:space="preserve">Espanha
</t>
    </r>
    <r>
      <rPr>
        <b/>
        <i/>
        <sz val="8"/>
        <color theme="0" tint="-0.249977111117893"/>
        <rFont val="Verdana"/>
        <family val="2"/>
      </rPr>
      <t>Spain</t>
    </r>
  </si>
  <si>
    <r>
      <t xml:space="preserve">Estónia
</t>
    </r>
    <r>
      <rPr>
        <b/>
        <i/>
        <sz val="8"/>
        <color theme="0" tint="-0.249977111117893"/>
        <rFont val="Verdana"/>
        <family val="2"/>
      </rPr>
      <t>Estonia</t>
    </r>
  </si>
  <si>
    <r>
      <t xml:space="preserve">Finlandia
</t>
    </r>
    <r>
      <rPr>
        <b/>
        <i/>
        <sz val="8"/>
        <color theme="0" tint="-0.249977111117893"/>
        <rFont val="Verdana"/>
        <family val="2"/>
      </rPr>
      <t>Finland</t>
    </r>
  </si>
  <si>
    <r>
      <t xml:space="preserve">França
</t>
    </r>
    <r>
      <rPr>
        <b/>
        <i/>
        <sz val="8"/>
        <color theme="0" tint="-0.249977111117893"/>
        <rFont val="Verdana"/>
        <family val="2"/>
      </rPr>
      <t>France</t>
    </r>
  </si>
  <si>
    <r>
      <t xml:space="preserve">Grécia
</t>
    </r>
    <r>
      <rPr>
        <b/>
        <i/>
        <sz val="8"/>
        <color theme="0" tint="-0.249977111117893"/>
        <rFont val="Verdana"/>
        <family val="2"/>
      </rPr>
      <t>Greece</t>
    </r>
  </si>
  <si>
    <r>
      <t xml:space="preserve">Hungria
</t>
    </r>
    <r>
      <rPr>
        <b/>
        <i/>
        <sz val="8"/>
        <color theme="0" tint="-0.249977111117893"/>
        <rFont val="Verdana"/>
        <family val="2"/>
      </rPr>
      <t>Hungary</t>
    </r>
  </si>
  <si>
    <r>
      <t xml:space="preserve">Irlanda
</t>
    </r>
    <r>
      <rPr>
        <b/>
        <i/>
        <sz val="8"/>
        <color theme="0" tint="-0.249977111117893"/>
        <rFont val="Verdana"/>
        <family val="2"/>
      </rPr>
      <t>Ireland</t>
    </r>
  </si>
  <si>
    <r>
      <t xml:space="preserve">Itália
</t>
    </r>
    <r>
      <rPr>
        <b/>
        <i/>
        <sz val="8"/>
        <color theme="0" tint="-0.249977111117893"/>
        <rFont val="Verdana"/>
        <family val="2"/>
      </rPr>
      <t>Italy</t>
    </r>
  </si>
  <si>
    <r>
      <t xml:space="preserve">Letónia
</t>
    </r>
    <r>
      <rPr>
        <b/>
        <i/>
        <sz val="8"/>
        <color theme="0" tint="-0.249977111117893"/>
        <rFont val="Verdana"/>
        <family val="2"/>
      </rPr>
      <t>Latvia</t>
    </r>
  </si>
  <si>
    <r>
      <t xml:space="preserve">Lituania
</t>
    </r>
    <r>
      <rPr>
        <b/>
        <i/>
        <sz val="8"/>
        <color theme="0" tint="-0.249977111117893"/>
        <rFont val="Verdana"/>
        <family val="2"/>
      </rPr>
      <t>Lithuania</t>
    </r>
  </si>
  <si>
    <r>
      <t xml:space="preserve">Luxemburgo
</t>
    </r>
    <r>
      <rPr>
        <b/>
        <i/>
        <sz val="8"/>
        <color theme="0" tint="-0.249977111117893"/>
        <rFont val="Verdana"/>
        <family val="2"/>
      </rPr>
      <t>Luxembourg</t>
    </r>
  </si>
  <si>
    <r>
      <t xml:space="preserve">Malta
</t>
    </r>
    <r>
      <rPr>
        <b/>
        <i/>
        <sz val="8"/>
        <color theme="0" tint="-0.249977111117893"/>
        <rFont val="Verdana"/>
        <family val="2"/>
      </rPr>
      <t>Malta</t>
    </r>
  </si>
  <si>
    <r>
      <t xml:space="preserve">Países Baixos
</t>
    </r>
    <r>
      <rPr>
        <b/>
        <i/>
        <sz val="8"/>
        <color theme="0" tint="-0.249977111117893"/>
        <rFont val="Verdana"/>
        <family val="2"/>
      </rPr>
      <t>Netherlands</t>
    </r>
  </si>
  <si>
    <r>
      <t xml:space="preserve">Polónia
</t>
    </r>
    <r>
      <rPr>
        <b/>
        <i/>
        <sz val="8"/>
        <color theme="0" tint="-0.249977111117893"/>
        <rFont val="Verdana"/>
        <family val="2"/>
      </rPr>
      <t>Poland</t>
    </r>
  </si>
  <si>
    <r>
      <t xml:space="preserve">Portugal
</t>
    </r>
    <r>
      <rPr>
        <b/>
        <i/>
        <sz val="8"/>
        <color theme="0" tint="-0.249977111117893"/>
        <rFont val="Verdana"/>
        <family val="2"/>
      </rPr>
      <t>Portugal</t>
    </r>
  </si>
  <si>
    <r>
      <t xml:space="preserve">Rep. Checa
</t>
    </r>
    <r>
      <rPr>
        <b/>
        <i/>
        <sz val="8"/>
        <color theme="0" tint="-0.249977111117893"/>
        <rFont val="Verdana"/>
        <family val="2"/>
      </rPr>
      <t>Czechia</t>
    </r>
  </si>
  <si>
    <r>
      <t xml:space="preserve">Roménia
</t>
    </r>
    <r>
      <rPr>
        <b/>
        <i/>
        <sz val="8"/>
        <color theme="0" tint="-0.249977111117893"/>
        <rFont val="Verdana"/>
        <family val="2"/>
      </rPr>
      <t>Romania</t>
    </r>
  </si>
  <si>
    <r>
      <t xml:space="preserve">Suécia
</t>
    </r>
    <r>
      <rPr>
        <b/>
        <i/>
        <sz val="8"/>
        <color theme="0" tint="-0.249977111117893"/>
        <rFont val="Verdana"/>
        <family val="2"/>
      </rPr>
      <t>Sweden</t>
    </r>
  </si>
  <si>
    <r>
      <t xml:space="preserve">VCS
</t>
    </r>
    <r>
      <rPr>
        <b/>
        <i/>
        <sz val="10"/>
        <color theme="1" tint="0.249977111117893"/>
        <rFont val="Tahoma"/>
        <family val="2"/>
      </rPr>
      <t>SA</t>
    </r>
  </si>
  <si>
    <r>
      <t xml:space="preserve">VE
</t>
    </r>
    <r>
      <rPr>
        <b/>
        <i/>
        <sz val="10"/>
        <color theme="1" tint="0.249977111117893"/>
        <rFont val="Tahoma"/>
        <family val="2"/>
      </rPr>
      <t>EV</t>
    </r>
  </si>
  <si>
    <r>
      <t xml:space="preserve">VH
</t>
    </r>
    <r>
      <rPr>
        <b/>
        <i/>
        <sz val="10"/>
        <color theme="1" tint="0.249977111117893"/>
        <rFont val="Tahoma"/>
        <family val="2"/>
      </rPr>
      <t>y-o-y</t>
    </r>
  </si>
  <si>
    <r>
      <t xml:space="preserve">Têxteis, Vestuário e acessórios
</t>
    </r>
    <r>
      <rPr>
        <i/>
        <sz val="8"/>
        <color theme="1" tint="0.249977111117893"/>
        <rFont val="Arial"/>
        <family val="2"/>
      </rPr>
      <t xml:space="preserve">Textiles and Clothing </t>
    </r>
  </si>
  <si>
    <r>
      <t xml:space="preserve">Máquinas
</t>
    </r>
    <r>
      <rPr>
        <i/>
        <sz val="10"/>
        <color theme="1" tint="0.249977111117893"/>
        <rFont val="Arial"/>
        <family val="2"/>
      </rPr>
      <t>Machinery</t>
    </r>
  </si>
  <si>
    <r>
      <t xml:space="preserve">Material de Transporte
</t>
    </r>
    <r>
      <rPr>
        <i/>
        <sz val="10"/>
        <color theme="1" tint="0.249977111117893"/>
        <rFont val="Arial"/>
        <family val="2"/>
      </rPr>
      <t>Transport Equipment</t>
    </r>
  </si>
  <si>
    <r>
      <t xml:space="preserve">Químicos
</t>
    </r>
    <r>
      <rPr>
        <i/>
        <sz val="10"/>
        <color theme="1" tint="0.249977111117893"/>
        <rFont val="Arial"/>
        <family val="2"/>
      </rPr>
      <t>Chemicals</t>
    </r>
  </si>
  <si>
    <r>
      <t xml:space="preserve">Minérios e Metais
</t>
    </r>
    <r>
      <rPr>
        <i/>
        <sz val="10"/>
        <color theme="1" tint="0.249977111117893"/>
        <rFont val="Arial"/>
        <family val="2"/>
      </rPr>
      <t>Ores and Metals</t>
    </r>
  </si>
  <si>
    <r>
      <t xml:space="preserve">Outros
</t>
    </r>
    <r>
      <rPr>
        <i/>
        <sz val="10"/>
        <color theme="1" tint="0.249977111117893"/>
        <rFont val="Arial"/>
        <family val="2"/>
      </rPr>
      <t>Others</t>
    </r>
  </si>
  <si>
    <r>
      <t xml:space="preserve">Total da Saída
</t>
    </r>
    <r>
      <rPr>
        <b/>
        <i/>
        <sz val="10"/>
        <color theme="1" tint="0.249977111117893"/>
        <rFont val="Arial"/>
        <family val="2"/>
      </rPr>
      <t>Total Exports</t>
    </r>
  </si>
  <si>
    <r>
      <t xml:space="preserve">Agro-Alimentares
</t>
    </r>
    <r>
      <rPr>
        <i/>
        <sz val="10"/>
        <color theme="1" tint="0.249977111117893"/>
        <rFont val="Arial"/>
        <family val="2"/>
      </rPr>
      <t>Agrifood</t>
    </r>
  </si>
  <si>
    <r>
      <t xml:space="preserve">Produtos acabados diversos
</t>
    </r>
    <r>
      <rPr>
        <i/>
        <sz val="10"/>
        <color theme="1" tint="0.249977111117893"/>
        <rFont val="Arial"/>
        <family val="2"/>
      </rPr>
      <t>Other manufactured goods</t>
    </r>
  </si>
  <si>
    <r>
      <rPr>
        <sz val="6.5"/>
        <color rgb="FF00599D"/>
        <rFont val="Verdana"/>
        <family val="2"/>
      </rPr>
      <t>contributo p/ cresc. nominal do PIB (%)</t>
    </r>
    <r>
      <rPr>
        <i/>
        <sz val="7"/>
        <color indexed="56"/>
        <rFont val="Verdana"/>
        <family val="2"/>
      </rPr>
      <t xml:space="preserve">
</t>
    </r>
    <r>
      <rPr>
        <i/>
        <sz val="6.5"/>
        <color theme="3" tint="0.39997558519241921"/>
        <rFont val="Verdana"/>
        <family val="2"/>
      </rPr>
      <t>contribution to GDP nominal growth (%)</t>
    </r>
  </si>
  <si>
    <r>
      <t xml:space="preserve">CE
</t>
    </r>
    <r>
      <rPr>
        <b/>
        <i/>
        <sz val="10"/>
        <color theme="1" tint="0.249977111117893"/>
        <rFont val="Tahoma"/>
        <family val="2"/>
      </rPr>
      <t>EC</t>
    </r>
  </si>
  <si>
    <r>
      <t xml:space="preserve">Comissão Europeia
</t>
    </r>
    <r>
      <rPr>
        <i/>
        <sz val="10"/>
        <color theme="1" tint="0.249977111117893"/>
        <rFont val="Tahoma"/>
        <family val="2"/>
      </rPr>
      <t>European Comission</t>
    </r>
  </si>
  <si>
    <r>
      <t xml:space="preserve">OCDE
</t>
    </r>
    <r>
      <rPr>
        <b/>
        <i/>
        <sz val="10"/>
        <color theme="1" tint="0.249977111117893"/>
        <rFont val="Tahoma"/>
        <family val="2"/>
      </rPr>
      <t>OECD</t>
    </r>
  </si>
  <si>
    <r>
      <t xml:space="preserve">Organização para a Cooperação e Desenvolvimento Económico
</t>
    </r>
    <r>
      <rPr>
        <i/>
        <sz val="10"/>
        <color theme="1" tint="0.249977111117893"/>
        <rFont val="Tahoma"/>
        <family val="2"/>
      </rPr>
      <t>Organisation for Economic Co-operation and Development</t>
    </r>
  </si>
  <si>
    <r>
      <t xml:space="preserve">Gabinete de Estatística das Comunidades Europeias
</t>
    </r>
    <r>
      <rPr>
        <i/>
        <sz val="10"/>
        <color theme="1" tint="0.249977111117893"/>
        <rFont val="Tahoma"/>
        <family val="2"/>
      </rPr>
      <t>European Statistical Office</t>
    </r>
  </si>
  <si>
    <r>
      <rPr>
        <b/>
        <sz val="8"/>
        <rFont val="Tahoma"/>
        <family val="2"/>
      </rPr>
      <t>VHA</t>
    </r>
    <r>
      <rPr>
        <b/>
        <sz val="11"/>
        <rFont val="Tahoma"/>
        <family val="2"/>
      </rPr>
      <t xml:space="preserve">
</t>
    </r>
    <r>
      <rPr>
        <b/>
        <i/>
        <sz val="9"/>
        <color theme="1" tint="0.249977111117893"/>
        <rFont val="Tahoma"/>
        <family val="2"/>
      </rPr>
      <t xml:space="preserve">Cumulative y-o-y </t>
    </r>
  </si>
  <si>
    <r>
      <t xml:space="preserve">Saldo de respostas extremas
</t>
    </r>
    <r>
      <rPr>
        <i/>
        <sz val="10"/>
        <color theme="1" tint="0.249977111117893"/>
        <rFont val="Tahoma"/>
        <family val="2"/>
      </rPr>
      <t>Balance of Extreme Answers</t>
    </r>
  </si>
  <si>
    <r>
      <t xml:space="preserve">Valor corrigido de sazonalidade
</t>
    </r>
    <r>
      <rPr>
        <i/>
        <sz val="10"/>
        <color theme="1" tint="0.249977111117893"/>
        <rFont val="Tahoma"/>
        <family val="2"/>
      </rPr>
      <t>Seasonally Adjusted</t>
    </r>
  </si>
  <si>
    <r>
      <t xml:space="preserve">Valor efetivo
</t>
    </r>
    <r>
      <rPr>
        <i/>
        <sz val="10"/>
        <color theme="1" tint="0.249977111117893"/>
        <rFont val="Tahoma"/>
        <family val="2"/>
      </rPr>
      <t xml:space="preserve">Efective Value </t>
    </r>
  </si>
  <si>
    <r>
      <t xml:space="preserve">Variação homóloga
</t>
    </r>
    <r>
      <rPr>
        <i/>
        <sz val="10"/>
        <color theme="1" tint="0.249977111117893"/>
        <rFont val="Tahoma"/>
        <family val="2"/>
      </rPr>
      <t>Year Over Year Change</t>
    </r>
  </si>
  <si>
    <r>
      <t xml:space="preserve">Variação homóloga acumulada (calculada sobre valores acumulados desde o inicío do ano)
</t>
    </r>
    <r>
      <rPr>
        <i/>
        <sz val="9"/>
        <color theme="1" tint="0.249977111117893"/>
        <rFont val="Tahoma"/>
        <family val="2"/>
      </rPr>
      <t xml:space="preserve">Cumulative Year Over Year Change </t>
    </r>
    <r>
      <rPr>
        <i/>
        <sz val="8"/>
        <color theme="1" tint="0.249977111117893"/>
        <rFont val="Tahoma"/>
        <family val="2"/>
      </rPr>
      <t>(calculated on cumulative figures since the beginning of the year)</t>
    </r>
  </si>
  <si>
    <r>
      <t xml:space="preserve">Dado não disponível
</t>
    </r>
    <r>
      <rPr>
        <i/>
        <sz val="10"/>
        <color theme="1" tint="0.249977111117893"/>
        <rFont val="Tahoma"/>
        <family val="2"/>
      </rPr>
      <t>not available</t>
    </r>
  </si>
  <si>
    <r>
      <t xml:space="preserve">M12M
</t>
    </r>
    <r>
      <rPr>
        <b/>
        <i/>
        <sz val="10"/>
        <color theme="1" tint="0.249977111117893"/>
        <rFont val="Tahoma"/>
        <family val="2"/>
      </rPr>
      <t>12MMA</t>
    </r>
  </si>
  <si>
    <r>
      <t xml:space="preserve">Média móvel de 12 meses
</t>
    </r>
    <r>
      <rPr>
        <i/>
        <sz val="10"/>
        <color theme="1" tint="0.249977111117893"/>
        <rFont val="Tahoma"/>
        <family val="2"/>
      </rPr>
      <t>12 Months Moving Average</t>
    </r>
  </si>
  <si>
    <r>
      <t xml:space="preserve">Média móvel de 3 meses
</t>
    </r>
    <r>
      <rPr>
        <i/>
        <sz val="10"/>
        <color theme="1" tint="0.249977111117893"/>
        <rFont val="Tahoma"/>
        <family val="2"/>
      </rPr>
      <t>3 Months Moving Average</t>
    </r>
  </si>
  <si>
    <r>
      <t xml:space="preserve">M3M
</t>
    </r>
    <r>
      <rPr>
        <b/>
        <i/>
        <sz val="10"/>
        <color theme="1" tint="0.249977111117893"/>
        <rFont val="Tahoma"/>
        <family val="2"/>
      </rPr>
      <t>3MMA</t>
    </r>
  </si>
  <si>
    <r>
      <t xml:space="preserve">N/M12M
</t>
    </r>
    <r>
      <rPr>
        <b/>
        <i/>
        <sz val="10"/>
        <color theme="1" tint="0.249977111117893"/>
        <rFont val="Tahoma"/>
        <family val="2"/>
      </rPr>
      <t>N/12MMA</t>
    </r>
  </si>
  <si>
    <r>
      <t xml:space="preserve">Valor do mês N, dividido pela média móvel de 12 meses, centrada em N-12
</t>
    </r>
    <r>
      <rPr>
        <i/>
        <sz val="10"/>
        <color theme="1" tint="0.249977111117893"/>
        <rFont val="Tahoma"/>
        <family val="2"/>
      </rPr>
      <t>Figures on N month, divided for 12 months moving average, centered on N-12</t>
    </r>
  </si>
  <si>
    <r>
      <t xml:space="preserve">VM12
</t>
    </r>
    <r>
      <rPr>
        <b/>
        <i/>
        <sz val="10"/>
        <color theme="1" tint="0.249977111117893"/>
        <rFont val="Tahoma"/>
        <family val="2"/>
      </rPr>
      <t>12MA</t>
    </r>
  </si>
  <si>
    <r>
      <t xml:space="preserve">Variação média dos últimos 12 meses
</t>
    </r>
    <r>
      <rPr>
        <i/>
        <sz val="10"/>
        <color theme="1" tint="0.249977111117893"/>
        <rFont val="Tahoma"/>
        <family val="2"/>
      </rPr>
      <t>12-month average rates</t>
    </r>
  </si>
  <si>
    <r>
      <t xml:space="preserve">Instituto Nacional de Estatística
</t>
    </r>
    <r>
      <rPr>
        <i/>
        <sz val="10"/>
        <color theme="1" tint="0.249977111117893"/>
        <rFont val="Tahoma"/>
        <family val="2"/>
      </rPr>
      <t>Statistics Portugal</t>
    </r>
  </si>
  <si>
    <r>
      <t xml:space="preserve">Eletricidade </t>
    </r>
    <r>
      <rPr>
        <vertAlign val="superscript"/>
        <sz val="7.2"/>
        <rFont val="Verdana"/>
        <family val="2"/>
      </rPr>
      <t>(18)</t>
    </r>
    <r>
      <rPr>
        <sz val="8"/>
        <rFont val="Verdana"/>
        <family val="2"/>
      </rPr>
      <t xml:space="preserve"> /</t>
    </r>
    <r>
      <rPr>
        <i/>
        <sz val="8"/>
        <color theme="1" tint="0.249977111117893"/>
        <rFont val="Verdana"/>
        <family val="2"/>
      </rPr>
      <t xml:space="preserve"> Eletricity </t>
    </r>
    <r>
      <rPr>
        <i/>
        <vertAlign val="superscript"/>
        <sz val="8"/>
        <color theme="1" tint="0.249977111117893"/>
        <rFont val="Verdana"/>
        <family val="2"/>
      </rPr>
      <t>(18)</t>
    </r>
  </si>
  <si>
    <r>
      <t xml:space="preserve">Gás natural </t>
    </r>
    <r>
      <rPr>
        <vertAlign val="superscript"/>
        <sz val="7.2"/>
        <rFont val="Verdana"/>
        <family val="2"/>
      </rPr>
      <t>(18)</t>
    </r>
    <r>
      <rPr>
        <sz val="7.2"/>
        <rFont val="Verdana"/>
        <family val="2"/>
      </rPr>
      <t xml:space="preserve"> /</t>
    </r>
    <r>
      <rPr>
        <vertAlign val="superscript"/>
        <sz val="7.2"/>
        <rFont val="Verdana"/>
        <family val="2"/>
      </rPr>
      <t xml:space="preserve"> </t>
    </r>
    <r>
      <rPr>
        <i/>
        <sz val="8"/>
        <color theme="1" tint="0.249977111117893"/>
        <rFont val="Verdana"/>
        <family val="2"/>
      </rPr>
      <t>Natural Gas</t>
    </r>
    <r>
      <rPr>
        <sz val="8"/>
        <rFont val="Verdana"/>
        <family val="2"/>
      </rPr>
      <t xml:space="preserve"> </t>
    </r>
    <r>
      <rPr>
        <vertAlign val="superscript"/>
        <sz val="8"/>
        <rFont val="Verdana"/>
        <family val="2"/>
      </rPr>
      <t>(18)</t>
    </r>
  </si>
  <si>
    <r>
      <t xml:space="preserve">Euro por litro
</t>
    </r>
    <r>
      <rPr>
        <i/>
        <sz val="7"/>
        <color theme="1" tint="0.249977111117893"/>
        <rFont val="Arial"/>
        <family val="2"/>
      </rPr>
      <t>Euro per liter</t>
    </r>
  </si>
  <si>
    <r>
      <t xml:space="preserve">Euro por Quilowatt hora
</t>
    </r>
    <r>
      <rPr>
        <i/>
        <sz val="7"/>
        <color theme="1" tint="0.249977111117893"/>
        <rFont val="Arial"/>
        <family val="2"/>
      </rPr>
      <t>Euro per Kilowatt hour</t>
    </r>
  </si>
  <si>
    <r>
      <t xml:space="preserve">Nova série com início em Janeiro de 2009
</t>
    </r>
    <r>
      <rPr>
        <i/>
        <sz val="7"/>
        <color theme="1" tint="0.249977111117893"/>
        <rFont val="Arial"/>
        <family val="2"/>
      </rPr>
      <t>New time series starting in January 2009</t>
    </r>
  </si>
  <si>
    <r>
      <rPr>
        <sz val="7"/>
        <rFont val="Arial"/>
        <family val="2"/>
      </rPr>
      <t xml:space="preserve">Inclui CAE B - Indústrias extractivas, C - Indústria transformadora, D - Electricidade, gás, vapor,  água quente e fria e ar frio, E - Captação, tratamento e distribuição de água; saneamento,  gestão de resíduos e despoluição </t>
    </r>
    <r>
      <rPr>
        <i/>
        <sz val="7"/>
        <rFont val="Arial"/>
        <family val="2"/>
      </rPr>
      <t xml:space="preserve">
</t>
    </r>
    <r>
      <rPr>
        <i/>
        <sz val="7"/>
        <color theme="1" tint="0.249977111117893"/>
        <rFont val="Arial"/>
        <family val="2"/>
      </rPr>
      <t>Includes NACE B - Mining and Quarrying, C - Manufacturing, D - Electricity, gas, steam and air conditioning supply,  E-Water supply, sewerage, waste management and remediation activities</t>
    </r>
  </si>
  <si>
    <r>
      <t xml:space="preserve">Investimento Direto Estrangeiro - Valores líquidos
</t>
    </r>
    <r>
      <rPr>
        <b/>
        <i/>
        <sz val="10"/>
        <color theme="3" tint="0.39997558519241921"/>
        <rFont val="Verdana"/>
        <family val="2"/>
      </rPr>
      <t>Direct Investment - Net values</t>
    </r>
  </si>
  <si>
    <r>
      <t xml:space="preserve">Ind da madeira e da cortiça e suas obras, exc. mobiliário; Cestaria e espartaria
</t>
    </r>
    <r>
      <rPr>
        <i/>
        <sz val="7"/>
        <color theme="1" tint="0.249977111117893"/>
        <rFont val="Verdana"/>
        <family val="2"/>
      </rPr>
      <t>Wood and products of wood and cork, except furniture; Articles of straw and plaiting materials</t>
    </r>
  </si>
  <si>
    <r>
      <t xml:space="preserve">Anos e Trimestres não acumulados
</t>
    </r>
    <r>
      <rPr>
        <i/>
        <sz val="7"/>
        <color theme="0" tint="-0.249977111117893"/>
        <rFont val="Verdana"/>
        <family val="2"/>
      </rPr>
      <t>Years Quarters non-cumulate</t>
    </r>
  </si>
  <si>
    <r>
      <t xml:space="preserve">2.1. Contas Nacionais Trimestrais / </t>
    </r>
    <r>
      <rPr>
        <b/>
        <i/>
        <sz val="12"/>
        <color theme="0" tint="-0.249977111117893"/>
        <rFont val="Verdana"/>
        <family val="2"/>
      </rPr>
      <t>Quarterly National Accounts</t>
    </r>
  </si>
  <si>
    <r>
      <t xml:space="preserve">2.1. Contas Nacionais Trimestrais (cont.) / </t>
    </r>
    <r>
      <rPr>
        <b/>
        <i/>
        <sz val="12"/>
        <color theme="0" tint="-0.249977111117893"/>
        <rFont val="Verdana"/>
        <family val="2"/>
      </rPr>
      <t>Quarterly National Accounts (cont.)</t>
    </r>
  </si>
  <si>
    <r>
      <t>3.1. CONTAS NACIONAIS TRIMESTRAIS  - OFERTA /</t>
    </r>
    <r>
      <rPr>
        <b/>
        <i/>
        <sz val="12"/>
        <color theme="0" tint="-0.249977111117893"/>
        <rFont val="Verdana"/>
        <family val="2"/>
      </rPr>
      <t xml:space="preserve"> Quarterly National Accounts - Supply</t>
    </r>
  </si>
  <si>
    <r>
      <t>1.1. Contas Nacionais Trimestrais /</t>
    </r>
    <r>
      <rPr>
        <b/>
        <i/>
        <sz val="12"/>
        <color theme="0" tint="-0.249977111117893"/>
        <rFont val="Verdana"/>
        <family val="2"/>
      </rPr>
      <t xml:space="preserve"> Quarterly National Accounts</t>
    </r>
  </si>
  <si>
    <r>
      <t>2.2. Balança de Pagamentos /</t>
    </r>
    <r>
      <rPr>
        <b/>
        <i/>
        <sz val="12"/>
        <color theme="0" tint="-0.249977111117893"/>
        <rFont val="Verdana"/>
        <family val="2"/>
      </rPr>
      <t xml:space="preserve"> Balance of Payments</t>
    </r>
  </si>
  <si>
    <r>
      <t xml:space="preserve">2.2. Balança de Pagamentos / </t>
    </r>
    <r>
      <rPr>
        <b/>
        <i/>
        <sz val="12"/>
        <color theme="0" tint="-0.249977111117893"/>
        <rFont val="Verdana"/>
        <family val="2"/>
      </rPr>
      <t>Balance of Payments</t>
    </r>
  </si>
  <si>
    <r>
      <t>2.2. Balança de Pagament</t>
    </r>
    <r>
      <rPr>
        <b/>
        <sz val="12"/>
        <color rgb="FFFFFFFF"/>
        <rFont val="Verdana"/>
        <family val="2"/>
      </rPr>
      <t xml:space="preserve">os  </t>
    </r>
    <r>
      <rPr>
        <b/>
        <i/>
        <sz val="12"/>
        <color rgb="FFFFFFFF"/>
        <rFont val="Verdana"/>
        <family val="2"/>
      </rPr>
      <t>(cont.)</t>
    </r>
    <r>
      <rPr>
        <b/>
        <sz val="12"/>
        <color rgb="FFFFFFFF"/>
        <rFont val="Verdana"/>
        <family val="2"/>
      </rPr>
      <t xml:space="preserve"> /</t>
    </r>
    <r>
      <rPr>
        <b/>
        <sz val="12"/>
        <color indexed="9"/>
        <rFont val="Verdana"/>
        <family val="2"/>
      </rPr>
      <t xml:space="preserve"> </t>
    </r>
    <r>
      <rPr>
        <b/>
        <i/>
        <sz val="12"/>
        <color theme="0" tint="-0.249977111117893"/>
        <rFont val="Verdana"/>
        <family val="2"/>
      </rPr>
      <t>Balance of payments (cont.)</t>
    </r>
  </si>
  <si>
    <r>
      <t xml:space="preserve">2.3. Atividade Económica / </t>
    </r>
    <r>
      <rPr>
        <b/>
        <i/>
        <sz val="12"/>
        <color theme="0" tint="-0.249977111117893"/>
        <rFont val="Verdana"/>
        <family val="2"/>
      </rPr>
      <t>Economic Activity</t>
    </r>
  </si>
  <si>
    <r>
      <t xml:space="preserve">2.4. Procura Interna / </t>
    </r>
    <r>
      <rPr>
        <b/>
        <i/>
        <sz val="12"/>
        <color theme="0" tint="-0.249977111117893"/>
        <rFont val="Verdana"/>
        <family val="2"/>
      </rPr>
      <t>Domestic Demand</t>
    </r>
  </si>
  <si>
    <r>
      <t xml:space="preserve">2.4. Procura Interna </t>
    </r>
    <r>
      <rPr>
        <b/>
        <i/>
        <sz val="12"/>
        <color indexed="9"/>
        <rFont val="Verdana"/>
        <family val="2"/>
      </rPr>
      <t>(cont.)</t>
    </r>
    <r>
      <rPr>
        <b/>
        <sz val="12"/>
        <color indexed="9"/>
        <rFont val="Verdana"/>
        <family val="2"/>
      </rPr>
      <t xml:space="preserve"> / </t>
    </r>
    <r>
      <rPr>
        <b/>
        <i/>
        <sz val="12"/>
        <color theme="0" tint="-0.249977111117893"/>
        <rFont val="Verdana"/>
        <family val="2"/>
      </rPr>
      <t>Domestic Demand (cont.)</t>
    </r>
  </si>
  <si>
    <r>
      <t>2.5. Mercado de Trabalho /</t>
    </r>
    <r>
      <rPr>
        <b/>
        <i/>
        <sz val="12"/>
        <color theme="0" tint="-0.249977111117893"/>
        <rFont val="Verdana"/>
        <family val="2"/>
      </rPr>
      <t xml:space="preserve"> Labour Market</t>
    </r>
  </si>
  <si>
    <r>
      <t xml:space="preserve">2.5. Mercado de Trabalho </t>
    </r>
    <r>
      <rPr>
        <b/>
        <i/>
        <sz val="12"/>
        <color indexed="9"/>
        <rFont val="Verdana"/>
        <family val="2"/>
      </rPr>
      <t>(cont.)</t>
    </r>
    <r>
      <rPr>
        <b/>
        <sz val="12"/>
        <color indexed="9"/>
        <rFont val="Verdana"/>
        <family val="2"/>
      </rPr>
      <t xml:space="preserve"> /  </t>
    </r>
    <r>
      <rPr>
        <b/>
        <i/>
        <sz val="12"/>
        <color theme="0" tint="-0.249977111117893"/>
        <rFont val="Verdana"/>
        <family val="2"/>
      </rPr>
      <t>Labour Market (cont.)</t>
    </r>
  </si>
  <si>
    <r>
      <t xml:space="preserve">2.5. Mercado de Trabalho </t>
    </r>
    <r>
      <rPr>
        <b/>
        <i/>
        <sz val="12"/>
        <color indexed="9"/>
        <rFont val="Verdana"/>
        <family val="2"/>
      </rPr>
      <t>(cont.)</t>
    </r>
    <r>
      <rPr>
        <b/>
        <sz val="12"/>
        <color indexed="9"/>
        <rFont val="Verdana"/>
        <family val="2"/>
      </rPr>
      <t xml:space="preserve"> /</t>
    </r>
    <r>
      <rPr>
        <b/>
        <i/>
        <sz val="12"/>
        <color theme="0" tint="-0.249977111117893"/>
        <rFont val="Verdana"/>
        <family val="2"/>
      </rPr>
      <t xml:space="preserve"> Labour Market (cont.)</t>
    </r>
  </si>
  <si>
    <r>
      <t xml:space="preserve">2.6. Preços / </t>
    </r>
    <r>
      <rPr>
        <b/>
        <i/>
        <sz val="12"/>
        <color theme="0" tint="-0.249977111117893"/>
        <rFont val="Verdana"/>
        <family val="2"/>
      </rPr>
      <t>Prices</t>
    </r>
  </si>
  <si>
    <r>
      <t xml:space="preserve">3.2. Oferta / </t>
    </r>
    <r>
      <rPr>
        <b/>
        <i/>
        <sz val="12"/>
        <color theme="0" tint="-0.249977111117893"/>
        <rFont val="Verdana"/>
        <family val="2"/>
      </rPr>
      <t>Supply</t>
    </r>
  </si>
  <si>
    <r>
      <t xml:space="preserve">3.2. Oferta </t>
    </r>
    <r>
      <rPr>
        <b/>
        <i/>
        <sz val="12"/>
        <color indexed="9"/>
        <rFont val="Verdana"/>
        <family val="2"/>
      </rPr>
      <t>(cont.)</t>
    </r>
    <r>
      <rPr>
        <b/>
        <sz val="12"/>
        <color indexed="9"/>
        <rFont val="Verdana"/>
        <family val="2"/>
      </rPr>
      <t xml:space="preserve"> /</t>
    </r>
    <r>
      <rPr>
        <b/>
        <i/>
        <sz val="12"/>
        <color theme="0" tint="-0.249977111117893"/>
        <rFont val="Verdana"/>
        <family val="2"/>
      </rPr>
      <t xml:space="preserve"> Supply (cont.)</t>
    </r>
  </si>
  <si>
    <r>
      <t xml:space="preserve">3.2. Oferta  </t>
    </r>
    <r>
      <rPr>
        <b/>
        <i/>
        <sz val="12"/>
        <color indexed="9"/>
        <rFont val="Verdana"/>
        <family val="2"/>
      </rPr>
      <t>(cont.)</t>
    </r>
    <r>
      <rPr>
        <b/>
        <sz val="12"/>
        <color indexed="9"/>
        <rFont val="Verdana"/>
        <family val="2"/>
      </rPr>
      <t xml:space="preserve"> / </t>
    </r>
    <r>
      <rPr>
        <b/>
        <i/>
        <sz val="12"/>
        <color theme="0" tint="-0.249977111117893"/>
        <rFont val="Verdana"/>
        <family val="2"/>
      </rPr>
      <t>Supply (cont.)</t>
    </r>
  </si>
  <si>
    <r>
      <t xml:space="preserve">3.2. Oferta  (cont.) / </t>
    </r>
    <r>
      <rPr>
        <b/>
        <i/>
        <sz val="12"/>
        <color theme="0" tint="-0.249977111117893"/>
        <rFont val="Verdana"/>
        <family val="2"/>
      </rPr>
      <t>Supply (cont.)</t>
    </r>
  </si>
  <si>
    <r>
      <t xml:space="preserve">3.2. Oferta </t>
    </r>
    <r>
      <rPr>
        <b/>
        <i/>
        <sz val="12"/>
        <color indexed="9"/>
        <rFont val="Verdana"/>
        <family val="2"/>
      </rPr>
      <t xml:space="preserve"> (cont.)</t>
    </r>
    <r>
      <rPr>
        <b/>
        <sz val="12"/>
        <color indexed="9"/>
        <rFont val="Verdana"/>
        <family val="2"/>
      </rPr>
      <t xml:space="preserve"> / </t>
    </r>
    <r>
      <rPr>
        <b/>
        <i/>
        <sz val="12"/>
        <color theme="0" tint="-0.249977111117893"/>
        <rFont val="Verdana"/>
        <family val="2"/>
      </rPr>
      <t>Supply (cont.)</t>
    </r>
  </si>
  <si>
    <r>
      <t xml:space="preserve">3.2. Oferta </t>
    </r>
    <r>
      <rPr>
        <b/>
        <i/>
        <sz val="12"/>
        <color indexed="9"/>
        <rFont val="Verdana"/>
        <family val="2"/>
      </rPr>
      <t>(cont.)</t>
    </r>
    <r>
      <rPr>
        <b/>
        <sz val="12"/>
        <color indexed="9"/>
        <rFont val="Verdana"/>
        <family val="2"/>
      </rPr>
      <t xml:space="preserve"> </t>
    </r>
    <r>
      <rPr>
        <b/>
        <i/>
        <sz val="12"/>
        <color theme="0" tint="-0.249977111117893"/>
        <rFont val="Verdana"/>
        <family val="2"/>
      </rPr>
      <t>/ Supply (cont.)</t>
    </r>
  </si>
  <si>
    <r>
      <t>3.2. Oferta</t>
    </r>
    <r>
      <rPr>
        <sz val="12"/>
        <color indexed="9"/>
        <rFont val="Verdana"/>
        <family val="2"/>
      </rPr>
      <t xml:space="preserve"> </t>
    </r>
    <r>
      <rPr>
        <b/>
        <i/>
        <sz val="12"/>
        <color indexed="9"/>
        <rFont val="Verdana"/>
        <family val="2"/>
      </rPr>
      <t>(cont.) /</t>
    </r>
    <r>
      <rPr>
        <b/>
        <i/>
        <sz val="12"/>
        <color theme="0" tint="-0.249977111117893"/>
        <rFont val="Verdana"/>
        <family val="2"/>
      </rPr>
      <t xml:space="preserve"> Supply (cont.)</t>
    </r>
  </si>
  <si>
    <r>
      <t xml:space="preserve">1.1. CONTAS NACIONAIS TRIMESTRAIS - (Base 2016)
       </t>
    </r>
    <r>
      <rPr>
        <b/>
        <i/>
        <sz val="9"/>
        <color theme="3" tint="0.39997558519241921"/>
        <rFont val="Tahoma"/>
        <family val="2"/>
      </rPr>
      <t>QUARTERLY NATIONAL ACCOUNTS - (reference year 2016)</t>
    </r>
  </si>
  <si>
    <r>
      <t xml:space="preserve">2.1. CONTAS NACIONAIS TRIMESTRAIS - (Base 2016)
       </t>
    </r>
    <r>
      <rPr>
        <b/>
        <i/>
        <sz val="9"/>
        <color theme="3" tint="0.39997558519241921"/>
        <rFont val="Tahoma"/>
        <family val="2"/>
      </rPr>
      <t>QUARTERLY NATIONAL ACCOUNTS - (reference year 2016)</t>
    </r>
  </si>
  <si>
    <r>
      <rPr>
        <b/>
        <sz val="9"/>
        <color theme="0"/>
        <rFont val="Arial Narrow"/>
        <family val="2"/>
      </rPr>
      <t>Trimestres /</t>
    </r>
    <r>
      <rPr>
        <b/>
        <sz val="9"/>
        <color theme="0" tint="-0.14999847407452621"/>
        <rFont val="Arial Narrow"/>
        <family val="2"/>
      </rPr>
      <t xml:space="preserve"> </t>
    </r>
    <r>
      <rPr>
        <b/>
        <i/>
        <sz val="9"/>
        <color theme="0" tint="-0.14999847407452621"/>
        <rFont val="Arial Narrow"/>
        <family val="2"/>
      </rPr>
      <t>Quarters</t>
    </r>
  </si>
  <si>
    <r>
      <t xml:space="preserve">VHA
</t>
    </r>
    <r>
      <rPr>
        <i/>
        <sz val="6"/>
        <color theme="1" tint="0.249977111117893"/>
        <rFont val="Verdana"/>
        <family val="2"/>
      </rPr>
      <t>Cumulative y-o-y</t>
    </r>
  </si>
  <si>
    <r>
      <t xml:space="preserve">SRE
</t>
    </r>
    <r>
      <rPr>
        <b/>
        <i/>
        <sz val="10"/>
        <color theme="1" tint="0.249977111117893"/>
        <rFont val="Tahoma"/>
        <family val="2"/>
      </rPr>
      <t>BEA</t>
    </r>
  </si>
  <si>
    <r>
      <t xml:space="preserve">Anexo
</t>
    </r>
    <r>
      <rPr>
        <b/>
        <i/>
        <u/>
        <sz val="14"/>
        <color theme="3" tint="0.39997558519241921"/>
        <rFont val="Verdana"/>
        <family val="2"/>
      </rPr>
      <t>Annex</t>
    </r>
  </si>
  <si>
    <r>
      <t xml:space="preserve">Remunerações por trabalhador na Indústria (CAE Rev3)
</t>
    </r>
    <r>
      <rPr>
        <i/>
        <sz val="7"/>
        <color theme="1" tint="0.249977111117893"/>
        <rFont val="Verdana"/>
        <family val="2"/>
      </rPr>
      <t>Wages per worker at Industry (NACE Rev2)</t>
    </r>
  </si>
  <si>
    <r>
      <t xml:space="preserve">Entre 20GJ e 200GJ/Ano
</t>
    </r>
    <r>
      <rPr>
        <i/>
        <u/>
        <sz val="7"/>
        <color theme="1" tint="0.249977111117893"/>
        <rFont val="Verdana"/>
        <family val="2"/>
      </rPr>
      <t>Between 20GJ and 200GJ/Year</t>
    </r>
  </si>
  <si>
    <r>
      <rPr>
        <b/>
        <sz val="10"/>
        <color rgb="FF00599D"/>
        <rFont val="Arial"/>
        <family val="2"/>
      </rPr>
      <t>SELECÇÃO DE INDICADORES DE ATIVIDADE ECONÓMICA</t>
    </r>
    <r>
      <rPr>
        <sz val="9"/>
        <color indexed="12"/>
        <rFont val="Arial"/>
        <family val="2"/>
      </rPr>
      <t xml:space="preserve">
</t>
    </r>
    <r>
      <rPr>
        <b/>
        <i/>
        <sz val="10"/>
        <color theme="3" tint="0.39997558519241921"/>
        <rFont val="Arial"/>
        <family val="2"/>
      </rPr>
      <t>SELECTION OF ECONOMIC ACTIVITY INDICATORS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</si>
</sst>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quot;€&quot;* #,##0.00_);_(&quot;€&quot;* \(#,##0.00\);_(&quot;€&quot;* &quot;-&quot;??_);_(@_)"/>
    <numFmt numFmtId="165" formatCode="0.0"/>
    <numFmt numFmtId="166" formatCode="0_)"/>
    <numFmt numFmtId="167" formatCode="###\ ##0"/>
    <numFmt numFmtId="168" formatCode="###\ ###\ ##0"/>
    <numFmt numFmtId="169" formatCode="#,###.00;\-#,###.00"/>
    <numFmt numFmtId="170" formatCode="[$-816]mmm/yy;@"/>
    <numFmt numFmtId="171" formatCode="dd/mm/yyyy;@"/>
    <numFmt numFmtId="172" formatCode="#\ ###\ ###\ ##0"/>
    <numFmt numFmtId="173" formatCode="#####0.0"/>
    <numFmt numFmtId="174" formatCode="#,##0.0"/>
    <numFmt numFmtId="175" formatCode="&quot;GEE,&quot;\ \ d\ mmmm\ &quot;de&quot;\ yyyy\ /\ h:mm;@"/>
    <numFmt numFmtId="176" formatCode="00.0"/>
    <numFmt numFmtId="177" formatCode="mmm\ yy"/>
    <numFmt numFmtId="178" formatCode="0.0000"/>
    <numFmt numFmtId="179" formatCode="0.000"/>
    <numFmt numFmtId="180" formatCode="[$-816]mmmm\ yy;@"/>
    <numFmt numFmtId="181" formatCode="yyyy\-mm\-dd;@"/>
    <numFmt numFmtId="182" formatCode="&quot;GEE,&quot;\ yyyy&quot;-&quot;mm&quot;-&quot;dd\ "/>
  </numFmts>
  <fonts count="277">
    <font>
      <sz val="10"/>
      <name val="Arial"/>
    </font>
    <font>
      <sz val="10"/>
      <name val="Arial"/>
      <family val="2"/>
    </font>
    <font>
      <sz val="9"/>
      <name val="UniversCondLight"/>
    </font>
    <font>
      <sz val="14"/>
      <name val="ZapfHumnst BT"/>
    </font>
    <font>
      <b/>
      <sz val="10"/>
      <name val="Arial"/>
      <family val="2"/>
    </font>
    <font>
      <sz val="9"/>
      <color indexed="12"/>
      <name val="Arial"/>
      <family val="2"/>
    </font>
    <font>
      <sz val="10"/>
      <name val="Tahoma"/>
      <family val="2"/>
    </font>
    <font>
      <b/>
      <u/>
      <sz val="11"/>
      <name val="Tahoma"/>
      <family val="2"/>
    </font>
    <font>
      <sz val="9"/>
      <name val="Tahoma"/>
      <family val="2"/>
    </font>
    <font>
      <sz val="8"/>
      <color indexed="17"/>
      <name val="Tahoma"/>
      <family val="2"/>
    </font>
    <font>
      <sz val="10"/>
      <color indexed="17"/>
      <name val="Tahoma"/>
      <family val="2"/>
    </font>
    <font>
      <b/>
      <sz val="12"/>
      <name val="Tahoma"/>
      <family val="2"/>
    </font>
    <font>
      <b/>
      <sz val="10"/>
      <name val="Tahoma"/>
      <family val="2"/>
    </font>
    <font>
      <b/>
      <sz val="9"/>
      <name val="Tahoma"/>
      <family val="2"/>
    </font>
    <font>
      <b/>
      <sz val="10"/>
      <name val="Verdana"/>
      <family val="2"/>
    </font>
    <font>
      <b/>
      <sz val="8"/>
      <name val="Times New Roman"/>
      <family val="1"/>
    </font>
    <font>
      <sz val="8"/>
      <name val="Times New Roman"/>
      <family val="1"/>
    </font>
    <font>
      <b/>
      <sz val="16"/>
      <name val="Times New Roman"/>
      <family val="1"/>
    </font>
    <font>
      <sz val="8"/>
      <name val="Arial"/>
      <family val="2"/>
    </font>
    <font>
      <sz val="10"/>
      <name val="Verdana"/>
      <family val="2"/>
    </font>
    <font>
      <b/>
      <sz val="14"/>
      <color indexed="62"/>
      <name val="Verdana"/>
      <family val="2"/>
    </font>
    <font>
      <b/>
      <sz val="12"/>
      <color indexed="62"/>
      <name val="Verdana"/>
      <family val="2"/>
    </font>
    <font>
      <sz val="7"/>
      <name val="Arial"/>
      <family val="2"/>
    </font>
    <font>
      <sz val="12"/>
      <color indexed="62"/>
      <name val="Arial"/>
      <family val="2"/>
    </font>
    <font>
      <sz val="7"/>
      <name val="Verdana"/>
      <family val="2"/>
    </font>
    <font>
      <b/>
      <sz val="7"/>
      <name val="Verdana"/>
      <family val="2"/>
    </font>
    <font>
      <sz val="8"/>
      <name val="Verdana"/>
      <family val="2"/>
    </font>
    <font>
      <sz val="6"/>
      <name val="Verdana"/>
      <family val="2"/>
    </font>
    <font>
      <sz val="8"/>
      <name val="Arial"/>
      <family val="2"/>
    </font>
    <font>
      <sz val="7"/>
      <name val="Arial"/>
      <family val="2"/>
    </font>
    <font>
      <sz val="9"/>
      <color indexed="18"/>
      <name val="Tahoma"/>
      <family val="2"/>
    </font>
    <font>
      <sz val="10"/>
      <color indexed="18"/>
      <name val="Tahoma"/>
      <family val="2"/>
    </font>
    <font>
      <b/>
      <sz val="12"/>
      <color indexed="18"/>
      <name val="Tahoma"/>
      <family val="2"/>
    </font>
    <font>
      <sz val="8"/>
      <color indexed="18"/>
      <name val="Tahoma"/>
      <family val="2"/>
    </font>
    <font>
      <b/>
      <sz val="8"/>
      <name val="Verdana"/>
      <family val="2"/>
    </font>
    <font>
      <b/>
      <sz val="14"/>
      <color indexed="18"/>
      <name val="Verdana"/>
      <family val="2"/>
    </font>
    <font>
      <i/>
      <sz val="10"/>
      <name val="Verdana"/>
      <family val="2"/>
    </font>
    <font>
      <sz val="10"/>
      <color indexed="18"/>
      <name val="Verdana"/>
      <family val="2"/>
    </font>
    <font>
      <b/>
      <sz val="12"/>
      <color indexed="18"/>
      <name val="Verdana"/>
      <family val="2"/>
    </font>
    <font>
      <b/>
      <sz val="10"/>
      <name val="Arial"/>
      <family val="2"/>
    </font>
    <font>
      <b/>
      <sz val="10"/>
      <color indexed="10"/>
      <name val="Arial"/>
      <family val="2"/>
    </font>
    <font>
      <sz val="9"/>
      <name val="Verdana"/>
      <family val="2"/>
    </font>
    <font>
      <i/>
      <sz val="8"/>
      <name val="Verdana"/>
      <family val="2"/>
    </font>
    <font>
      <sz val="12"/>
      <color indexed="62"/>
      <name val="Verdana"/>
      <family val="2"/>
    </font>
    <font>
      <b/>
      <sz val="14"/>
      <name val="Verdana"/>
      <family val="2"/>
    </font>
    <font>
      <sz val="7"/>
      <color indexed="18"/>
      <name val="Verdana"/>
      <family val="2"/>
    </font>
    <font>
      <b/>
      <sz val="8"/>
      <color indexed="18"/>
      <name val="Verdana"/>
      <family val="2"/>
    </font>
    <font>
      <b/>
      <sz val="7"/>
      <color indexed="18"/>
      <name val="Verdana"/>
      <family val="2"/>
    </font>
    <font>
      <sz val="8"/>
      <color indexed="18"/>
      <name val="Verdana"/>
      <family val="2"/>
    </font>
    <font>
      <b/>
      <sz val="7"/>
      <color indexed="10"/>
      <name val="Verdana"/>
      <family val="2"/>
    </font>
    <font>
      <sz val="10"/>
      <color indexed="10"/>
      <name val="Arial"/>
      <family val="2"/>
    </font>
    <font>
      <b/>
      <i/>
      <sz val="8"/>
      <name val="Verdana"/>
      <family val="2"/>
    </font>
    <font>
      <b/>
      <vertAlign val="superscript"/>
      <sz val="7"/>
      <name val="Verdana"/>
      <family val="2"/>
    </font>
    <font>
      <vertAlign val="superscript"/>
      <sz val="7"/>
      <name val="Verdana"/>
      <family val="2"/>
    </font>
    <font>
      <sz val="11"/>
      <color indexed="18"/>
      <name val="Verdana"/>
      <family val="2"/>
    </font>
    <font>
      <sz val="12"/>
      <color indexed="18"/>
      <name val="Verdana"/>
      <family val="2"/>
    </font>
    <font>
      <b/>
      <sz val="10"/>
      <color indexed="18"/>
      <name val="Verdana"/>
      <family val="2"/>
    </font>
    <font>
      <i/>
      <sz val="12"/>
      <color indexed="62"/>
      <name val="Verdana"/>
      <family val="2"/>
    </font>
    <font>
      <sz val="12"/>
      <name val="Verdana"/>
      <family val="2"/>
    </font>
    <font>
      <i/>
      <sz val="8"/>
      <color indexed="18"/>
      <name val="Verdana"/>
      <family val="2"/>
    </font>
    <font>
      <i/>
      <sz val="8"/>
      <color indexed="8"/>
      <name val="Verdana"/>
      <family val="2"/>
    </font>
    <font>
      <b/>
      <sz val="11"/>
      <name val="Verdana"/>
      <family val="2"/>
    </font>
    <font>
      <sz val="11"/>
      <name val="Verdana"/>
      <family val="2"/>
    </font>
    <font>
      <b/>
      <sz val="10"/>
      <color indexed="10"/>
      <name val="Verdana"/>
      <family val="2"/>
    </font>
    <font>
      <sz val="8"/>
      <color indexed="62"/>
      <name val="Verdana"/>
      <family val="2"/>
    </font>
    <font>
      <b/>
      <sz val="11"/>
      <color indexed="18"/>
      <name val="Verdana"/>
      <family val="2"/>
    </font>
    <font>
      <i/>
      <vertAlign val="superscript"/>
      <sz val="8"/>
      <name val="Verdana"/>
      <family val="2"/>
    </font>
    <font>
      <vertAlign val="superscript"/>
      <sz val="8"/>
      <name val="Verdana"/>
      <family val="2"/>
    </font>
    <font>
      <b/>
      <u/>
      <sz val="10"/>
      <name val="Tahoma"/>
      <family val="2"/>
    </font>
    <font>
      <sz val="9"/>
      <color indexed="17"/>
      <name val="Arial"/>
      <family val="2"/>
    </font>
    <font>
      <sz val="7"/>
      <color indexed="9"/>
      <name val="Verdana"/>
      <family val="2"/>
    </font>
    <font>
      <sz val="8"/>
      <color indexed="9"/>
      <name val="Verdana"/>
      <family val="2"/>
    </font>
    <font>
      <sz val="10"/>
      <color indexed="9"/>
      <name val="Arial"/>
      <family val="2"/>
    </font>
    <font>
      <sz val="10"/>
      <color indexed="9"/>
      <name val="Verdana"/>
      <family val="2"/>
    </font>
    <font>
      <b/>
      <sz val="12"/>
      <color indexed="9"/>
      <name val="Verdana"/>
      <family val="2"/>
    </font>
    <font>
      <sz val="12"/>
      <color indexed="9"/>
      <name val="Verdana"/>
      <family val="2"/>
    </font>
    <font>
      <b/>
      <sz val="14"/>
      <color indexed="9"/>
      <name val="Verdana"/>
      <family val="2"/>
    </font>
    <font>
      <b/>
      <sz val="14"/>
      <color indexed="56"/>
      <name val="Verdana"/>
      <family val="2"/>
    </font>
    <font>
      <b/>
      <sz val="12"/>
      <color indexed="56"/>
      <name val="Verdana"/>
      <family val="2"/>
    </font>
    <font>
      <sz val="7"/>
      <color indexed="56"/>
      <name val="Verdana"/>
      <family val="2"/>
    </font>
    <font>
      <vertAlign val="superscript"/>
      <sz val="7"/>
      <color indexed="56"/>
      <name val="Verdana"/>
      <family val="2"/>
    </font>
    <font>
      <sz val="8"/>
      <color indexed="56"/>
      <name val="Verdana"/>
      <family val="2"/>
    </font>
    <font>
      <sz val="10"/>
      <color indexed="56"/>
      <name val="Arial"/>
      <family val="2"/>
    </font>
    <font>
      <b/>
      <sz val="7"/>
      <color indexed="56"/>
      <name val="Verdana"/>
      <family val="2"/>
    </font>
    <font>
      <b/>
      <sz val="8"/>
      <color indexed="56"/>
      <name val="Verdana"/>
      <family val="2"/>
    </font>
    <font>
      <b/>
      <sz val="10"/>
      <color indexed="9"/>
      <name val="Verdana"/>
      <family val="2"/>
    </font>
    <font>
      <i/>
      <sz val="7"/>
      <color indexed="56"/>
      <name val="Verdana"/>
      <family val="2"/>
    </font>
    <font>
      <sz val="6"/>
      <color indexed="9"/>
      <name val="Verdana"/>
      <family val="2"/>
    </font>
    <font>
      <i/>
      <vertAlign val="superscript"/>
      <sz val="7"/>
      <name val="Verdana"/>
      <family val="2"/>
    </font>
    <font>
      <i/>
      <sz val="7"/>
      <name val="Verdana"/>
      <family val="2"/>
    </font>
    <font>
      <b/>
      <sz val="11"/>
      <color indexed="9"/>
      <name val="Tahoma"/>
      <family val="2"/>
    </font>
    <font>
      <sz val="10"/>
      <color indexed="56"/>
      <name val="Tahoma"/>
      <family val="2"/>
    </font>
    <font>
      <sz val="8"/>
      <color indexed="56"/>
      <name val="Tahoma"/>
      <family val="2"/>
    </font>
    <font>
      <sz val="9"/>
      <color indexed="56"/>
      <name val="Arial"/>
      <family val="2"/>
    </font>
    <font>
      <b/>
      <sz val="9"/>
      <color indexed="56"/>
      <name val="Tahoma"/>
      <family val="2"/>
    </font>
    <font>
      <b/>
      <sz val="12"/>
      <color indexed="62"/>
      <name val="Arial"/>
      <family val="2"/>
    </font>
    <font>
      <b/>
      <vertAlign val="superscript"/>
      <sz val="8"/>
      <name val="Verdana"/>
      <family val="2"/>
    </font>
    <font>
      <b/>
      <sz val="8"/>
      <name val="Arial"/>
      <family val="2"/>
    </font>
    <font>
      <b/>
      <sz val="13.5"/>
      <color indexed="56"/>
      <name val="Verdana"/>
      <family val="2"/>
    </font>
    <font>
      <b/>
      <vertAlign val="superscript"/>
      <sz val="9"/>
      <color indexed="56"/>
      <name val="Verdana"/>
      <family val="2"/>
    </font>
    <font>
      <b/>
      <sz val="9"/>
      <color indexed="56"/>
      <name val="Verdana"/>
      <family val="2"/>
    </font>
    <font>
      <b/>
      <sz val="7"/>
      <color indexed="9"/>
      <name val="Arial"/>
      <family val="2"/>
    </font>
    <font>
      <b/>
      <sz val="12"/>
      <name val="Verdana"/>
      <family val="2"/>
    </font>
    <font>
      <sz val="12"/>
      <color indexed="56"/>
      <name val="Arial"/>
      <family val="2"/>
    </font>
    <font>
      <b/>
      <sz val="7"/>
      <name val="Arial"/>
      <family val="2"/>
    </font>
    <font>
      <sz val="7"/>
      <color indexed="9"/>
      <name val="Arial"/>
      <family val="2"/>
    </font>
    <font>
      <vertAlign val="superscript"/>
      <sz val="7"/>
      <name val="Arial"/>
      <family val="2"/>
    </font>
    <font>
      <sz val="8"/>
      <color indexed="8"/>
      <name val="Verdana"/>
      <family val="2"/>
    </font>
    <font>
      <i/>
      <sz val="8"/>
      <color indexed="56"/>
      <name val="Verdana"/>
      <family val="2"/>
    </font>
    <font>
      <sz val="12"/>
      <color indexed="9"/>
      <name val="Arial"/>
      <family val="2"/>
    </font>
    <font>
      <b/>
      <sz val="12"/>
      <color indexed="9"/>
      <name val="Arial"/>
      <family val="2"/>
    </font>
    <font>
      <b/>
      <sz val="12"/>
      <color indexed="9"/>
      <name val="Tahoma"/>
      <family val="2"/>
    </font>
    <font>
      <sz val="9"/>
      <name val="Arial Narrow"/>
      <family val="2"/>
    </font>
    <font>
      <b/>
      <sz val="9"/>
      <name val="Wingdings"/>
      <charset val="2"/>
    </font>
    <font>
      <sz val="9"/>
      <name val="Arial"/>
      <family val="2"/>
    </font>
    <font>
      <b/>
      <sz val="9"/>
      <name val="Arial"/>
      <family val="2"/>
    </font>
    <font>
      <b/>
      <sz val="12"/>
      <name val="Arial"/>
      <family val="2"/>
    </font>
    <font>
      <b/>
      <sz val="8"/>
      <color indexed="8"/>
      <name val="Arial Narrow"/>
      <family val="2"/>
    </font>
    <font>
      <b/>
      <sz val="9"/>
      <color indexed="8"/>
      <name val="Arial Narrow"/>
      <family val="2"/>
    </font>
    <font>
      <b/>
      <sz val="6"/>
      <color indexed="9"/>
      <name val="Arial Narrow"/>
      <family val="2"/>
    </font>
    <font>
      <b/>
      <sz val="10"/>
      <color indexed="9"/>
      <name val="Arial"/>
      <family val="2"/>
    </font>
    <font>
      <b/>
      <sz val="9"/>
      <name val="Arial Narrow"/>
      <family val="2"/>
    </font>
    <font>
      <b/>
      <sz val="8"/>
      <name val="Arial Narrow"/>
      <family val="2"/>
    </font>
    <font>
      <b/>
      <sz val="12"/>
      <color indexed="9"/>
      <name val="Arial Narrow"/>
      <family val="2"/>
    </font>
    <font>
      <b/>
      <sz val="10"/>
      <color indexed="9"/>
      <name val="Arial Narrow"/>
      <family val="2"/>
    </font>
    <font>
      <b/>
      <sz val="7"/>
      <color indexed="9"/>
      <name val="Arial Narrow"/>
      <family val="2"/>
    </font>
    <font>
      <b/>
      <sz val="8"/>
      <color indexed="9"/>
      <name val="Arial Narrow"/>
      <family val="2"/>
    </font>
    <font>
      <sz val="8"/>
      <name val="Arial Narrow"/>
      <family val="2"/>
    </font>
    <font>
      <sz val="9"/>
      <color indexed="8"/>
      <name val="Arial Narrow"/>
      <family val="2"/>
    </font>
    <font>
      <sz val="10"/>
      <name val="Arial Narrow"/>
      <family val="2"/>
    </font>
    <font>
      <b/>
      <sz val="12"/>
      <color indexed="54"/>
      <name val="Wingdings"/>
      <charset val="2"/>
    </font>
    <font>
      <sz val="9"/>
      <color indexed="54"/>
      <name val="Arial Narrow"/>
      <family val="2"/>
    </font>
    <font>
      <sz val="11"/>
      <name val="Arial Narrow"/>
      <family val="2"/>
    </font>
    <font>
      <b/>
      <sz val="9"/>
      <color indexed="54"/>
      <name val="Arial Narrow"/>
      <family val="2"/>
    </font>
    <font>
      <b/>
      <sz val="8"/>
      <color indexed="54"/>
      <name val="Arial Narrow"/>
      <family val="2"/>
    </font>
    <font>
      <sz val="8"/>
      <color indexed="8"/>
      <name val="Arial Narrow"/>
      <family val="2"/>
    </font>
    <font>
      <sz val="8"/>
      <color indexed="54"/>
      <name val="Arial Narrow"/>
      <family val="2"/>
    </font>
    <font>
      <sz val="9"/>
      <name val="Arial"/>
      <family val="2"/>
    </font>
    <font>
      <b/>
      <sz val="11"/>
      <name val="Arial Narrow"/>
      <family val="2"/>
    </font>
    <font>
      <sz val="10"/>
      <color indexed="8"/>
      <name val="Arial Narrow"/>
      <family val="2"/>
    </font>
    <font>
      <sz val="7"/>
      <name val="Arial Narrow"/>
      <family val="2"/>
    </font>
    <font>
      <b/>
      <sz val="14"/>
      <color indexed="9"/>
      <name val="Arial Narrow"/>
      <family val="2"/>
    </font>
    <font>
      <b/>
      <sz val="18"/>
      <color indexed="9"/>
      <name val="Arial Narrow"/>
      <family val="2"/>
    </font>
    <font>
      <sz val="12"/>
      <color indexed="9"/>
      <name val="Arial"/>
      <family val="2"/>
    </font>
    <font>
      <b/>
      <sz val="12"/>
      <color indexed="54"/>
      <name val="Arial"/>
      <family val="2"/>
    </font>
    <font>
      <b/>
      <sz val="11"/>
      <name val="Arial"/>
      <family val="2"/>
    </font>
    <font>
      <sz val="11"/>
      <name val="Arial"/>
      <family val="2"/>
    </font>
    <font>
      <sz val="11"/>
      <name val="Arial"/>
      <family val="2"/>
    </font>
    <font>
      <b/>
      <sz val="11"/>
      <color indexed="54"/>
      <name val="Wingdings"/>
      <charset val="2"/>
    </font>
    <font>
      <b/>
      <sz val="14"/>
      <name val="Arial"/>
      <family val="2"/>
    </font>
    <font>
      <sz val="9"/>
      <color indexed="56"/>
      <name val="Arial Narrow"/>
      <family val="2"/>
    </font>
    <font>
      <b/>
      <sz val="16"/>
      <name val="Arial"/>
      <family val="2"/>
    </font>
    <font>
      <b/>
      <sz val="10"/>
      <color indexed="56"/>
      <name val="Tahoma"/>
      <family val="2"/>
    </font>
    <font>
      <sz val="10"/>
      <color indexed="56"/>
      <name val="Arial"/>
      <family val="2"/>
    </font>
    <font>
      <b/>
      <sz val="9"/>
      <color indexed="56"/>
      <name val="Arial"/>
      <family val="2"/>
    </font>
    <font>
      <sz val="10"/>
      <name val="Arial"/>
      <family val="2"/>
    </font>
    <font>
      <b/>
      <sz val="10"/>
      <color indexed="12"/>
      <name val="Tahoma"/>
      <family val="2"/>
    </font>
    <font>
      <sz val="10"/>
      <color indexed="9"/>
      <name val="Tahoma"/>
      <family val="2"/>
    </font>
    <font>
      <vertAlign val="superscript"/>
      <sz val="5.7"/>
      <name val="Verdana"/>
      <family val="2"/>
    </font>
    <font>
      <b/>
      <sz val="10"/>
      <color indexed="56"/>
      <name val="Verdana"/>
      <family val="2"/>
    </font>
    <font>
      <b/>
      <sz val="18"/>
      <color indexed="62"/>
      <name val="Cambria"/>
      <family val="2"/>
    </font>
    <font>
      <vertAlign val="superscript"/>
      <sz val="7.2"/>
      <name val="Verdana"/>
      <family val="2"/>
    </font>
    <font>
      <b/>
      <sz val="8"/>
      <color indexed="9"/>
      <name val="Verdana"/>
      <family val="2"/>
    </font>
    <font>
      <sz val="10"/>
      <color indexed="8"/>
      <name val="Arial"/>
      <family val="2"/>
    </font>
    <font>
      <sz val="10"/>
      <color indexed="20"/>
      <name val="Arial"/>
      <family val="2"/>
    </font>
    <font>
      <b/>
      <sz val="10"/>
      <color indexed="27"/>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27"/>
      <name val="Arial"/>
      <family val="2"/>
    </font>
    <font>
      <sz val="10"/>
      <color indexed="60"/>
      <name val="Arial"/>
      <family val="2"/>
    </font>
    <font>
      <b/>
      <sz val="10"/>
      <color indexed="63"/>
      <name val="Arial"/>
      <family val="2"/>
    </font>
    <font>
      <sz val="11"/>
      <color theme="1"/>
      <name val="Calibri"/>
      <family val="2"/>
      <scheme val="minor"/>
    </font>
    <font>
      <sz val="7"/>
      <color theme="0"/>
      <name val="Arial"/>
      <family val="2"/>
    </font>
    <font>
      <i/>
      <sz val="9"/>
      <color theme="1" tint="0.249977111117893"/>
      <name val="Arial"/>
      <family val="2"/>
    </font>
    <font>
      <i/>
      <sz val="8"/>
      <color theme="1" tint="0.249977111117893"/>
      <name val="Arial"/>
      <family val="2"/>
    </font>
    <font>
      <b/>
      <sz val="11"/>
      <color indexed="9"/>
      <name val="Arial"/>
      <family val="2"/>
    </font>
    <font>
      <i/>
      <sz val="9"/>
      <name val="Arial"/>
      <family val="2"/>
    </font>
    <font>
      <i/>
      <sz val="7"/>
      <color theme="1" tint="0.249977111117893"/>
      <name val="Arial"/>
      <family val="2"/>
    </font>
    <font>
      <b/>
      <i/>
      <sz val="8"/>
      <color theme="1" tint="0.249977111117893"/>
      <name val="Verdana"/>
      <family val="2"/>
    </font>
    <font>
      <i/>
      <sz val="8"/>
      <color theme="1" tint="0.249977111117893"/>
      <name val="Verdana"/>
      <family val="2"/>
    </font>
    <font>
      <vertAlign val="superscript"/>
      <sz val="8"/>
      <color rgb="FF00599D"/>
      <name val="Verdana"/>
      <family val="2"/>
    </font>
    <font>
      <sz val="8"/>
      <color rgb="FF00599D"/>
      <name val="Verdana"/>
      <family val="2"/>
    </font>
    <font>
      <i/>
      <sz val="8"/>
      <color theme="3" tint="0.39997558519241921"/>
      <name val="Verdana"/>
      <family val="2"/>
    </font>
    <font>
      <i/>
      <vertAlign val="superscript"/>
      <sz val="8"/>
      <color theme="3" tint="0.39997558519241921"/>
      <name val="Verdana"/>
      <family val="2"/>
    </font>
    <font>
      <i/>
      <sz val="8"/>
      <color theme="1" tint="0.249977111117893"/>
      <name val="Arial Narrow"/>
      <family val="2"/>
    </font>
    <font>
      <b/>
      <i/>
      <sz val="16"/>
      <color theme="1" tint="0.249977111117893"/>
      <name val="Arial"/>
      <family val="2"/>
    </font>
    <font>
      <i/>
      <sz val="10"/>
      <color theme="1" tint="0.249977111117893"/>
      <name val="Arial Narrow"/>
      <family val="2"/>
    </font>
    <font>
      <sz val="9"/>
      <color theme="1" tint="0.249977111117893"/>
      <name val="Arial Narrow"/>
      <family val="2"/>
    </font>
    <font>
      <i/>
      <sz val="9"/>
      <color theme="1" tint="0.249977111117893"/>
      <name val="Arial Narrow"/>
      <family val="2"/>
    </font>
    <font>
      <b/>
      <i/>
      <sz val="12"/>
      <color theme="0" tint="-0.249977111117893"/>
      <name val="Arial Narrow"/>
      <family val="2"/>
    </font>
    <font>
      <b/>
      <sz val="10"/>
      <name val="Arial Narrow"/>
      <family val="2"/>
    </font>
    <font>
      <b/>
      <i/>
      <sz val="10"/>
      <color theme="0" tint="-0.249977111117893"/>
      <name val="Arial Narrow"/>
      <family val="2"/>
    </font>
    <font>
      <b/>
      <i/>
      <sz val="7"/>
      <color theme="0" tint="-0.249977111117893"/>
      <name val="Arial Narrow"/>
      <family val="2"/>
    </font>
    <font>
      <b/>
      <i/>
      <sz val="8"/>
      <color theme="0" tint="-0.249977111117893"/>
      <name val="Arial Narrow"/>
      <family val="2"/>
    </font>
    <font>
      <b/>
      <sz val="9"/>
      <color theme="0"/>
      <name val="Arial Narrow"/>
      <family val="2"/>
    </font>
    <font>
      <b/>
      <sz val="9"/>
      <color theme="0" tint="-0.14999847407452621"/>
      <name val="Arial Narrow"/>
      <family val="2"/>
    </font>
    <font>
      <b/>
      <i/>
      <sz val="9"/>
      <color theme="0" tint="-0.14999847407452621"/>
      <name val="Arial Narrow"/>
      <family val="2"/>
    </font>
    <font>
      <b/>
      <sz val="10"/>
      <color theme="0"/>
      <name val="Arial Narrow"/>
      <family val="2"/>
    </font>
    <font>
      <b/>
      <i/>
      <sz val="10"/>
      <color theme="0" tint="-0.14999847407452621"/>
      <name val="Arial Narrow"/>
      <family val="2"/>
    </font>
    <font>
      <b/>
      <sz val="18"/>
      <color theme="0" tint="-0.249977111117893"/>
      <name val="Arial Narrow"/>
      <family val="2"/>
    </font>
    <font>
      <b/>
      <sz val="14"/>
      <color theme="0" tint="-0.249977111117893"/>
      <name val="Arial Narrow"/>
      <family val="2"/>
    </font>
    <font>
      <b/>
      <i/>
      <sz val="10"/>
      <color theme="0" tint="-0.249977111117893"/>
      <name val="Arial"/>
      <family val="2"/>
    </font>
    <font>
      <b/>
      <i/>
      <sz val="11"/>
      <color theme="0" tint="-0.249977111117893"/>
      <name val="Arial"/>
      <family val="2"/>
    </font>
    <font>
      <i/>
      <sz val="7"/>
      <color theme="1" tint="0.249977111117893"/>
      <name val="Verdana"/>
      <family val="2"/>
    </font>
    <font>
      <sz val="7"/>
      <color rgb="FF00599D"/>
      <name val="Verdana"/>
      <family val="2"/>
    </font>
    <font>
      <sz val="6"/>
      <color rgb="FFFFFFFF"/>
      <name val="Verdana"/>
      <family val="2"/>
    </font>
    <font>
      <i/>
      <sz val="7"/>
      <color theme="3" tint="0.39997558519241921"/>
      <name val="Verdana"/>
      <family val="2"/>
    </font>
    <font>
      <b/>
      <i/>
      <vertAlign val="superscript"/>
      <sz val="8"/>
      <color theme="1" tint="0.249977111117893"/>
      <name val="Verdana"/>
      <family val="2"/>
    </font>
    <font>
      <b/>
      <i/>
      <sz val="14"/>
      <color theme="3" tint="0.39997558519241921"/>
      <name val="Verdana"/>
      <family val="2"/>
    </font>
    <font>
      <i/>
      <sz val="8"/>
      <color theme="0" tint="-0.249977111117893"/>
      <name val="Verdana"/>
      <family val="2"/>
    </font>
    <font>
      <b/>
      <i/>
      <sz val="12"/>
      <color theme="0" tint="-0.249977111117893"/>
      <name val="Verdana"/>
      <family val="2"/>
    </font>
    <font>
      <i/>
      <sz val="7"/>
      <color theme="0" tint="-0.249977111117893"/>
      <name val="Verdana"/>
      <family val="2"/>
    </font>
    <font>
      <i/>
      <sz val="6"/>
      <color theme="0" tint="-0.249977111117893"/>
      <name val="Verdana"/>
      <family val="2"/>
    </font>
    <font>
      <b/>
      <sz val="14"/>
      <color indexed="9"/>
      <name val="Arial"/>
      <family val="2"/>
    </font>
    <font>
      <b/>
      <i/>
      <sz val="14"/>
      <color theme="0" tint="-0.249977111117893"/>
      <name val="Arial"/>
      <family val="2"/>
    </font>
    <font>
      <i/>
      <sz val="9"/>
      <color theme="3" tint="0.39997558519241921"/>
      <name val="Arial"/>
      <family val="2"/>
    </font>
    <font>
      <b/>
      <i/>
      <sz val="8"/>
      <color theme="3" tint="0.39997558519241921"/>
      <name val="Verdana"/>
      <family val="2"/>
    </font>
    <font>
      <b/>
      <i/>
      <sz val="7"/>
      <color theme="3" tint="0.39997558519241921"/>
      <name val="Verdana"/>
      <family val="2"/>
    </font>
    <font>
      <b/>
      <i/>
      <sz val="9"/>
      <color theme="3" tint="0.39997558519241921"/>
      <name val="Verdana"/>
      <family val="2"/>
    </font>
    <font>
      <b/>
      <i/>
      <sz val="10"/>
      <color theme="3" tint="0.39997558519241921"/>
      <name val="Verdana"/>
      <family val="2"/>
    </font>
    <font>
      <b/>
      <i/>
      <sz val="13.5"/>
      <color theme="3" tint="0.39997558519241921"/>
      <name val="Verdana"/>
      <family val="2"/>
    </font>
    <font>
      <b/>
      <i/>
      <sz val="8"/>
      <color theme="0" tint="-0.249977111117893"/>
      <name val="Verdana"/>
      <family val="2"/>
    </font>
    <font>
      <b/>
      <i/>
      <sz val="12"/>
      <color theme="0" tint="-0.249977111117893"/>
      <name val="Tahoma"/>
      <family val="2"/>
    </font>
    <font>
      <i/>
      <sz val="10"/>
      <color theme="1" tint="0.249977111117893"/>
      <name val="Verdana"/>
      <family val="2"/>
    </font>
    <font>
      <b/>
      <i/>
      <sz val="7"/>
      <color theme="1" tint="0.249977111117893"/>
      <name val="Verdana"/>
      <family val="2"/>
    </font>
    <font>
      <i/>
      <sz val="10"/>
      <color theme="1" tint="0.249977111117893"/>
      <name val="Arial"/>
      <family val="2"/>
    </font>
    <font>
      <i/>
      <vertAlign val="superscript"/>
      <sz val="7"/>
      <color theme="1" tint="0.249977111117893"/>
      <name val="Verdana"/>
      <family val="2"/>
    </font>
    <font>
      <i/>
      <sz val="6"/>
      <color theme="1" tint="0.249977111117893"/>
      <name val="Verdana"/>
      <family val="2"/>
    </font>
    <font>
      <b/>
      <sz val="7"/>
      <color rgb="FFFFFFFF"/>
      <name val="Verdana"/>
      <family val="2"/>
    </font>
    <font>
      <b/>
      <i/>
      <sz val="7"/>
      <color theme="1" tint="0.249977111117893"/>
      <name val="Arial"/>
      <family val="2"/>
    </font>
    <font>
      <b/>
      <vertAlign val="superscript"/>
      <sz val="10"/>
      <color indexed="56"/>
      <name val="Verdana"/>
      <family val="2"/>
    </font>
    <font>
      <b/>
      <sz val="6"/>
      <name val="Verdana"/>
      <family val="2"/>
    </font>
    <font>
      <b/>
      <i/>
      <sz val="6"/>
      <color theme="1" tint="0.249977111117893"/>
      <name val="Verdana"/>
      <family val="2"/>
    </font>
    <font>
      <sz val="6"/>
      <name val="Arial"/>
      <family val="2"/>
    </font>
    <font>
      <i/>
      <sz val="6"/>
      <color theme="1" tint="0.249977111117893"/>
      <name val="Arial"/>
      <family val="2"/>
    </font>
    <font>
      <b/>
      <i/>
      <sz val="11"/>
      <color theme="0" tint="-0.249977111117893"/>
      <name val="Tahoma"/>
      <family val="2"/>
    </font>
    <font>
      <b/>
      <i/>
      <sz val="10"/>
      <color theme="3" tint="0.39997558519241921"/>
      <name val="Arial"/>
      <family val="2"/>
    </font>
    <font>
      <b/>
      <i/>
      <sz val="10"/>
      <color theme="1" tint="0.249977111117893"/>
      <name val="Tahoma"/>
      <family val="2"/>
    </font>
    <font>
      <b/>
      <i/>
      <sz val="9"/>
      <color theme="3" tint="0.39997558519241921"/>
      <name val="Tahoma"/>
      <family val="2"/>
    </font>
    <font>
      <b/>
      <sz val="10"/>
      <color theme="1" tint="0.249977111117893"/>
      <name val="Tahoma"/>
      <family val="2"/>
    </font>
    <font>
      <b/>
      <i/>
      <sz val="9"/>
      <color theme="3" tint="0.39997558519241921"/>
      <name val="Arial"/>
      <family val="2"/>
    </font>
    <font>
      <b/>
      <i/>
      <u/>
      <sz val="10"/>
      <color theme="1" tint="0.249977111117893"/>
      <name val="Tahoma"/>
      <family val="2"/>
    </font>
    <font>
      <i/>
      <sz val="7"/>
      <color theme="1" tint="0.249977111117893"/>
      <name val="Arial Narrow"/>
      <family val="2"/>
    </font>
    <font>
      <b/>
      <i/>
      <sz val="8"/>
      <color theme="1" tint="0.249977111117893"/>
      <name val="Arial"/>
      <family val="2"/>
    </font>
    <font>
      <b/>
      <sz val="6"/>
      <name val="Arial"/>
      <family val="2"/>
    </font>
    <font>
      <i/>
      <sz val="6"/>
      <color indexed="56"/>
      <name val="Verdana"/>
      <family val="2"/>
    </font>
    <font>
      <sz val="6"/>
      <color rgb="FF00599D"/>
      <name val="Verdana"/>
      <family val="2"/>
    </font>
    <font>
      <i/>
      <sz val="6"/>
      <color theme="3" tint="0.39997558519241921"/>
      <name val="Verdana"/>
      <family val="2"/>
    </font>
    <font>
      <sz val="7"/>
      <color theme="1"/>
      <name val="Verdana"/>
      <family val="2"/>
    </font>
    <font>
      <i/>
      <sz val="7"/>
      <name val="Arial"/>
      <family val="2"/>
    </font>
    <font>
      <i/>
      <sz val="7"/>
      <color theme="1"/>
      <name val="Arial"/>
      <family val="2"/>
    </font>
    <font>
      <b/>
      <i/>
      <vertAlign val="superscript"/>
      <sz val="10"/>
      <color theme="3" tint="0.39994506668294322"/>
      <name val="Verdana"/>
      <family val="2"/>
    </font>
    <font>
      <b/>
      <i/>
      <vertAlign val="superscript"/>
      <sz val="9"/>
      <color theme="3" tint="0.39994506668294322"/>
      <name val="Verdana"/>
      <family val="2"/>
    </font>
    <font>
      <b/>
      <i/>
      <sz val="10"/>
      <color theme="1" tint="0.249977111117893"/>
      <name val="Arial"/>
      <family val="2"/>
    </font>
    <font>
      <sz val="6.5"/>
      <color rgb="FF00599D"/>
      <name val="Verdana"/>
      <family val="2"/>
    </font>
    <font>
      <i/>
      <sz val="6.5"/>
      <color theme="3" tint="0.39997558519241921"/>
      <name val="Verdana"/>
      <family val="2"/>
    </font>
    <font>
      <i/>
      <sz val="10"/>
      <color theme="1" tint="0.249977111117893"/>
      <name val="Tahoma"/>
      <family val="2"/>
    </font>
    <font>
      <b/>
      <i/>
      <sz val="9"/>
      <color theme="1" tint="0.249977111117893"/>
      <name val="Tahoma"/>
      <family val="2"/>
    </font>
    <font>
      <b/>
      <sz val="8"/>
      <name val="Tahoma"/>
      <family val="2"/>
    </font>
    <font>
      <b/>
      <sz val="11"/>
      <name val="Tahoma"/>
      <family val="2"/>
    </font>
    <font>
      <i/>
      <sz val="9"/>
      <color theme="1" tint="0.249977111117893"/>
      <name val="Tahoma"/>
      <family val="2"/>
    </font>
    <font>
      <i/>
      <sz val="8"/>
      <color theme="1" tint="0.249977111117893"/>
      <name val="Tahoma"/>
      <family val="2"/>
    </font>
    <font>
      <i/>
      <vertAlign val="superscript"/>
      <sz val="8"/>
      <color theme="1" tint="0.249977111117893"/>
      <name val="Verdana"/>
      <family val="2"/>
    </font>
    <font>
      <sz val="7.2"/>
      <name val="Verdana"/>
      <family val="2"/>
    </font>
    <font>
      <u/>
      <sz val="10"/>
      <name val="Arial"/>
      <family val="2"/>
    </font>
    <font>
      <b/>
      <sz val="12"/>
      <color rgb="FFFFFFFF"/>
      <name val="Verdana"/>
      <family val="2"/>
    </font>
    <font>
      <b/>
      <i/>
      <sz val="12"/>
      <color rgb="FFFFFFFF"/>
      <name val="Verdana"/>
      <family val="2"/>
    </font>
    <font>
      <b/>
      <i/>
      <sz val="12"/>
      <color indexed="9"/>
      <name val="Verdana"/>
      <family val="2"/>
    </font>
    <font>
      <b/>
      <u/>
      <sz val="14"/>
      <color indexed="56"/>
      <name val="Verdana"/>
      <family val="2"/>
    </font>
    <font>
      <b/>
      <i/>
      <u/>
      <sz val="14"/>
      <color theme="3" tint="0.39997558519241921"/>
      <name val="Verdana"/>
      <family val="2"/>
    </font>
    <font>
      <u/>
      <sz val="7"/>
      <name val="Verdana"/>
      <family val="2"/>
    </font>
    <font>
      <i/>
      <u/>
      <sz val="7"/>
      <color theme="1" tint="0.249977111117893"/>
      <name val="Verdana"/>
      <family val="2"/>
    </font>
    <font>
      <b/>
      <sz val="10"/>
      <color rgb="FF00599D"/>
      <name val="Arial"/>
      <family val="2"/>
    </font>
  </fonts>
  <fills count="27">
    <fill>
      <patternFill patternType="none"/>
    </fill>
    <fill>
      <patternFill patternType="gray125"/>
    </fill>
    <fill>
      <patternFill patternType="solid">
        <fgColor indexed="22"/>
      </patternFill>
    </fill>
    <fill>
      <patternFill patternType="solid">
        <fgColor indexed="47"/>
      </patternFill>
    </fill>
    <fill>
      <patternFill patternType="solid">
        <fgColor indexed="43"/>
      </patternFill>
    </fill>
    <fill>
      <patternFill patternType="solid">
        <fgColor indexed="30"/>
      </patternFill>
    </fill>
    <fill>
      <patternFill patternType="solid">
        <fgColor indexed="44"/>
      </patternFill>
    </fill>
    <fill>
      <patternFill patternType="solid">
        <fgColor indexed="55"/>
      </patternFill>
    </fill>
    <fill>
      <patternFill patternType="solid">
        <fgColor indexed="45"/>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9"/>
      </patternFill>
    </fill>
    <fill>
      <patternFill patternType="solid">
        <fgColor indexed="42"/>
      </patternFill>
    </fill>
    <fill>
      <patternFill patternType="mediumGray"/>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56"/>
        <bgColor indexed="64"/>
      </patternFill>
    </fill>
    <fill>
      <patternFill patternType="solid">
        <fgColor indexed="9"/>
        <bgColor indexed="9"/>
      </patternFill>
    </fill>
    <fill>
      <patternFill patternType="solid">
        <fgColor rgb="FFCCFFFF"/>
        <bgColor indexed="64"/>
      </patternFill>
    </fill>
    <fill>
      <patternFill patternType="solid">
        <fgColor theme="0"/>
        <bgColor indexed="64"/>
      </patternFill>
    </fill>
    <fill>
      <patternFill patternType="solid">
        <fgColor rgb="FF00599D"/>
        <bgColor indexed="64"/>
      </patternFill>
    </fill>
    <fill>
      <patternFill patternType="solid">
        <fgColor theme="0" tint="-0.14999847407452621"/>
        <bgColor indexed="64"/>
      </patternFill>
    </fill>
    <fill>
      <patternFill patternType="solid">
        <fgColor rgb="FFE9E9E9"/>
        <bgColor indexed="64"/>
      </patternFill>
    </fill>
  </fills>
  <borders count="185">
    <border>
      <left/>
      <right/>
      <top/>
      <bottom/>
      <diagonal/>
    </border>
    <border>
      <left style="thin">
        <color indexed="64"/>
      </left>
      <right style="thin">
        <color indexed="64"/>
      </right>
      <top style="thin">
        <color indexed="64"/>
      </top>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5"/>
      </bottom>
      <diagonal/>
    </border>
    <border>
      <left/>
      <right/>
      <top/>
      <bottom style="medium">
        <color indexed="49"/>
      </bottom>
      <diagonal/>
    </border>
    <border>
      <left/>
      <right/>
      <top/>
      <bottom style="thin">
        <color indexed="12"/>
      </bottom>
      <diagonal/>
    </border>
    <border>
      <left/>
      <right/>
      <top/>
      <bottom style="medium">
        <color indexed="12"/>
      </bottom>
      <diagonal/>
    </border>
    <border>
      <left/>
      <right/>
      <top/>
      <bottom style="double">
        <color indexed="27"/>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medium">
        <color indexed="56"/>
      </left>
      <right/>
      <top/>
      <bottom style="medium">
        <color indexed="56"/>
      </bottom>
      <diagonal/>
    </border>
    <border>
      <left style="medium">
        <color indexed="56"/>
      </left>
      <right style="medium">
        <color indexed="56"/>
      </right>
      <top/>
      <bottom style="medium">
        <color indexed="56"/>
      </bottom>
      <diagonal/>
    </border>
    <border>
      <left/>
      <right/>
      <top/>
      <bottom style="medium">
        <color indexed="56"/>
      </bottom>
      <diagonal/>
    </border>
    <border>
      <left style="hair">
        <color indexed="56"/>
      </left>
      <right/>
      <top style="hair">
        <color indexed="56"/>
      </top>
      <bottom style="medium">
        <color indexed="56"/>
      </bottom>
      <diagonal/>
    </border>
    <border>
      <left/>
      <right/>
      <top style="hair">
        <color indexed="56"/>
      </top>
      <bottom style="medium">
        <color indexed="56"/>
      </bottom>
      <diagonal/>
    </border>
    <border>
      <left/>
      <right style="hair">
        <color indexed="56"/>
      </right>
      <top style="hair">
        <color indexed="56"/>
      </top>
      <bottom style="medium">
        <color indexed="56"/>
      </bottom>
      <diagonal/>
    </border>
    <border>
      <left style="medium">
        <color indexed="56"/>
      </left>
      <right/>
      <top style="medium">
        <color indexed="56"/>
      </top>
      <bottom/>
      <diagonal/>
    </border>
    <border>
      <left style="medium">
        <color indexed="56"/>
      </left>
      <right style="medium">
        <color indexed="56"/>
      </right>
      <top style="medium">
        <color indexed="56"/>
      </top>
      <bottom/>
      <diagonal/>
    </border>
    <border>
      <left/>
      <right/>
      <top style="medium">
        <color indexed="56"/>
      </top>
      <bottom/>
      <diagonal/>
    </border>
    <border>
      <left/>
      <right style="hair">
        <color indexed="56"/>
      </right>
      <top style="medium">
        <color indexed="56"/>
      </top>
      <bottom/>
      <diagonal/>
    </border>
    <border>
      <left style="hair">
        <color indexed="56"/>
      </left>
      <right/>
      <top style="medium">
        <color indexed="56"/>
      </top>
      <bottom/>
      <diagonal/>
    </border>
    <border>
      <left/>
      <right style="medium">
        <color indexed="56"/>
      </right>
      <top style="medium">
        <color indexed="56"/>
      </top>
      <bottom/>
      <diagonal/>
    </border>
    <border>
      <left style="medium">
        <color indexed="56"/>
      </left>
      <right/>
      <top/>
      <bottom/>
      <diagonal/>
    </border>
    <border>
      <left style="medium">
        <color indexed="56"/>
      </left>
      <right style="medium">
        <color indexed="56"/>
      </right>
      <top/>
      <bottom/>
      <diagonal/>
    </border>
    <border>
      <left/>
      <right style="hair">
        <color indexed="56"/>
      </right>
      <top/>
      <bottom/>
      <diagonal/>
    </border>
    <border>
      <left style="hair">
        <color indexed="56"/>
      </left>
      <right/>
      <top/>
      <bottom/>
      <diagonal/>
    </border>
    <border>
      <left/>
      <right style="medium">
        <color indexed="56"/>
      </right>
      <top/>
      <bottom/>
      <diagonal/>
    </border>
    <border>
      <left/>
      <right style="hair">
        <color indexed="56"/>
      </right>
      <top/>
      <bottom style="medium">
        <color indexed="56"/>
      </bottom>
      <diagonal/>
    </border>
    <border>
      <left/>
      <right style="medium">
        <color indexed="56"/>
      </right>
      <top/>
      <bottom style="medium">
        <color indexed="56"/>
      </bottom>
      <diagonal/>
    </border>
    <border>
      <left style="hair">
        <color indexed="56"/>
      </left>
      <right style="hair">
        <color indexed="56"/>
      </right>
      <top style="hair">
        <color indexed="56"/>
      </top>
      <bottom style="hair">
        <color indexed="56"/>
      </bottom>
      <diagonal/>
    </border>
    <border>
      <left style="hair">
        <color indexed="56"/>
      </left>
      <right style="hair">
        <color indexed="56"/>
      </right>
      <top style="medium">
        <color indexed="56"/>
      </top>
      <bottom style="hair">
        <color indexed="56"/>
      </bottom>
      <diagonal/>
    </border>
    <border>
      <left/>
      <right style="medium">
        <color indexed="56"/>
      </right>
      <top style="medium">
        <color indexed="56"/>
      </top>
      <bottom style="hair">
        <color indexed="56"/>
      </bottom>
      <diagonal/>
    </border>
    <border>
      <left style="medium">
        <color indexed="56"/>
      </left>
      <right style="hair">
        <color indexed="56"/>
      </right>
      <top style="hair">
        <color indexed="56"/>
      </top>
      <bottom style="hair">
        <color indexed="56"/>
      </bottom>
      <diagonal/>
    </border>
    <border>
      <left style="hair">
        <color indexed="56"/>
      </left>
      <right/>
      <top style="hair">
        <color indexed="56"/>
      </top>
      <bottom style="hair">
        <color indexed="56"/>
      </bottom>
      <diagonal/>
    </border>
    <border>
      <left/>
      <right style="medium">
        <color indexed="56"/>
      </right>
      <top style="hair">
        <color indexed="56"/>
      </top>
      <bottom style="hair">
        <color indexed="56"/>
      </bottom>
      <diagonal/>
    </border>
    <border>
      <left style="medium">
        <color indexed="56"/>
      </left>
      <right style="hair">
        <color indexed="56"/>
      </right>
      <top style="hair">
        <color indexed="56"/>
      </top>
      <bottom style="medium">
        <color indexed="56"/>
      </bottom>
      <diagonal/>
    </border>
    <border>
      <left style="hair">
        <color indexed="56"/>
      </left>
      <right style="hair">
        <color indexed="56"/>
      </right>
      <top style="hair">
        <color indexed="56"/>
      </top>
      <bottom style="medium">
        <color indexed="56"/>
      </bottom>
      <diagonal/>
    </border>
    <border>
      <left/>
      <right style="medium">
        <color indexed="56"/>
      </right>
      <top style="hair">
        <color indexed="56"/>
      </top>
      <bottom style="medium">
        <color indexed="56"/>
      </bottom>
      <diagonal/>
    </border>
    <border>
      <left/>
      <right style="hair">
        <color indexed="56"/>
      </right>
      <top style="hair">
        <color indexed="56"/>
      </top>
      <bottom style="hair">
        <color indexed="56"/>
      </bottom>
      <diagonal/>
    </border>
    <border>
      <left style="hair">
        <color indexed="56"/>
      </left>
      <right/>
      <top style="medium">
        <color indexed="56"/>
      </top>
      <bottom style="hair">
        <color indexed="56"/>
      </bottom>
      <diagonal/>
    </border>
    <border>
      <left/>
      <right/>
      <top style="thin">
        <color indexed="64"/>
      </top>
      <bottom/>
      <diagonal/>
    </border>
    <border>
      <left style="thin">
        <color indexed="64"/>
      </left>
      <right/>
      <top/>
      <bottom style="thin">
        <color indexed="64"/>
      </bottom>
      <diagonal/>
    </border>
    <border>
      <left/>
      <right style="medium">
        <color indexed="56"/>
      </right>
      <top/>
      <bottom style="hair">
        <color indexed="64"/>
      </bottom>
      <diagonal/>
    </border>
    <border>
      <left style="medium">
        <color indexed="56"/>
      </left>
      <right style="hair">
        <color indexed="56"/>
      </right>
      <top style="medium">
        <color indexed="56"/>
      </top>
      <bottom/>
      <diagonal/>
    </border>
    <border>
      <left style="hair">
        <color indexed="56"/>
      </left>
      <right style="hair">
        <color indexed="56"/>
      </right>
      <top style="medium">
        <color indexed="56"/>
      </top>
      <bottom/>
      <diagonal/>
    </border>
    <border>
      <left/>
      <right/>
      <top style="hair">
        <color indexed="56"/>
      </top>
      <bottom style="hair">
        <color indexed="56"/>
      </bottom>
      <diagonal/>
    </border>
    <border>
      <left style="medium">
        <color indexed="56"/>
      </left>
      <right/>
      <top style="hair">
        <color indexed="56"/>
      </top>
      <bottom style="hair">
        <color indexed="56"/>
      </bottom>
      <diagonal/>
    </border>
    <border>
      <left style="medium">
        <color indexed="56"/>
      </left>
      <right/>
      <top style="hair">
        <color indexed="56"/>
      </top>
      <bottom style="medium">
        <color indexed="56"/>
      </bottom>
      <diagonal/>
    </border>
    <border>
      <left/>
      <right style="medium">
        <color indexed="56"/>
      </right>
      <top style="hair">
        <color indexed="64"/>
      </top>
      <bottom style="medium">
        <color indexed="56"/>
      </bottom>
      <diagonal/>
    </border>
    <border>
      <left style="hair">
        <color indexed="56"/>
      </left>
      <right style="hair">
        <color indexed="56"/>
      </right>
      <top style="hair">
        <color indexed="56"/>
      </top>
      <bottom/>
      <diagonal/>
    </border>
    <border>
      <left style="medium">
        <color indexed="56"/>
      </left>
      <right style="hair">
        <color indexed="56"/>
      </right>
      <top style="hair">
        <color indexed="56"/>
      </top>
      <bottom/>
      <diagonal/>
    </border>
    <border>
      <left style="medium">
        <color indexed="56"/>
      </left>
      <right style="medium">
        <color indexed="56"/>
      </right>
      <top style="hair">
        <color indexed="56"/>
      </top>
      <bottom style="hair">
        <color indexed="56"/>
      </bottom>
      <diagonal/>
    </border>
    <border>
      <left/>
      <right style="hair">
        <color indexed="56"/>
      </right>
      <top style="hair">
        <color indexed="56"/>
      </top>
      <bottom/>
      <diagonal/>
    </border>
    <border>
      <left style="medium">
        <color indexed="56"/>
      </left>
      <right style="medium">
        <color indexed="56"/>
      </right>
      <top style="hair">
        <color indexed="56"/>
      </top>
      <bottom style="medium">
        <color indexed="56"/>
      </bottom>
      <diagonal/>
    </border>
    <border>
      <left style="hair">
        <color indexed="56"/>
      </left>
      <right style="hair">
        <color indexed="56"/>
      </right>
      <top/>
      <bottom/>
      <diagonal/>
    </border>
    <border>
      <left style="hair">
        <color indexed="56"/>
      </left>
      <right style="hair">
        <color indexed="56"/>
      </right>
      <top/>
      <bottom style="medium">
        <color indexed="56"/>
      </bottom>
      <diagonal/>
    </border>
    <border>
      <left style="hair">
        <color indexed="56"/>
      </left>
      <right style="medium">
        <color indexed="56"/>
      </right>
      <top style="hair">
        <color indexed="56"/>
      </top>
      <bottom style="hair">
        <color indexed="56"/>
      </bottom>
      <diagonal/>
    </border>
    <border>
      <left style="hair">
        <color indexed="56"/>
      </left>
      <right style="medium">
        <color indexed="56"/>
      </right>
      <top style="hair">
        <color indexed="56"/>
      </top>
      <bottom style="medium">
        <color indexed="56"/>
      </bottom>
      <diagonal/>
    </border>
    <border>
      <left style="medium">
        <color indexed="56"/>
      </left>
      <right style="hair">
        <color indexed="56"/>
      </right>
      <top style="medium">
        <color indexed="56"/>
      </top>
      <bottom style="medium">
        <color indexed="56"/>
      </bottom>
      <diagonal/>
    </border>
    <border>
      <left style="medium">
        <color indexed="56"/>
      </left>
      <right style="hair">
        <color indexed="56"/>
      </right>
      <top/>
      <bottom/>
      <diagonal/>
    </border>
    <border>
      <left style="hair">
        <color indexed="56"/>
      </left>
      <right/>
      <top/>
      <bottom style="hair">
        <color indexed="56"/>
      </bottom>
      <diagonal/>
    </border>
    <border>
      <left/>
      <right style="hair">
        <color indexed="56"/>
      </right>
      <top/>
      <bottom style="hair">
        <color indexed="56"/>
      </bottom>
      <diagonal/>
    </border>
    <border>
      <left style="hair">
        <color indexed="56"/>
      </left>
      <right style="hair">
        <color indexed="56"/>
      </right>
      <top/>
      <bottom style="hair">
        <color indexed="56"/>
      </bottom>
      <diagonal/>
    </border>
    <border>
      <left style="medium">
        <color indexed="56"/>
      </left>
      <right/>
      <top style="medium">
        <color indexed="56"/>
      </top>
      <bottom style="hair">
        <color indexed="56"/>
      </bottom>
      <diagonal/>
    </border>
    <border>
      <left/>
      <right style="medium">
        <color indexed="56"/>
      </right>
      <top/>
      <bottom style="hair">
        <color indexed="56"/>
      </bottom>
      <diagonal/>
    </border>
    <border>
      <left style="hair">
        <color indexed="56"/>
      </left>
      <right/>
      <top style="hair">
        <color indexed="56"/>
      </top>
      <bottom/>
      <diagonal/>
    </border>
    <border>
      <left/>
      <right/>
      <top/>
      <bottom style="hair">
        <color indexed="56"/>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hair">
        <color indexed="56"/>
      </right>
      <top style="medium">
        <color indexed="56"/>
      </top>
      <bottom style="hair">
        <color indexed="56"/>
      </bottom>
      <diagonal/>
    </border>
    <border>
      <left style="thin">
        <color indexed="56"/>
      </left>
      <right style="hair">
        <color indexed="56"/>
      </right>
      <top style="medium">
        <color indexed="56"/>
      </top>
      <bottom style="hair">
        <color indexed="56"/>
      </bottom>
      <diagonal/>
    </border>
    <border>
      <left style="thin">
        <color indexed="56"/>
      </left>
      <right style="hair">
        <color indexed="56"/>
      </right>
      <top style="hair">
        <color indexed="56"/>
      </top>
      <bottom style="hair">
        <color indexed="56"/>
      </bottom>
      <diagonal/>
    </border>
    <border>
      <left style="thin">
        <color indexed="56"/>
      </left>
      <right style="hair">
        <color indexed="56"/>
      </right>
      <top style="hair">
        <color indexed="56"/>
      </top>
      <bottom style="medium">
        <color indexed="56"/>
      </bottom>
      <diagonal/>
    </border>
    <border>
      <left style="thin">
        <color indexed="56"/>
      </left>
      <right style="hair">
        <color indexed="56"/>
      </right>
      <top/>
      <bottom/>
      <diagonal/>
    </border>
    <border>
      <left style="thin">
        <color indexed="56"/>
      </left>
      <right/>
      <top/>
      <bottom/>
      <diagonal/>
    </border>
    <border>
      <left style="thin">
        <color indexed="56"/>
      </left>
      <right/>
      <top style="hair">
        <color indexed="56"/>
      </top>
      <bottom style="medium">
        <color indexed="56"/>
      </bottom>
      <diagonal/>
    </border>
    <border>
      <left style="medium">
        <color indexed="56"/>
      </left>
      <right style="thin">
        <color indexed="56"/>
      </right>
      <top style="hair">
        <color indexed="56"/>
      </top>
      <bottom style="hair">
        <color indexed="56"/>
      </bottom>
      <diagonal/>
    </border>
    <border>
      <left style="medium">
        <color indexed="56"/>
      </left>
      <right style="hair">
        <color indexed="56"/>
      </right>
      <top style="medium">
        <color indexed="56"/>
      </top>
      <bottom style="hair">
        <color indexed="56"/>
      </bottom>
      <diagonal/>
    </border>
    <border>
      <left style="medium">
        <color indexed="56"/>
      </left>
      <right/>
      <top style="medium">
        <color indexed="56"/>
      </top>
      <bottom style="medium">
        <color indexed="56"/>
      </bottom>
      <diagonal/>
    </border>
    <border>
      <left/>
      <right style="medium">
        <color indexed="56"/>
      </right>
      <top style="medium">
        <color indexed="56"/>
      </top>
      <bottom style="medium">
        <color indexed="56"/>
      </bottom>
      <diagonal/>
    </border>
    <border>
      <left style="thin">
        <color indexed="56"/>
      </left>
      <right style="thin">
        <color indexed="56"/>
      </right>
      <top style="hair">
        <color indexed="56"/>
      </top>
      <bottom style="hair">
        <color indexed="56"/>
      </bottom>
      <diagonal/>
    </border>
    <border>
      <left style="thin">
        <color indexed="56"/>
      </left>
      <right style="thin">
        <color indexed="56"/>
      </right>
      <top style="hair">
        <color indexed="56"/>
      </top>
      <bottom style="medium">
        <color indexed="56"/>
      </bottom>
      <diagonal/>
    </border>
    <border>
      <left style="thin">
        <color indexed="56"/>
      </left>
      <right style="thin">
        <color indexed="56"/>
      </right>
      <top style="medium">
        <color indexed="56"/>
      </top>
      <bottom/>
      <diagonal/>
    </border>
    <border>
      <left style="medium">
        <color indexed="56"/>
      </left>
      <right style="medium">
        <color indexed="56"/>
      </right>
      <top/>
      <bottom style="hair">
        <color indexed="56"/>
      </bottom>
      <diagonal/>
    </border>
    <border>
      <left style="medium">
        <color indexed="56"/>
      </left>
      <right style="medium">
        <color indexed="56"/>
      </right>
      <top/>
      <bottom style="hair">
        <color indexed="64"/>
      </bottom>
      <diagonal/>
    </border>
    <border>
      <left/>
      <right style="medium">
        <color indexed="56"/>
      </right>
      <top style="hair">
        <color indexed="56"/>
      </top>
      <bottom/>
      <diagonal/>
    </border>
    <border>
      <left/>
      <right/>
      <top/>
      <bottom style="hair">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diagonal/>
    </border>
    <border>
      <left/>
      <right style="hair">
        <color indexed="64"/>
      </right>
      <top/>
      <bottom style="hair">
        <color indexed="64"/>
      </bottom>
      <diagonal/>
    </border>
    <border>
      <left style="thin">
        <color indexed="56"/>
      </left>
      <right style="thin">
        <color indexed="56"/>
      </right>
      <top/>
      <bottom/>
      <diagonal/>
    </border>
    <border>
      <left style="thin">
        <color indexed="64"/>
      </left>
      <right style="medium">
        <color indexed="56"/>
      </right>
      <top/>
      <bottom/>
      <diagonal/>
    </border>
    <border>
      <left/>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style="hair">
        <color indexed="64"/>
      </top>
      <bottom/>
      <diagonal/>
    </border>
    <border>
      <left/>
      <right/>
      <top style="medium">
        <color indexed="56"/>
      </top>
      <bottom style="hair">
        <color indexed="56"/>
      </bottom>
      <diagonal/>
    </border>
    <border>
      <left style="thin">
        <color indexed="56"/>
      </left>
      <right style="hair">
        <color indexed="64"/>
      </right>
      <top style="medium">
        <color indexed="56"/>
      </top>
      <bottom/>
      <diagonal/>
    </border>
    <border>
      <left style="hair">
        <color indexed="64"/>
      </left>
      <right style="hair">
        <color indexed="56"/>
      </right>
      <top style="medium">
        <color indexed="56"/>
      </top>
      <bottom/>
      <diagonal/>
    </border>
    <border>
      <left style="thin">
        <color indexed="56"/>
      </left>
      <right style="hair">
        <color indexed="64"/>
      </right>
      <top style="hair">
        <color indexed="56"/>
      </top>
      <bottom style="hair">
        <color indexed="56"/>
      </bottom>
      <diagonal/>
    </border>
    <border>
      <left style="hair">
        <color indexed="64"/>
      </left>
      <right style="hair">
        <color indexed="56"/>
      </right>
      <top style="hair">
        <color indexed="56"/>
      </top>
      <bottom style="hair">
        <color indexed="56"/>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56"/>
      </bottom>
      <diagonal/>
    </border>
    <border>
      <left/>
      <right style="hair">
        <color indexed="64"/>
      </right>
      <top/>
      <bottom style="medium">
        <color indexed="56"/>
      </bottom>
      <diagonal/>
    </border>
    <border>
      <left style="hair">
        <color indexed="64"/>
      </left>
      <right style="hair">
        <color indexed="64"/>
      </right>
      <top/>
      <bottom style="medium">
        <color indexed="56"/>
      </bottom>
      <diagonal/>
    </border>
    <border>
      <left style="hair">
        <color indexed="64"/>
      </left>
      <right/>
      <top/>
      <bottom style="medium">
        <color indexed="56"/>
      </bottom>
      <diagonal/>
    </border>
    <border>
      <left style="hair">
        <color indexed="56"/>
      </left>
      <right style="medium">
        <color indexed="56"/>
      </right>
      <top style="hair">
        <color indexed="56"/>
      </top>
      <bottom/>
      <diagonal/>
    </border>
    <border>
      <left style="medium">
        <color indexed="56"/>
      </left>
      <right style="medium">
        <color indexed="56"/>
      </right>
      <top style="medium">
        <color indexed="56"/>
      </top>
      <bottom style="hair">
        <color indexed="64"/>
      </bottom>
      <diagonal/>
    </border>
    <border>
      <left style="medium">
        <color indexed="56"/>
      </left>
      <right style="medium">
        <color indexed="56"/>
      </right>
      <top style="hair">
        <color indexed="64"/>
      </top>
      <bottom/>
      <diagonal/>
    </border>
    <border>
      <left style="medium">
        <color indexed="56"/>
      </left>
      <right style="hair">
        <color indexed="56"/>
      </right>
      <top style="medium">
        <color indexed="56"/>
      </top>
      <bottom style="hair">
        <color indexed="64"/>
      </bottom>
      <diagonal/>
    </border>
    <border>
      <left style="medium">
        <color indexed="56"/>
      </left>
      <right style="hair">
        <color indexed="56"/>
      </right>
      <top style="hair">
        <color indexed="64"/>
      </top>
      <bottom style="hair">
        <color indexed="56"/>
      </bottom>
      <diagonal/>
    </border>
    <border>
      <left style="medium">
        <color indexed="56"/>
      </left>
      <right/>
      <top/>
      <bottom style="hair">
        <color indexed="56"/>
      </bottom>
      <diagonal/>
    </border>
    <border>
      <left style="medium">
        <color indexed="56"/>
      </left>
      <right style="medium">
        <color indexed="56"/>
      </right>
      <top style="medium">
        <color indexed="56"/>
      </top>
      <bottom style="hair">
        <color indexed="56"/>
      </bottom>
      <diagonal/>
    </border>
    <border>
      <left style="medium">
        <color indexed="56"/>
      </left>
      <right style="hair">
        <color indexed="56"/>
      </right>
      <top/>
      <bottom style="hair">
        <color indexed="56"/>
      </bottom>
      <diagonal/>
    </border>
    <border>
      <left/>
      <right/>
      <top style="hair">
        <color indexed="56"/>
      </top>
      <bottom/>
      <diagonal/>
    </border>
    <border>
      <left style="hair">
        <color indexed="56"/>
      </left>
      <right/>
      <top style="medium">
        <color indexed="56"/>
      </top>
      <bottom style="medium">
        <color indexed="56"/>
      </bottom>
      <diagonal/>
    </border>
    <border>
      <left/>
      <right/>
      <top style="medium">
        <color indexed="56"/>
      </top>
      <bottom style="medium">
        <color indexed="56"/>
      </bottom>
      <diagonal/>
    </border>
    <border>
      <left style="hair">
        <color indexed="56"/>
      </left>
      <right style="medium">
        <color indexed="56"/>
      </right>
      <top style="medium">
        <color indexed="56"/>
      </top>
      <bottom style="hair">
        <color indexed="56"/>
      </bottom>
      <diagonal/>
    </border>
    <border>
      <left style="hair">
        <color indexed="62"/>
      </left>
      <right style="hair">
        <color indexed="62"/>
      </right>
      <top style="hair">
        <color indexed="56"/>
      </top>
      <bottom/>
      <diagonal/>
    </border>
    <border>
      <left style="hair">
        <color indexed="62"/>
      </left>
      <right style="hair">
        <color indexed="62"/>
      </right>
      <top/>
      <bottom style="hair">
        <color indexed="62"/>
      </bottom>
      <diagonal/>
    </border>
    <border>
      <left/>
      <right/>
      <top/>
      <bottom style="thin">
        <color indexed="56"/>
      </bottom>
      <diagonal/>
    </border>
    <border>
      <left/>
      <right/>
      <top/>
      <bottom style="thin">
        <color theme="0"/>
      </bottom>
      <diagonal/>
    </border>
    <border>
      <left/>
      <right style="thin">
        <color theme="0"/>
      </right>
      <top/>
      <bottom/>
      <diagonal/>
    </border>
    <border>
      <left/>
      <right style="thin">
        <color theme="0"/>
      </right>
      <top/>
      <bottom style="thin">
        <color indexed="64"/>
      </bottom>
      <diagonal/>
    </border>
    <border>
      <left/>
      <right style="thin">
        <color theme="0"/>
      </right>
      <top/>
      <bottom style="thin">
        <color theme="0"/>
      </bottom>
      <diagonal/>
    </border>
    <border>
      <left style="thin">
        <color theme="0"/>
      </left>
      <right/>
      <top/>
      <bottom style="thin">
        <color indexed="64"/>
      </bottom>
      <diagonal/>
    </border>
    <border>
      <left style="hair">
        <color indexed="64"/>
      </left>
      <right/>
      <top style="thin">
        <color theme="0"/>
      </top>
      <bottom/>
      <diagonal/>
    </border>
    <border>
      <left/>
      <right/>
      <top style="thin">
        <color theme="0"/>
      </top>
      <bottom/>
      <diagonal/>
    </border>
    <border>
      <left/>
      <right style="thin">
        <color theme="0"/>
      </right>
      <top style="thin">
        <color theme="0"/>
      </top>
      <bottom/>
      <diagonal/>
    </border>
    <border>
      <left/>
      <right style="hair">
        <color indexed="64"/>
      </right>
      <top style="thin">
        <color theme="0"/>
      </top>
      <bottom/>
      <diagonal/>
    </border>
    <border>
      <left style="thin">
        <color theme="0"/>
      </left>
      <right/>
      <top style="thin">
        <color theme="0"/>
      </top>
      <bottom/>
      <diagonal/>
    </border>
    <border>
      <left style="hair">
        <color indexed="64"/>
      </left>
      <right/>
      <top style="hair">
        <color indexed="56"/>
      </top>
      <bottom style="hair">
        <color indexed="56"/>
      </bottom>
      <diagonal/>
    </border>
    <border>
      <left/>
      <right style="hair">
        <color indexed="64"/>
      </right>
      <top style="hair">
        <color indexed="56"/>
      </top>
      <bottom style="hair">
        <color indexed="56"/>
      </bottom>
      <diagonal/>
    </border>
    <border>
      <left style="hair">
        <color indexed="56"/>
      </left>
      <right style="medium">
        <color indexed="56"/>
      </right>
      <top style="hair">
        <color indexed="56"/>
      </top>
      <bottom style="medium">
        <color theme="4" tint="-0.249977111117893"/>
      </bottom>
      <diagonal/>
    </border>
    <border>
      <left/>
      <right style="medium">
        <color theme="4" tint="-0.249977111117893"/>
      </right>
      <top/>
      <bottom/>
      <diagonal/>
    </border>
    <border>
      <left style="hair">
        <color indexed="56"/>
      </left>
      <right style="medium">
        <color indexed="56"/>
      </right>
      <top style="medium">
        <color indexed="56"/>
      </top>
      <bottom/>
      <diagonal/>
    </border>
    <border>
      <left style="hair">
        <color indexed="56"/>
      </left>
      <right style="medium">
        <color indexed="56"/>
      </right>
      <top/>
      <bottom/>
      <diagonal/>
    </border>
    <border>
      <left style="hair">
        <color indexed="56"/>
      </left>
      <right style="medium">
        <color indexed="56"/>
      </right>
      <top/>
      <bottom style="hair">
        <color indexed="56"/>
      </bottom>
      <diagonal/>
    </border>
    <border>
      <left/>
      <right/>
      <top/>
      <bottom style="hair">
        <color theme="3" tint="0.39997558519241921"/>
      </bottom>
      <diagonal/>
    </border>
    <border>
      <left/>
      <right style="hair">
        <color indexed="56"/>
      </right>
      <top/>
      <bottom style="hair">
        <color theme="0" tint="-0.249977111117893"/>
      </bottom>
      <diagonal/>
    </border>
    <border>
      <left style="hair">
        <color indexed="56"/>
      </left>
      <right/>
      <top/>
      <bottom style="hair">
        <color indexed="64"/>
      </bottom>
      <diagonal/>
    </border>
    <border>
      <left/>
      <right/>
      <top/>
      <bottom style="hair">
        <color theme="0" tint="-0.249977111117893"/>
      </bottom>
      <diagonal/>
    </border>
    <border>
      <left style="thin">
        <color indexed="56"/>
      </left>
      <right/>
      <top/>
      <bottom style="hair">
        <color indexed="64"/>
      </bottom>
      <diagonal/>
    </border>
    <border>
      <left/>
      <right style="hair">
        <color indexed="56"/>
      </right>
      <top/>
      <bottom style="hair">
        <color indexed="64"/>
      </bottom>
      <diagonal/>
    </border>
    <border>
      <left style="medium">
        <color indexed="56"/>
      </left>
      <right style="thin">
        <color indexed="56"/>
      </right>
      <top/>
      <bottom style="hair">
        <color theme="0" tint="-0.249977111117893"/>
      </bottom>
      <diagonal/>
    </border>
    <border>
      <left style="thin">
        <color indexed="56"/>
      </left>
      <right style="hair">
        <color indexed="56"/>
      </right>
      <top/>
      <bottom style="hair">
        <color indexed="64"/>
      </bottom>
      <diagonal/>
    </border>
    <border>
      <left style="medium">
        <color indexed="56"/>
      </left>
      <right style="medium">
        <color indexed="56"/>
      </right>
      <top/>
      <bottom style="hair">
        <color theme="0" tint="-0.249977111117893"/>
      </bottom>
      <diagonal/>
    </border>
    <border>
      <left style="medium">
        <color indexed="56"/>
      </left>
      <right/>
      <top/>
      <bottom style="hair">
        <color indexed="64"/>
      </bottom>
      <diagonal/>
    </border>
    <border>
      <left style="hair">
        <color indexed="56"/>
      </left>
      <right style="hair">
        <color indexed="56"/>
      </right>
      <top/>
      <bottom style="hair">
        <color indexed="64"/>
      </bottom>
      <diagonal/>
    </border>
    <border>
      <left style="hair">
        <color indexed="56"/>
      </left>
      <right style="hair">
        <color indexed="56"/>
      </right>
      <top/>
      <bottom style="hair">
        <color theme="0" tint="-0.249977111117893"/>
      </bottom>
      <diagonal/>
    </border>
    <border>
      <left style="medium">
        <color indexed="56"/>
      </left>
      <right/>
      <top/>
      <bottom style="hair">
        <color theme="0" tint="-0.249977111117893"/>
      </bottom>
      <diagonal/>
    </border>
    <border>
      <left style="medium">
        <color indexed="56"/>
      </left>
      <right style="hair">
        <color indexed="56"/>
      </right>
      <top/>
      <bottom style="hair">
        <color theme="0" tint="-0.249977111117893"/>
      </bottom>
      <diagonal/>
    </border>
    <border>
      <left style="medium">
        <color indexed="56"/>
      </left>
      <right style="hair">
        <color indexed="56"/>
      </right>
      <top/>
      <bottom style="hair">
        <color indexed="64"/>
      </bottom>
      <diagonal/>
    </border>
    <border>
      <left style="thin">
        <color indexed="64"/>
      </left>
      <right style="medium">
        <color indexed="56"/>
      </right>
      <top/>
      <bottom style="hair">
        <color theme="0" tint="-0.249977111117893"/>
      </bottom>
      <diagonal/>
    </border>
    <border>
      <left style="thin">
        <color indexed="64"/>
      </left>
      <right/>
      <top/>
      <bottom style="hair">
        <color theme="0" tint="-0.249977111117893"/>
      </bottom>
      <diagonal/>
    </border>
    <border>
      <left style="thin">
        <color indexed="56"/>
      </left>
      <right style="thin">
        <color indexed="56"/>
      </right>
      <top/>
      <bottom style="hair">
        <color theme="0" tint="-0.249977111117893"/>
      </bottom>
      <diagonal/>
    </border>
    <border>
      <left style="medium">
        <color indexed="56"/>
      </left>
      <right style="medium">
        <color indexed="56"/>
      </right>
      <top/>
      <bottom style="thin">
        <color rgb="FF00599D"/>
      </bottom>
      <diagonal/>
    </border>
    <border>
      <left/>
      <right/>
      <top/>
      <bottom style="thin">
        <color rgb="FF00599D"/>
      </bottom>
      <diagonal/>
    </border>
    <border>
      <left/>
      <right style="hair">
        <color indexed="56"/>
      </right>
      <top/>
      <bottom style="thin">
        <color rgb="FF00599D"/>
      </bottom>
      <diagonal/>
    </border>
    <border>
      <left style="hair">
        <color indexed="56"/>
      </left>
      <right/>
      <top/>
      <bottom style="thin">
        <color rgb="FF00599D"/>
      </bottom>
      <diagonal/>
    </border>
    <border>
      <left/>
      <right style="medium">
        <color indexed="56"/>
      </right>
      <top/>
      <bottom style="thin">
        <color rgb="FF00599D"/>
      </bottom>
      <diagonal/>
    </border>
    <border>
      <left style="medium">
        <color indexed="56"/>
      </left>
      <right/>
      <top/>
      <bottom style="thin">
        <color rgb="FF00599D"/>
      </bottom>
      <diagonal/>
    </border>
    <border>
      <left style="hair">
        <color indexed="56"/>
      </left>
      <right style="hair">
        <color indexed="56"/>
      </right>
      <top/>
      <bottom style="thin">
        <color rgb="FF00599D"/>
      </bottom>
      <diagonal/>
    </border>
    <border>
      <left style="medium">
        <color indexed="56"/>
      </left>
      <right style="hair">
        <color indexed="56"/>
      </right>
      <top/>
      <bottom style="thin">
        <color rgb="FF00599D"/>
      </bottom>
      <diagonal/>
    </border>
    <border>
      <left style="thin">
        <color indexed="64"/>
      </left>
      <right style="medium">
        <color indexed="56"/>
      </right>
      <top/>
      <bottom style="thin">
        <color rgb="FF00599D"/>
      </bottom>
      <diagonal/>
    </border>
    <border>
      <left style="thin">
        <color indexed="64"/>
      </left>
      <right/>
      <top/>
      <bottom style="thin">
        <color rgb="FF00599D"/>
      </bottom>
      <diagonal/>
    </border>
    <border>
      <left style="thin">
        <color indexed="56"/>
      </left>
      <right style="thin">
        <color indexed="56"/>
      </right>
      <top/>
      <bottom style="thin">
        <color rgb="FF00599D"/>
      </bottom>
      <diagonal/>
    </border>
    <border>
      <left style="medium">
        <color indexed="56"/>
      </left>
      <right style="thin">
        <color indexed="56"/>
      </right>
      <top/>
      <bottom style="thin">
        <color rgb="FF00599D"/>
      </bottom>
      <diagonal/>
    </border>
    <border>
      <left style="thin">
        <color indexed="56"/>
      </left>
      <right style="hair">
        <color indexed="56"/>
      </right>
      <top/>
      <bottom style="thin">
        <color rgb="FF00599D"/>
      </bottom>
      <diagonal/>
    </border>
    <border>
      <left style="thin">
        <color indexed="56"/>
      </left>
      <right style="thin">
        <color indexed="56"/>
      </right>
      <top/>
      <bottom style="hair">
        <color indexed="64"/>
      </bottom>
      <diagonal/>
    </border>
    <border>
      <left/>
      <right/>
      <top style="thin">
        <color indexed="56"/>
      </top>
      <bottom style="hair">
        <color indexed="64"/>
      </bottom>
      <diagonal/>
    </border>
  </borders>
  <cellStyleXfs count="54">
    <xf numFmtId="0" fontId="0" fillId="0" borderId="0"/>
    <xf numFmtId="0" fontId="163" fillId="2" borderId="0" applyNumberFormat="0" applyBorder="0" applyAlignment="0" applyProtection="0"/>
    <xf numFmtId="0" fontId="163" fillId="3" borderId="0" applyNumberFormat="0" applyBorder="0" applyAlignment="0" applyProtection="0"/>
    <xf numFmtId="0" fontId="163" fillId="4" borderId="0" applyNumberFormat="0" applyBorder="0" applyAlignment="0" applyProtection="0"/>
    <xf numFmtId="0" fontId="163" fillId="2" borderId="0" applyNumberFormat="0" applyBorder="0" applyAlignment="0" applyProtection="0"/>
    <xf numFmtId="0" fontId="163" fillId="5" borderId="0" applyNumberFormat="0" applyBorder="0" applyAlignment="0" applyProtection="0"/>
    <xf numFmtId="0" fontId="163" fillId="3" borderId="0" applyNumberFormat="0" applyBorder="0" applyAlignment="0" applyProtection="0"/>
    <xf numFmtId="0" fontId="163" fillId="7" borderId="0" applyNumberFormat="0" applyBorder="0" applyAlignment="0" applyProtection="0"/>
    <xf numFmtId="0" fontId="163" fillId="3" borderId="0" applyNumberFormat="0" applyBorder="0" applyAlignment="0" applyProtection="0"/>
    <xf numFmtId="0" fontId="163" fillId="3" borderId="0" applyNumberFormat="0" applyBorder="0" applyAlignment="0" applyProtection="0"/>
    <xf numFmtId="0" fontId="163" fillId="7" borderId="0" applyNumberFormat="0" applyBorder="0" applyAlignment="0" applyProtection="0"/>
    <xf numFmtId="0" fontId="163" fillId="6" borderId="0" applyNumberFormat="0" applyBorder="0" applyAlignment="0" applyProtection="0"/>
    <xf numFmtId="0" fontId="163" fillId="3"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3" borderId="0" applyNumberFormat="0" applyBorder="0" applyAlignment="0" applyProtection="0"/>
    <xf numFmtId="0" fontId="72" fillId="7" borderId="0" applyNumberFormat="0" applyBorder="0" applyAlignment="0" applyProtection="0"/>
    <xf numFmtId="0" fontId="72" fillId="9" borderId="0" applyNumberFormat="0" applyBorder="0" applyAlignment="0" applyProtection="0"/>
    <xf numFmtId="0" fontId="72" fillId="3"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9" borderId="0" applyNumberFormat="0" applyBorder="0" applyAlignment="0" applyProtection="0"/>
    <xf numFmtId="0" fontId="72" fillId="11" borderId="0" applyNumberFormat="0" applyBorder="0" applyAlignment="0" applyProtection="0"/>
    <xf numFmtId="0" fontId="164" fillId="8" borderId="0" applyNumberFormat="0" applyBorder="0" applyAlignment="0" applyProtection="0"/>
    <xf numFmtId="0" fontId="15" fillId="0" borderId="1" applyNumberFormat="0" applyBorder="0" applyProtection="0">
      <alignment horizontal="center"/>
    </xf>
    <xf numFmtId="0" fontId="165" fillId="14" borderId="3" applyNumberFormat="0" applyAlignment="0" applyProtection="0"/>
    <xf numFmtId="0" fontId="120" fillId="7" borderId="4" applyNumberFormat="0" applyAlignment="0" applyProtection="0"/>
    <xf numFmtId="0" fontId="16" fillId="0" borderId="0" applyFill="0" applyBorder="0" applyProtection="0"/>
    <xf numFmtId="164" fontId="1" fillId="0" borderId="0" applyFont="0" applyFill="0" applyBorder="0" applyAlignment="0" applyProtection="0"/>
    <xf numFmtId="0" fontId="166" fillId="0" borderId="0" applyNumberFormat="0" applyFill="0" applyBorder="0" applyAlignment="0" applyProtection="0"/>
    <xf numFmtId="0" fontId="167" fillId="15" borderId="0" applyNumberFormat="0" applyBorder="0" applyAlignment="0" applyProtection="0"/>
    <xf numFmtId="0" fontId="168" fillId="0" borderId="2" applyNumberFormat="0" applyFill="0" applyAlignment="0" applyProtection="0"/>
    <xf numFmtId="0" fontId="169" fillId="0" borderId="5" applyNumberFormat="0" applyFill="0" applyAlignment="0" applyProtection="0"/>
    <xf numFmtId="0" fontId="170" fillId="0" borderId="6" applyNumberFormat="0" applyFill="0" applyAlignment="0" applyProtection="0"/>
    <xf numFmtId="0" fontId="170" fillId="0" borderId="0" applyNumberFormat="0" applyFill="0" applyBorder="0" applyAlignment="0" applyProtection="0"/>
    <xf numFmtId="0" fontId="5" fillId="0" borderId="0" applyNumberFormat="0" applyFill="0" applyBorder="0" applyAlignment="0" applyProtection="0">
      <alignment vertical="top"/>
      <protection locked="0"/>
    </xf>
    <xf numFmtId="0" fontId="171" fillId="3" borderId="3" applyNumberFormat="0" applyAlignment="0" applyProtection="0"/>
    <xf numFmtId="166" fontId="2" fillId="0" borderId="7" applyNumberFormat="0" applyFont="0" applyFill="0" applyAlignment="0" applyProtection="0"/>
    <xf numFmtId="166" fontId="2" fillId="0" borderId="8" applyNumberFormat="0" applyFont="0" applyFill="0" applyAlignment="0" applyProtection="0"/>
    <xf numFmtId="0" fontId="172" fillId="0" borderId="9" applyNumberFormat="0" applyFill="0" applyAlignment="0" applyProtection="0"/>
    <xf numFmtId="0" fontId="173" fillId="3" borderId="0" applyNumberFormat="0" applyBorder="0" applyAlignment="0" applyProtection="0"/>
    <xf numFmtId="0" fontId="155" fillId="0" borderId="0"/>
    <xf numFmtId="0" fontId="175" fillId="0" borderId="0"/>
    <xf numFmtId="0" fontId="155" fillId="4" borderId="10" applyNumberFormat="0" applyFont="0" applyAlignment="0" applyProtection="0"/>
    <xf numFmtId="0" fontId="15" fillId="16" borderId="11" applyNumberFormat="0" applyBorder="0" applyProtection="0">
      <alignment horizontal="center"/>
    </xf>
    <xf numFmtId="0" fontId="174" fillId="14" borderId="12" applyNumberFormat="0" applyAlignment="0" applyProtection="0"/>
    <xf numFmtId="0" fontId="17" fillId="0" borderId="0" applyNumberFormat="0" applyFill="0" applyProtection="0"/>
    <xf numFmtId="166" fontId="2" fillId="0" borderId="0"/>
    <xf numFmtId="0" fontId="15" fillId="0" borderId="0" applyNumberFormat="0" applyFill="0" applyBorder="0" applyProtection="0">
      <alignment horizontal="left"/>
    </xf>
    <xf numFmtId="0" fontId="160" fillId="0" borderId="0" applyNumberFormat="0" applyFill="0" applyBorder="0" applyAlignment="0" applyProtection="0"/>
    <xf numFmtId="0" fontId="50" fillId="0" borderId="0" applyNumberFormat="0" applyFill="0" applyBorder="0" applyAlignment="0" applyProtection="0"/>
    <xf numFmtId="166" fontId="3" fillId="0" borderId="0" applyNumberFormat="0" applyFont="0" applyFill="0" applyAlignment="0" applyProtection="0"/>
  </cellStyleXfs>
  <cellXfs count="1827">
    <xf numFmtId="0" fontId="0" fillId="0" borderId="0" xfId="0"/>
    <xf numFmtId="0" fontId="0" fillId="0" borderId="0" xfId="0" applyAlignment="1" applyProtection="1">
      <alignment vertical="center"/>
      <protection hidden="1"/>
    </xf>
    <xf numFmtId="0" fontId="21"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21" fillId="0" borderId="0" xfId="0" applyFont="1" applyBorder="1" applyAlignment="1" applyProtection="1">
      <alignment vertical="center"/>
      <protection hidden="1"/>
    </xf>
    <xf numFmtId="0" fontId="23" fillId="0" borderId="0" xfId="0" applyFont="1" applyBorder="1" applyAlignment="1" applyProtection="1">
      <alignment vertical="center"/>
      <protection hidden="1"/>
    </xf>
    <xf numFmtId="0" fontId="24" fillId="0" borderId="0"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1" fontId="26" fillId="0" borderId="0" xfId="0" applyNumberFormat="1" applyFont="1" applyBorder="1" applyAlignment="1" applyProtection="1">
      <alignment vertical="center"/>
      <protection hidden="1"/>
    </xf>
    <xf numFmtId="0" fontId="26" fillId="0" borderId="0" xfId="0" applyFont="1" applyAlignment="1" applyProtection="1">
      <alignment vertical="center"/>
      <protection hidden="1"/>
    </xf>
    <xf numFmtId="165" fontId="26" fillId="0" borderId="0" xfId="0" applyNumberFormat="1" applyFont="1" applyFill="1" applyBorder="1" applyAlignment="1" applyProtection="1">
      <alignment vertical="center"/>
      <protection hidden="1"/>
    </xf>
    <xf numFmtId="0" fontId="28" fillId="0" borderId="0" xfId="0" applyFont="1" applyAlignment="1" applyProtection="1">
      <alignment vertical="center"/>
      <protection hidden="1"/>
    </xf>
    <xf numFmtId="0" fontId="0" fillId="0" borderId="0" xfId="0" applyFill="1" applyAlignment="1" applyProtection="1">
      <alignment vertical="center"/>
      <protection hidden="1"/>
    </xf>
    <xf numFmtId="0" fontId="28" fillId="0" borderId="0" xfId="0" applyFont="1" applyFill="1" applyBorder="1" applyAlignment="1" applyProtection="1">
      <alignment horizontal="left" vertical="center"/>
      <protection hidden="1"/>
    </xf>
    <xf numFmtId="1" fontId="28" fillId="0" borderId="0" xfId="0" applyNumberFormat="1" applyFont="1" applyBorder="1" applyAlignment="1" applyProtection="1">
      <alignment vertical="center"/>
      <protection hidden="1"/>
    </xf>
    <xf numFmtId="0" fontId="22" fillId="0" borderId="0" xfId="0" applyFont="1" applyAlignment="1" applyProtection="1">
      <alignment horizontal="center" vertical="center"/>
      <protection hidden="1"/>
    </xf>
    <xf numFmtId="165" fontId="0" fillId="0" borderId="0" xfId="0" applyNumberFormat="1" applyAlignment="1" applyProtection="1">
      <alignment vertical="center"/>
      <protection hidden="1"/>
    </xf>
    <xf numFmtId="0" fontId="28" fillId="0" borderId="0" xfId="0" applyFont="1" applyBorder="1" applyAlignment="1" applyProtection="1">
      <alignment horizontal="left" vertical="center"/>
      <protection hidden="1"/>
    </xf>
    <xf numFmtId="0" fontId="21" fillId="0" borderId="0"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39" fillId="0" borderId="0" xfId="0" applyFont="1" applyAlignment="1" applyProtection="1">
      <alignment vertical="center"/>
      <protection hidden="1"/>
    </xf>
    <xf numFmtId="0" fontId="21" fillId="0" borderId="0" xfId="0" applyFont="1" applyBorder="1" applyAlignment="1" applyProtection="1">
      <alignment horizontal="center" vertical="center"/>
      <protection hidden="1"/>
    </xf>
    <xf numFmtId="165" fontId="23" fillId="0" borderId="0" xfId="0" applyNumberFormat="1" applyFont="1" applyBorder="1" applyAlignment="1" applyProtection="1">
      <alignment vertical="center"/>
      <protection hidden="1"/>
    </xf>
    <xf numFmtId="0" fontId="44"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38" fillId="0" borderId="0" xfId="0" applyFont="1" applyBorder="1" applyAlignment="1" applyProtection="1">
      <alignment vertical="center"/>
      <protection hidden="1"/>
    </xf>
    <xf numFmtId="0" fontId="23" fillId="0" borderId="0" xfId="0" applyFont="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40" fillId="0" borderId="0" xfId="0" applyFont="1" applyAlignment="1" applyProtection="1">
      <alignment vertical="center"/>
      <protection hidden="1"/>
    </xf>
    <xf numFmtId="0" fontId="29" fillId="17" borderId="0" xfId="0" applyFont="1" applyFill="1" applyAlignment="1" applyProtection="1">
      <alignment vertical="center"/>
      <protection hidden="1"/>
    </xf>
    <xf numFmtId="0" fontId="24" fillId="0" borderId="0" xfId="0" applyFont="1" applyBorder="1" applyAlignment="1" applyProtection="1">
      <alignment horizontal="right" vertical="center" indent="1"/>
      <protection hidden="1"/>
    </xf>
    <xf numFmtId="165" fontId="24" fillId="0" borderId="0" xfId="0" applyNumberFormat="1" applyFont="1" applyBorder="1" applyAlignment="1" applyProtection="1">
      <alignment horizontal="right" vertical="center" indent="1"/>
      <protection hidden="1"/>
    </xf>
    <xf numFmtId="165" fontId="26" fillId="0" borderId="0" xfId="0" applyNumberFormat="1" applyFont="1" applyBorder="1" applyAlignment="1" applyProtection="1">
      <alignment horizontal="right" vertical="center" indent="1"/>
      <protection hidden="1"/>
    </xf>
    <xf numFmtId="165" fontId="24" fillId="0" borderId="0" xfId="0" applyNumberFormat="1" applyFont="1" applyFill="1" applyBorder="1" applyAlignment="1" applyProtection="1">
      <alignment horizontal="right" vertical="center" indent="1"/>
      <protection hidden="1"/>
    </xf>
    <xf numFmtId="165" fontId="26" fillId="0" borderId="0" xfId="0" applyNumberFormat="1" applyFont="1" applyFill="1" applyBorder="1" applyAlignment="1" applyProtection="1">
      <alignment horizontal="right" vertical="center" indent="1"/>
      <protection hidden="1"/>
    </xf>
    <xf numFmtId="165" fontId="34" fillId="17" borderId="0" xfId="0" applyNumberFormat="1" applyFont="1" applyFill="1" applyBorder="1" applyAlignment="1" applyProtection="1">
      <alignment horizontal="right" vertical="center" indent="1"/>
      <protection hidden="1"/>
    </xf>
    <xf numFmtId="0" fontId="44" fillId="0" borderId="0" xfId="0" applyFont="1" applyAlignment="1" applyProtection="1">
      <alignment vertical="center"/>
      <protection hidden="1"/>
    </xf>
    <xf numFmtId="0" fontId="43" fillId="0" borderId="0" xfId="0" applyFont="1" applyBorder="1" applyAlignment="1" applyProtection="1">
      <alignment vertical="center"/>
      <protection hidden="1"/>
    </xf>
    <xf numFmtId="0" fontId="57" fillId="0" borderId="0" xfId="0" applyFont="1" applyBorder="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center"/>
      <protection hidden="1"/>
    </xf>
    <xf numFmtId="0" fontId="14" fillId="0" borderId="0" xfId="0" applyFont="1" applyAlignment="1" applyProtection="1">
      <alignment vertical="center"/>
      <protection hidden="1"/>
    </xf>
    <xf numFmtId="0" fontId="58" fillId="0" borderId="0" xfId="0" applyFont="1" applyBorder="1" applyAlignment="1" applyProtection="1">
      <alignment vertical="center"/>
      <protection hidden="1"/>
    </xf>
    <xf numFmtId="0" fontId="45" fillId="0" borderId="0" xfId="0" applyFont="1" applyFill="1" applyBorder="1" applyAlignment="1" applyProtection="1">
      <alignment vertical="center"/>
      <protection hidden="1"/>
    </xf>
    <xf numFmtId="14" fontId="45" fillId="0" borderId="0" xfId="0" applyNumberFormat="1" applyFont="1" applyFill="1" applyBorder="1" applyAlignment="1" applyProtection="1">
      <alignment horizontal="left" vertical="center"/>
      <protection hidden="1"/>
    </xf>
    <xf numFmtId="0" fontId="37" fillId="0" borderId="0" xfId="0" applyFont="1" applyFill="1" applyBorder="1" applyAlignment="1" applyProtection="1">
      <alignment vertical="center"/>
      <protection hidden="1"/>
    </xf>
    <xf numFmtId="0" fontId="19" fillId="0" borderId="0" xfId="0" applyFont="1" applyBorder="1" applyAlignment="1" applyProtection="1">
      <alignment vertical="center"/>
      <protection hidden="1"/>
    </xf>
    <xf numFmtId="14" fontId="64" fillId="0" borderId="0" xfId="0" applyNumberFormat="1" applyFont="1" applyBorder="1" applyAlignment="1" applyProtection="1">
      <alignment vertical="center"/>
      <protection hidden="1"/>
    </xf>
    <xf numFmtId="0" fontId="55" fillId="0" borderId="0" xfId="0" applyFont="1" applyBorder="1" applyAlignment="1" applyProtection="1">
      <alignment vertical="center"/>
      <protection hidden="1"/>
    </xf>
    <xf numFmtId="0" fontId="19" fillId="17" borderId="0" xfId="0" applyFont="1" applyFill="1" applyAlignment="1" applyProtection="1">
      <alignment vertical="center"/>
      <protection hidden="1"/>
    </xf>
    <xf numFmtId="167" fontId="25" fillId="0" borderId="0" xfId="0" applyNumberFormat="1" applyFont="1" applyFill="1" applyBorder="1" applyAlignment="1" applyProtection="1">
      <alignment horizontal="right" vertical="center" indent="1"/>
      <protection hidden="1"/>
    </xf>
    <xf numFmtId="0" fontId="0" fillId="0" borderId="0" xfId="0" applyAlignment="1" applyProtection="1">
      <alignment vertical="center" textRotation="90"/>
      <protection hidden="1"/>
    </xf>
    <xf numFmtId="0" fontId="19" fillId="0" borderId="0" xfId="0" applyFont="1" applyFill="1" applyAlignment="1" applyProtection="1">
      <alignment vertical="center"/>
      <protection hidden="1"/>
    </xf>
    <xf numFmtId="0" fontId="34" fillId="0" borderId="0" xfId="0" applyFont="1" applyAlignment="1" applyProtection="1">
      <alignment vertical="center"/>
      <protection hidden="1"/>
    </xf>
    <xf numFmtId="0" fontId="14" fillId="0" borderId="0" xfId="0" applyFont="1" applyFill="1" applyAlignment="1" applyProtection="1">
      <alignment vertical="center"/>
      <protection hidden="1"/>
    </xf>
    <xf numFmtId="0" fontId="26" fillId="0" borderId="0" xfId="0" applyFont="1" applyFill="1" applyBorder="1" applyAlignment="1" applyProtection="1">
      <alignment vertical="center"/>
      <protection hidden="1"/>
    </xf>
    <xf numFmtId="14" fontId="48" fillId="0" borderId="0" xfId="0" applyNumberFormat="1" applyFont="1" applyFill="1" applyBorder="1" applyAlignment="1" applyProtection="1">
      <alignment horizontal="right" vertical="center"/>
      <protection hidden="1"/>
    </xf>
    <xf numFmtId="0" fontId="26" fillId="0" borderId="0" xfId="0" applyFont="1" applyFill="1" applyAlignment="1" applyProtection="1">
      <alignment vertical="center"/>
      <protection hidden="1"/>
    </xf>
    <xf numFmtId="0" fontId="42" fillId="0" borderId="0" xfId="0" applyFont="1" applyFill="1" applyAlignment="1" applyProtection="1">
      <alignment vertical="center"/>
      <protection hidden="1"/>
    </xf>
    <xf numFmtId="0" fontId="34" fillId="0" borderId="0" xfId="0" applyFont="1" applyFill="1" applyAlignment="1" applyProtection="1">
      <alignment vertical="center"/>
      <protection hidden="1"/>
    </xf>
    <xf numFmtId="0" fontId="38" fillId="0" borderId="0" xfId="0" applyFont="1" applyFill="1" applyAlignment="1" applyProtection="1">
      <alignment horizontal="left" vertical="center"/>
      <protection hidden="1"/>
    </xf>
    <xf numFmtId="0" fontId="35" fillId="0" borderId="0" xfId="0" applyFont="1" applyFill="1" applyAlignment="1" applyProtection="1">
      <alignment horizontal="left" vertical="center"/>
      <protection hidden="1"/>
    </xf>
    <xf numFmtId="0" fontId="44" fillId="0" borderId="0" xfId="0" applyFont="1" applyFill="1" applyAlignment="1" applyProtection="1">
      <alignment horizontal="left" vertical="center"/>
      <protection hidden="1"/>
    </xf>
    <xf numFmtId="0" fontId="19" fillId="0" borderId="0" xfId="0" applyFont="1" applyProtection="1">
      <protection hidden="1"/>
    </xf>
    <xf numFmtId="0" fontId="14" fillId="0" borderId="0" xfId="0" applyFont="1" applyProtection="1">
      <protection hidden="1"/>
    </xf>
    <xf numFmtId="0" fontId="19" fillId="0" borderId="0" xfId="0" applyFont="1" applyFill="1" applyProtection="1">
      <protection hidden="1"/>
    </xf>
    <xf numFmtId="0" fontId="14" fillId="0" borderId="0" xfId="0" applyFont="1" applyFill="1" applyProtection="1">
      <protection hidden="1"/>
    </xf>
    <xf numFmtId="0" fontId="26" fillId="0" borderId="0" xfId="0" applyFont="1" applyProtection="1">
      <protection hidden="1"/>
    </xf>
    <xf numFmtId="0" fontId="26" fillId="0" borderId="0" xfId="0" applyFont="1" applyFill="1" applyProtection="1">
      <protection hidden="1"/>
    </xf>
    <xf numFmtId="169" fontId="26" fillId="0" borderId="0" xfId="0" applyNumberFormat="1" applyFont="1" applyAlignment="1" applyProtection="1">
      <alignment horizontal="center" vertical="center" textRotation="90"/>
      <protection hidden="1"/>
    </xf>
    <xf numFmtId="169" fontId="24" fillId="0" borderId="0" xfId="0" applyNumberFormat="1" applyFont="1" applyAlignment="1" applyProtection="1">
      <alignment horizontal="center" vertical="center"/>
      <protection hidden="1"/>
    </xf>
    <xf numFmtId="169" fontId="42" fillId="0" borderId="0" xfId="0" applyNumberFormat="1" applyFont="1" applyAlignment="1" applyProtection="1">
      <alignment horizontal="center" vertical="center"/>
      <protection hidden="1"/>
    </xf>
    <xf numFmtId="169" fontId="60" fillId="0" borderId="0" xfId="0" applyNumberFormat="1" applyFont="1" applyAlignment="1" applyProtection="1">
      <alignment horizontal="center" vertical="center"/>
      <protection hidden="1"/>
    </xf>
    <xf numFmtId="169" fontId="51" fillId="14" borderId="0" xfId="0" applyNumberFormat="1" applyFont="1" applyFill="1" applyBorder="1" applyAlignment="1" applyProtection="1">
      <alignment horizontal="center" vertical="center" wrapText="1"/>
      <protection hidden="1"/>
    </xf>
    <xf numFmtId="169" fontId="42" fillId="14" borderId="0" xfId="0" applyNumberFormat="1" applyFont="1" applyFill="1" applyBorder="1" applyAlignment="1" applyProtection="1">
      <alignment horizontal="center" vertical="center" wrapText="1"/>
      <protection hidden="1"/>
    </xf>
    <xf numFmtId="169" fontId="59" fillId="14" borderId="0" xfId="0" applyNumberFormat="1" applyFont="1" applyFill="1" applyBorder="1" applyAlignment="1" applyProtection="1">
      <alignment horizontal="center" vertical="center" wrapText="1"/>
      <protection hidden="1"/>
    </xf>
    <xf numFmtId="169" fontId="41" fillId="0" borderId="0" xfId="0" applyNumberFormat="1" applyFont="1" applyAlignment="1" applyProtection="1">
      <alignment horizontal="center" vertical="center"/>
      <protection hidden="1"/>
    </xf>
    <xf numFmtId="169" fontId="19" fillId="0" borderId="0" xfId="0" applyNumberFormat="1" applyFont="1" applyAlignment="1" applyProtection="1">
      <alignment horizontal="center" vertical="center"/>
      <protection hidden="1"/>
    </xf>
    <xf numFmtId="169" fontId="26" fillId="0" borderId="0" xfId="0" applyNumberFormat="1" applyFont="1" applyBorder="1" applyAlignment="1" applyProtection="1">
      <alignment horizontal="left" vertical="center"/>
      <protection hidden="1"/>
    </xf>
    <xf numFmtId="169" fontId="19" fillId="0" borderId="0" xfId="0" applyNumberFormat="1" applyFont="1" applyAlignment="1" applyProtection="1">
      <alignment horizontal="left" vertical="center"/>
      <protection hidden="1"/>
    </xf>
    <xf numFmtId="169" fontId="25" fillId="0" borderId="0" xfId="0" applyNumberFormat="1" applyFont="1" applyBorder="1" applyAlignment="1" applyProtection="1">
      <alignment horizontal="left" vertical="center"/>
      <protection hidden="1"/>
    </xf>
    <xf numFmtId="169" fontId="24" fillId="0" borderId="0" xfId="0" applyNumberFormat="1" applyFont="1" applyBorder="1" applyAlignment="1" applyProtection="1">
      <alignment horizontal="left" vertical="center"/>
      <protection hidden="1"/>
    </xf>
    <xf numFmtId="169" fontId="48" fillId="0" borderId="0" xfId="0" applyNumberFormat="1" applyFont="1" applyBorder="1" applyAlignment="1" applyProtection="1">
      <alignment horizontal="left" vertical="center"/>
      <protection hidden="1"/>
    </xf>
    <xf numFmtId="169" fontId="49" fillId="0" borderId="0" xfId="0" applyNumberFormat="1" applyFont="1" applyBorder="1" applyAlignment="1" applyProtection="1">
      <alignment horizontal="left" vertical="center"/>
      <protection hidden="1"/>
    </xf>
    <xf numFmtId="169" fontId="46" fillId="0" borderId="0" xfId="0" applyNumberFormat="1" applyFont="1" applyBorder="1" applyAlignment="1" applyProtection="1">
      <alignment horizontal="left" vertical="center"/>
      <protection hidden="1"/>
    </xf>
    <xf numFmtId="169" fontId="41" fillId="0" borderId="0" xfId="0" applyNumberFormat="1" applyFont="1" applyAlignment="1" applyProtection="1">
      <alignment horizontal="left" vertical="center"/>
      <protection hidden="1"/>
    </xf>
    <xf numFmtId="0" fontId="36" fillId="0" borderId="0" xfId="0" applyFont="1" applyProtection="1">
      <protection hidden="1"/>
    </xf>
    <xf numFmtId="0" fontId="37" fillId="0" borderId="0" xfId="0" applyFont="1" applyProtection="1">
      <protection hidden="1"/>
    </xf>
    <xf numFmtId="0" fontId="56" fillId="0" borderId="0" xfId="0" applyFont="1" applyProtection="1">
      <protection hidden="1"/>
    </xf>
    <xf numFmtId="0" fontId="19" fillId="17" borderId="0" xfId="0" applyFont="1" applyFill="1" applyProtection="1">
      <protection hidden="1"/>
    </xf>
    <xf numFmtId="0" fontId="36" fillId="17" borderId="0" xfId="0" applyFont="1" applyFill="1" applyProtection="1">
      <protection hidden="1"/>
    </xf>
    <xf numFmtId="0" fontId="14" fillId="0" borderId="0" xfId="0" applyFont="1" applyAlignment="1" applyProtection="1">
      <protection hidden="1"/>
    </xf>
    <xf numFmtId="0" fontId="19" fillId="0" borderId="0" xfId="0" applyFont="1" applyAlignment="1" applyProtection="1">
      <protection hidden="1"/>
    </xf>
    <xf numFmtId="0" fontId="37" fillId="0" borderId="0" xfId="0" applyFont="1" applyAlignment="1" applyProtection="1">
      <protection hidden="1"/>
    </xf>
    <xf numFmtId="0" fontId="56" fillId="0" borderId="0" xfId="0" applyFont="1" applyAlignment="1" applyProtection="1">
      <protection hidden="1"/>
    </xf>
    <xf numFmtId="169" fontId="26" fillId="0" borderId="0" xfId="0" applyNumberFormat="1" applyFont="1" applyAlignment="1" applyProtection="1">
      <alignment horizontal="center" vertical="center"/>
      <protection hidden="1"/>
    </xf>
    <xf numFmtId="169" fontId="25" fillId="0" borderId="0" xfId="0" applyNumberFormat="1" applyFont="1" applyAlignment="1" applyProtection="1">
      <alignment horizontal="center" vertical="center"/>
      <protection hidden="1"/>
    </xf>
    <xf numFmtId="169" fontId="47" fillId="0" borderId="0" xfId="0" applyNumberFormat="1" applyFont="1" applyBorder="1" applyAlignment="1" applyProtection="1">
      <alignment horizontal="left" vertical="center"/>
      <protection hidden="1"/>
    </xf>
    <xf numFmtId="0" fontId="37" fillId="17" borderId="0" xfId="0" applyFont="1" applyFill="1" applyProtection="1">
      <protection hidden="1"/>
    </xf>
    <xf numFmtId="0" fontId="56" fillId="17" borderId="0" xfId="0" applyFont="1" applyFill="1" applyProtection="1">
      <protection hidden="1"/>
    </xf>
    <xf numFmtId="0" fontId="14" fillId="17" borderId="0" xfId="0" applyFont="1" applyFill="1" applyProtection="1">
      <protection hidden="1"/>
    </xf>
    <xf numFmtId="0" fontId="19" fillId="17" borderId="0" xfId="0" applyFont="1" applyFill="1" applyAlignment="1" applyProtection="1">
      <protection hidden="1"/>
    </xf>
    <xf numFmtId="165" fontId="34" fillId="0" borderId="0" xfId="0" applyNumberFormat="1" applyFont="1" applyFill="1" applyBorder="1" applyAlignment="1" applyProtection="1">
      <alignment horizontal="right" vertical="center" indent="1"/>
      <protection hidden="1"/>
    </xf>
    <xf numFmtId="0" fontId="21" fillId="17" borderId="0" xfId="0" applyFont="1" applyFill="1" applyBorder="1" applyAlignment="1" applyProtection="1">
      <alignment vertical="center"/>
      <protection hidden="1"/>
    </xf>
    <xf numFmtId="0" fontId="43" fillId="17" borderId="0" xfId="0" applyFont="1" applyFill="1" applyBorder="1" applyAlignment="1" applyProtection="1">
      <alignment vertical="center"/>
      <protection hidden="1"/>
    </xf>
    <xf numFmtId="0" fontId="37" fillId="0" borderId="0" xfId="0" applyFont="1" applyAlignment="1" applyProtection="1">
      <alignment vertical="center"/>
      <protection hidden="1"/>
    </xf>
    <xf numFmtId="0" fontId="14" fillId="17" borderId="0" xfId="0" applyFont="1" applyFill="1" applyAlignment="1" applyProtection="1">
      <alignment vertical="center"/>
      <protection hidden="1"/>
    </xf>
    <xf numFmtId="0" fontId="70" fillId="20" borderId="13" xfId="0" applyFont="1" applyFill="1" applyBorder="1" applyAlignment="1" applyProtection="1">
      <alignment vertical="center"/>
      <protection hidden="1"/>
    </xf>
    <xf numFmtId="0" fontId="71" fillId="20" borderId="13" xfId="0" applyFont="1" applyFill="1" applyBorder="1" applyAlignment="1" applyProtection="1">
      <alignment horizontal="right" vertical="center"/>
      <protection hidden="1"/>
    </xf>
    <xf numFmtId="17" fontId="71" fillId="20" borderId="13" xfId="0" applyNumberFormat="1" applyFont="1" applyFill="1" applyBorder="1" applyAlignment="1" applyProtection="1">
      <alignment horizontal="right" vertical="center"/>
      <protection hidden="1"/>
    </xf>
    <xf numFmtId="0" fontId="74" fillId="20" borderId="0" xfId="0" applyFont="1" applyFill="1" applyAlignment="1" applyProtection="1">
      <alignment horizontal="left" vertical="center"/>
      <protection hidden="1"/>
    </xf>
    <xf numFmtId="0" fontId="76" fillId="20" borderId="0" xfId="0" applyFont="1" applyFill="1" applyAlignment="1" applyProtection="1">
      <alignment horizontal="left" vertical="center"/>
      <protection hidden="1"/>
    </xf>
    <xf numFmtId="0" fontId="78" fillId="0" borderId="0" xfId="0" applyFont="1" applyBorder="1" applyAlignment="1" applyProtection="1">
      <alignment vertical="center"/>
      <protection hidden="1"/>
    </xf>
    <xf numFmtId="165" fontId="81" fillId="0" borderId="0" xfId="0" applyNumberFormat="1" applyFont="1" applyFill="1" applyBorder="1" applyAlignment="1" applyProtection="1">
      <alignment horizontal="right" vertical="center" indent="1"/>
      <protection hidden="1"/>
    </xf>
    <xf numFmtId="0" fontId="73" fillId="20" borderId="0" xfId="0" applyFont="1" applyFill="1" applyProtection="1">
      <protection hidden="1"/>
    </xf>
    <xf numFmtId="0" fontId="85" fillId="20" borderId="0" xfId="0" applyFont="1" applyFill="1" applyProtection="1">
      <protection hidden="1"/>
    </xf>
    <xf numFmtId="0" fontId="83" fillId="17" borderId="15" xfId="0" applyFont="1" applyFill="1" applyBorder="1" applyAlignment="1" applyProtection="1">
      <alignment horizontal="center" vertical="center" wrapText="1" shrinkToFit="1"/>
      <protection hidden="1"/>
    </xf>
    <xf numFmtId="0" fontId="25" fillId="17" borderId="16" xfId="0" applyFont="1" applyFill="1" applyBorder="1" applyAlignment="1" applyProtection="1">
      <alignment horizontal="center" vertical="center" wrapText="1" shrinkToFit="1"/>
      <protection hidden="1"/>
    </xf>
    <xf numFmtId="0" fontId="83" fillId="17" borderId="16" xfId="0" applyFont="1" applyFill="1" applyBorder="1" applyAlignment="1" applyProtection="1">
      <alignment horizontal="center" vertical="center" wrapText="1" shrinkToFit="1"/>
      <protection hidden="1"/>
    </xf>
    <xf numFmtId="0" fontId="24" fillId="17" borderId="17" xfId="0" applyFont="1" applyFill="1" applyBorder="1" applyAlignment="1" applyProtection="1">
      <alignment horizontal="center" vertical="center" wrapText="1" shrinkToFit="1"/>
      <protection hidden="1"/>
    </xf>
    <xf numFmtId="0" fontId="79" fillId="17" borderId="18" xfId="0" applyFont="1" applyFill="1" applyBorder="1" applyAlignment="1" applyProtection="1">
      <alignment horizontal="center" vertical="center" wrapText="1" shrinkToFit="1"/>
      <protection hidden="1"/>
    </xf>
    <xf numFmtId="0" fontId="24" fillId="17" borderId="16" xfId="0" applyFont="1" applyFill="1" applyBorder="1" applyAlignment="1" applyProtection="1">
      <alignment horizontal="center" vertical="center" wrapText="1" shrinkToFit="1"/>
      <protection hidden="1"/>
    </xf>
    <xf numFmtId="0" fontId="79" fillId="17" borderId="16" xfId="0" applyFont="1" applyFill="1" applyBorder="1" applyAlignment="1" applyProtection="1">
      <alignment horizontal="center" vertical="center" wrapText="1" shrinkToFit="1"/>
      <protection hidden="1"/>
    </xf>
    <xf numFmtId="0" fontId="25" fillId="17" borderId="14" xfId="0" applyFont="1" applyFill="1" applyBorder="1" applyAlignment="1" applyProtection="1">
      <alignment horizontal="center" vertical="center" wrapText="1" shrinkToFit="1"/>
      <protection hidden="1"/>
    </xf>
    <xf numFmtId="0" fontId="24" fillId="17" borderId="17" xfId="0" applyFont="1" applyFill="1" applyBorder="1" applyAlignment="1" applyProtection="1">
      <alignment horizontal="center" vertical="center" shrinkToFit="1"/>
      <protection hidden="1"/>
    </xf>
    <xf numFmtId="0" fontId="70" fillId="20" borderId="20" xfId="0" applyFont="1" applyFill="1" applyBorder="1" applyAlignment="1" applyProtection="1">
      <alignment vertical="center"/>
      <protection hidden="1"/>
    </xf>
    <xf numFmtId="0" fontId="47" fillId="0" borderId="21" xfId="0" applyFont="1" applyFill="1" applyBorder="1" applyAlignment="1" applyProtection="1">
      <alignment vertical="center"/>
      <protection hidden="1"/>
    </xf>
    <xf numFmtId="0" fontId="25" fillId="0" borderId="22" xfId="0" applyFont="1" applyFill="1" applyBorder="1" applyAlignment="1" applyProtection="1">
      <alignment vertical="center"/>
      <protection hidden="1"/>
    </xf>
    <xf numFmtId="0" fontId="83" fillId="0" borderId="22" xfId="0" applyFont="1" applyFill="1" applyBorder="1" applyAlignment="1" applyProtection="1">
      <alignment vertical="center"/>
      <protection hidden="1"/>
    </xf>
    <xf numFmtId="0" fontId="25" fillId="0" borderId="23" xfId="0" applyFont="1" applyFill="1" applyBorder="1" applyAlignment="1" applyProtection="1">
      <alignment vertical="center"/>
      <protection hidden="1"/>
    </xf>
    <xf numFmtId="0" fontId="24" fillId="0" borderId="24" xfId="0" applyFont="1" applyFill="1" applyBorder="1" applyAlignment="1" applyProtection="1">
      <alignment vertical="center"/>
      <protection hidden="1"/>
    </xf>
    <xf numFmtId="0" fontId="79" fillId="0" borderId="22" xfId="0" applyFont="1" applyBorder="1" applyAlignment="1" applyProtection="1">
      <alignment vertical="center"/>
      <protection hidden="1"/>
    </xf>
    <xf numFmtId="0" fontId="24" fillId="0" borderId="23" xfId="0" applyFont="1" applyBorder="1" applyAlignment="1" applyProtection="1">
      <alignment vertical="center"/>
      <protection hidden="1"/>
    </xf>
    <xf numFmtId="0" fontId="24" fillId="0" borderId="24" xfId="0" applyFont="1" applyBorder="1" applyAlignment="1" applyProtection="1">
      <alignment vertical="center"/>
      <protection hidden="1"/>
    </xf>
    <xf numFmtId="0" fontId="24" fillId="0" borderId="25" xfId="0" applyFont="1" applyBorder="1" applyAlignment="1" applyProtection="1">
      <alignment vertical="center"/>
      <protection hidden="1"/>
    </xf>
    <xf numFmtId="0" fontId="25" fillId="0" borderId="22" xfId="0" applyFont="1" applyBorder="1" applyAlignment="1" applyProtection="1">
      <alignment vertical="center"/>
      <protection hidden="1"/>
    </xf>
    <xf numFmtId="0" fontId="83" fillId="0" borderId="22" xfId="0" applyFont="1" applyBorder="1" applyAlignment="1" applyProtection="1">
      <alignment vertical="center"/>
      <protection hidden="1"/>
    </xf>
    <xf numFmtId="0" fontId="25" fillId="0" borderId="23" xfId="0" applyFont="1" applyBorder="1" applyAlignment="1" applyProtection="1">
      <alignment vertical="center"/>
      <protection hidden="1"/>
    </xf>
    <xf numFmtId="0" fontId="70" fillId="20" borderId="26" xfId="0" applyFont="1" applyFill="1" applyBorder="1" applyAlignment="1" applyProtection="1">
      <alignment horizontal="right" vertical="center"/>
      <protection hidden="1"/>
    </xf>
    <xf numFmtId="165" fontId="83" fillId="0" borderId="0" xfId="0" applyNumberFormat="1" applyFont="1" applyFill="1" applyBorder="1" applyAlignment="1" applyProtection="1">
      <alignment horizontal="right" vertical="center" indent="1"/>
      <protection hidden="1"/>
    </xf>
    <xf numFmtId="165" fontId="25" fillId="0" borderId="28" xfId="0" applyNumberFormat="1" applyFont="1" applyFill="1" applyBorder="1" applyAlignment="1" applyProtection="1">
      <alignment horizontal="right" vertical="center" indent="1"/>
      <protection hidden="1"/>
    </xf>
    <xf numFmtId="167" fontId="24" fillId="0" borderId="29" xfId="0" applyNumberFormat="1" applyFont="1" applyFill="1" applyBorder="1" applyAlignment="1" applyProtection="1">
      <alignment horizontal="right" vertical="center" indent="1"/>
      <protection hidden="1"/>
    </xf>
    <xf numFmtId="165" fontId="79" fillId="0" borderId="0" xfId="0" applyNumberFormat="1" applyFont="1" applyFill="1" applyBorder="1" applyAlignment="1" applyProtection="1">
      <alignment horizontal="right" vertical="center" indent="1"/>
      <protection hidden="1"/>
    </xf>
    <xf numFmtId="165" fontId="24" fillId="0" borderId="28" xfId="0" applyNumberFormat="1" applyFont="1" applyFill="1" applyBorder="1" applyAlignment="1" applyProtection="1">
      <alignment horizontal="right" vertical="center" indent="1"/>
      <protection hidden="1"/>
    </xf>
    <xf numFmtId="165" fontId="24" fillId="0" borderId="30" xfId="0" applyNumberFormat="1" applyFont="1" applyFill="1" applyBorder="1" applyAlignment="1" applyProtection="1">
      <alignment horizontal="right" vertical="center" indent="1"/>
      <protection hidden="1"/>
    </xf>
    <xf numFmtId="167" fontId="79" fillId="0" borderId="0" xfId="0" applyNumberFormat="1" applyFont="1" applyFill="1" applyBorder="1" applyAlignment="1" applyProtection="1">
      <alignment horizontal="right" vertical="center" indent="1"/>
      <protection hidden="1"/>
    </xf>
    <xf numFmtId="167" fontId="83" fillId="0" borderId="0" xfId="0" applyNumberFormat="1" applyFont="1" applyFill="1" applyBorder="1" applyAlignment="1" applyProtection="1">
      <alignment horizontal="right" vertical="center" indent="1"/>
      <protection hidden="1"/>
    </xf>
    <xf numFmtId="17" fontId="71" fillId="0" borderId="13" xfId="0" applyNumberFormat="1" applyFont="1" applyFill="1" applyBorder="1" applyAlignment="1" applyProtection="1">
      <alignment horizontal="center" vertical="center"/>
      <protection hidden="1"/>
    </xf>
    <xf numFmtId="0" fontId="24" fillId="0" borderId="33" xfId="0" applyFont="1" applyBorder="1" applyAlignment="1" applyProtection="1">
      <alignment horizontal="center" vertical="center" wrapText="1" shrinkToFit="1"/>
      <protection hidden="1"/>
    </xf>
    <xf numFmtId="0" fontId="70" fillId="20" borderId="33" xfId="0" applyFont="1" applyFill="1" applyBorder="1" applyAlignment="1" applyProtection="1">
      <alignment vertical="center" wrapText="1" shrinkToFit="1"/>
      <protection hidden="1"/>
    </xf>
    <xf numFmtId="0" fontId="24" fillId="0" borderId="37" xfId="0" applyFont="1" applyBorder="1" applyAlignment="1" applyProtection="1">
      <alignment horizontal="center" vertical="center" wrapText="1" shrinkToFit="1"/>
      <protection hidden="1"/>
    </xf>
    <xf numFmtId="0" fontId="24" fillId="0" borderId="38" xfId="0" applyFont="1" applyBorder="1" applyAlignment="1" applyProtection="1">
      <alignment horizontal="center" vertical="center" wrapText="1" shrinkToFit="1"/>
      <protection hidden="1"/>
    </xf>
    <xf numFmtId="0" fontId="24" fillId="0" borderId="40" xfId="0" quotePrefix="1" applyFont="1" applyBorder="1" applyAlignment="1" applyProtection="1">
      <alignment horizontal="center" vertical="center"/>
      <protection hidden="1"/>
    </xf>
    <xf numFmtId="0" fontId="24" fillId="0" borderId="4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70" fillId="20" borderId="26" xfId="0" applyFont="1" applyFill="1" applyBorder="1" applyAlignment="1" applyProtection="1">
      <alignment vertical="center"/>
      <protection hidden="1"/>
    </xf>
    <xf numFmtId="0" fontId="19" fillId="0" borderId="23" xfId="0" applyFont="1" applyBorder="1" applyAlignment="1" applyProtection="1">
      <alignment vertical="center"/>
      <protection hidden="1"/>
    </xf>
    <xf numFmtId="0" fontId="19" fillId="0" borderId="30" xfId="0" applyFont="1" applyBorder="1" applyAlignment="1" applyProtection="1">
      <alignment vertical="center"/>
      <protection hidden="1"/>
    </xf>
    <xf numFmtId="0" fontId="25" fillId="0" borderId="0" xfId="0" applyFont="1" applyFill="1" applyBorder="1" applyAlignment="1" applyProtection="1">
      <alignment horizontal="right" vertical="center"/>
      <protection hidden="1"/>
    </xf>
    <xf numFmtId="1" fontId="26" fillId="0" borderId="0" xfId="0" applyNumberFormat="1" applyFont="1" applyFill="1" applyBorder="1" applyAlignment="1" applyProtection="1">
      <alignment vertical="center"/>
      <protection hidden="1"/>
    </xf>
    <xf numFmtId="0" fontId="24" fillId="0" borderId="0" xfId="0" applyNumberFormat="1" applyFont="1" applyAlignment="1" applyProtection="1">
      <alignment vertical="top" wrapText="1"/>
      <protection hidden="1"/>
    </xf>
    <xf numFmtId="0" fontId="24" fillId="0" borderId="22" xfId="0" applyFont="1" applyBorder="1" applyAlignment="1" applyProtection="1">
      <alignment vertical="center"/>
      <protection hidden="1"/>
    </xf>
    <xf numFmtId="0" fontId="0" fillId="0" borderId="25" xfId="0" applyBorder="1" applyAlignment="1" applyProtection="1">
      <alignment vertical="center"/>
      <protection hidden="1"/>
    </xf>
    <xf numFmtId="0" fontId="71" fillId="20" borderId="26" xfId="0" applyFont="1" applyFill="1" applyBorder="1" applyAlignment="1" applyProtection="1">
      <alignment horizontal="right" vertical="center"/>
      <protection hidden="1"/>
    </xf>
    <xf numFmtId="0" fontId="0" fillId="0" borderId="30" xfId="0" applyBorder="1" applyAlignment="1" applyProtection="1">
      <alignment vertical="center"/>
      <protection hidden="1"/>
    </xf>
    <xf numFmtId="0" fontId="0" fillId="18" borderId="30" xfId="0" applyFill="1" applyBorder="1" applyAlignment="1" applyProtection="1">
      <alignment vertical="center"/>
      <protection hidden="1"/>
    </xf>
    <xf numFmtId="17" fontId="71" fillId="20" borderId="26" xfId="0" applyNumberFormat="1" applyFont="1" applyFill="1" applyBorder="1" applyAlignment="1" applyProtection="1">
      <alignment horizontal="right" vertical="center"/>
      <protection hidden="1"/>
    </xf>
    <xf numFmtId="0" fontId="19" fillId="0" borderId="22" xfId="0" applyFont="1" applyBorder="1" applyAlignment="1" applyProtection="1">
      <alignment vertical="center"/>
      <protection hidden="1"/>
    </xf>
    <xf numFmtId="0" fontId="27" fillId="0" borderId="33" xfId="0" applyFont="1" applyBorder="1" applyAlignment="1" applyProtection="1">
      <alignment horizontal="center" vertical="center" wrapText="1" shrinkToFit="1"/>
      <protection hidden="1"/>
    </xf>
    <xf numFmtId="0" fontId="24" fillId="0" borderId="42" xfId="0" applyFont="1" applyBorder="1" applyAlignment="1" applyProtection="1">
      <alignment horizontal="center" vertical="center" wrapText="1" shrinkToFit="1"/>
      <protection hidden="1"/>
    </xf>
    <xf numFmtId="165" fontId="26" fillId="0" borderId="28" xfId="0" applyNumberFormat="1" applyFont="1" applyFill="1" applyBorder="1" applyAlignment="1" applyProtection="1">
      <alignment horizontal="right" vertical="center" indent="1"/>
      <protection hidden="1"/>
    </xf>
    <xf numFmtId="165" fontId="26" fillId="0" borderId="29" xfId="0" applyNumberFormat="1" applyFont="1" applyFill="1" applyBorder="1" applyAlignment="1" applyProtection="1">
      <alignment horizontal="right" vertical="center" indent="1"/>
      <protection hidden="1"/>
    </xf>
    <xf numFmtId="165" fontId="26" fillId="0" borderId="28" xfId="0" applyNumberFormat="1" applyFont="1" applyBorder="1" applyAlignment="1" applyProtection="1">
      <alignment horizontal="right" vertical="center" indent="1"/>
      <protection hidden="1"/>
    </xf>
    <xf numFmtId="0" fontId="77" fillId="0" borderId="0" xfId="0" applyFont="1" applyAlignment="1" applyProtection="1">
      <alignment vertical="center"/>
      <protection hidden="1"/>
    </xf>
    <xf numFmtId="0" fontId="19" fillId="0" borderId="0" xfId="0" applyFont="1" applyBorder="1" applyProtection="1">
      <protection hidden="1"/>
    </xf>
    <xf numFmtId="171" fontId="24" fillId="0" borderId="0" xfId="0" applyNumberFormat="1" applyFont="1" applyFill="1" applyBorder="1" applyAlignment="1" applyProtection="1">
      <alignment vertical="center"/>
      <protection hidden="1"/>
    </xf>
    <xf numFmtId="0" fontId="14" fillId="0" borderId="0" xfId="0" applyFont="1" applyBorder="1" applyAlignment="1" applyProtection="1">
      <protection hidden="1"/>
    </xf>
    <xf numFmtId="0" fontId="70" fillId="20" borderId="20" xfId="0" applyFont="1" applyFill="1" applyBorder="1" applyAlignment="1" applyProtection="1">
      <alignment horizontal="center" vertical="center" wrapText="1" shrinkToFit="1"/>
      <protection hidden="1"/>
    </xf>
    <xf numFmtId="0" fontId="19" fillId="0" borderId="25" xfId="0" applyFont="1" applyBorder="1" applyProtection="1">
      <protection hidden="1"/>
    </xf>
    <xf numFmtId="0" fontId="19" fillId="0" borderId="30" xfId="0" applyFont="1" applyBorder="1" applyProtection="1">
      <protection hidden="1"/>
    </xf>
    <xf numFmtId="0" fontId="24" fillId="0" borderId="40" xfId="0" applyFont="1" applyBorder="1" applyAlignment="1" applyProtection="1">
      <alignment horizontal="center" vertical="center" wrapText="1"/>
      <protection hidden="1"/>
    </xf>
    <xf numFmtId="0" fontId="24" fillId="0" borderId="17" xfId="0" applyFont="1" applyBorder="1" applyAlignment="1" applyProtection="1">
      <alignment horizontal="center" vertical="center" wrapText="1"/>
      <protection hidden="1"/>
    </xf>
    <xf numFmtId="0" fontId="19" fillId="0" borderId="32" xfId="0" applyFont="1" applyBorder="1" applyProtection="1">
      <protection hidden="1"/>
    </xf>
    <xf numFmtId="0" fontId="71" fillId="20" borderId="20" xfId="0" applyFont="1" applyFill="1" applyBorder="1" applyAlignment="1" applyProtection="1">
      <alignment vertical="center" wrapText="1" shrinkToFit="1"/>
      <protection hidden="1"/>
    </xf>
    <xf numFmtId="0" fontId="19" fillId="0" borderId="22" xfId="0" applyFont="1" applyBorder="1" applyProtection="1">
      <protection hidden="1"/>
    </xf>
    <xf numFmtId="0" fontId="71" fillId="20" borderId="26" xfId="0" applyFont="1" applyFill="1" applyBorder="1" applyAlignment="1" applyProtection="1">
      <alignment vertical="center" wrapText="1" shrinkToFit="1"/>
      <protection hidden="1"/>
    </xf>
    <xf numFmtId="0" fontId="20" fillId="0" borderId="0" xfId="0" applyFont="1" applyAlignment="1" applyProtection="1">
      <alignment horizontal="center" vertical="center"/>
      <protection hidden="1"/>
    </xf>
    <xf numFmtId="1" fontId="26" fillId="0" borderId="0" xfId="0" applyNumberFormat="1" applyFont="1" applyBorder="1" applyAlignment="1" applyProtection="1">
      <alignment horizontal="right" vertical="center" indent="1"/>
      <protection hidden="1"/>
    </xf>
    <xf numFmtId="0" fontId="19" fillId="0" borderId="0" xfId="0" applyFont="1" applyAlignment="1" applyProtection="1">
      <alignment horizontal="justify" vertical="center" wrapText="1"/>
      <protection hidden="1"/>
    </xf>
    <xf numFmtId="0" fontId="19" fillId="18" borderId="30" xfId="0" applyFont="1" applyFill="1" applyBorder="1" applyProtection="1">
      <protection hidden="1"/>
    </xf>
    <xf numFmtId="0" fontId="19" fillId="18" borderId="30" xfId="0" applyFont="1" applyFill="1" applyBorder="1" applyAlignment="1" applyProtection="1">
      <alignment vertical="center"/>
      <protection hidden="1"/>
    </xf>
    <xf numFmtId="0" fontId="24" fillId="0" borderId="46" xfId="0" applyFont="1" applyBorder="1" applyAlignment="1" applyProtection="1">
      <alignment horizontal="center" vertical="center" wrapText="1" shrinkToFit="1"/>
      <protection hidden="1"/>
    </xf>
    <xf numFmtId="0" fontId="43" fillId="0" borderId="16" xfId="0" applyFont="1" applyBorder="1" applyAlignment="1" applyProtection="1">
      <alignment vertical="center"/>
      <protection hidden="1"/>
    </xf>
    <xf numFmtId="0" fontId="24" fillId="0" borderId="49" xfId="0" applyFont="1" applyBorder="1" applyAlignment="1" applyProtection="1">
      <alignment horizontal="center" vertical="center" wrapText="1" shrinkToFit="1"/>
      <protection hidden="1"/>
    </xf>
    <xf numFmtId="0" fontId="19" fillId="0" borderId="28" xfId="0" applyFont="1" applyBorder="1" applyAlignment="1" applyProtection="1">
      <alignment vertical="center"/>
      <protection hidden="1"/>
    </xf>
    <xf numFmtId="0" fontId="24" fillId="0" borderId="0" xfId="0" applyFont="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1" fontId="24" fillId="0" borderId="0" xfId="0" applyNumberFormat="1" applyFont="1" applyBorder="1" applyAlignment="1" applyProtection="1">
      <alignment vertical="center"/>
      <protection hidden="1"/>
    </xf>
    <xf numFmtId="0" fontId="24" fillId="0" borderId="53" xfId="0" applyFont="1" applyBorder="1" applyAlignment="1" applyProtection="1">
      <alignment horizontal="center" vertical="center" wrapText="1" shrinkToFit="1"/>
      <protection hidden="1"/>
    </xf>
    <xf numFmtId="0" fontId="70" fillId="20" borderId="27" xfId="0" applyFont="1" applyFill="1" applyBorder="1" applyAlignment="1" applyProtection="1">
      <alignment vertical="center"/>
      <protection hidden="1"/>
    </xf>
    <xf numFmtId="0" fontId="71" fillId="20" borderId="27" xfId="0" applyFont="1" applyFill="1" applyBorder="1" applyAlignment="1" applyProtection="1">
      <alignment horizontal="right" vertical="center"/>
      <protection hidden="1"/>
    </xf>
    <xf numFmtId="17" fontId="71" fillId="20" borderId="27" xfId="0" applyNumberFormat="1" applyFont="1" applyFill="1" applyBorder="1" applyAlignment="1" applyProtection="1">
      <alignment horizontal="right" vertical="center"/>
      <protection hidden="1"/>
    </xf>
    <xf numFmtId="17" fontId="70" fillId="20" borderId="27" xfId="0" applyNumberFormat="1" applyFont="1" applyFill="1" applyBorder="1" applyAlignment="1" applyProtection="1">
      <alignment horizontal="right" vertical="center"/>
      <protection hidden="1"/>
    </xf>
    <xf numFmtId="0" fontId="34" fillId="17" borderId="54" xfId="0" applyFont="1" applyFill="1" applyBorder="1" applyAlignment="1" applyProtection="1">
      <alignment horizontal="center" vertical="center" wrapText="1" shrinkToFit="1"/>
      <protection hidden="1"/>
    </xf>
    <xf numFmtId="0" fontId="34" fillId="17" borderId="56" xfId="0" applyFont="1" applyFill="1" applyBorder="1" applyAlignment="1" applyProtection="1">
      <alignment horizontal="center" vertical="center" wrapText="1" shrinkToFit="1"/>
      <protection hidden="1"/>
    </xf>
    <xf numFmtId="0" fontId="25" fillId="17" borderId="49" xfId="0" applyFont="1" applyFill="1" applyBorder="1" applyAlignment="1" applyProtection="1">
      <alignment horizontal="center" vertical="center" wrapText="1" shrinkToFit="1"/>
      <protection hidden="1"/>
    </xf>
    <xf numFmtId="0" fontId="25" fillId="17" borderId="33" xfId="0" applyFont="1" applyFill="1" applyBorder="1" applyAlignment="1" applyProtection="1">
      <alignment horizontal="center" vertical="center" wrapText="1" shrinkToFit="1"/>
      <protection hidden="1"/>
    </xf>
    <xf numFmtId="0" fontId="70" fillId="20" borderId="57" xfId="0" applyFont="1" applyFill="1" applyBorder="1" applyAlignment="1" applyProtection="1">
      <alignment horizontal="right" vertical="center" wrapText="1"/>
      <protection hidden="1"/>
    </xf>
    <xf numFmtId="0" fontId="79" fillId="17" borderId="40" xfId="0" applyFont="1" applyFill="1" applyBorder="1" applyAlignment="1" applyProtection="1">
      <alignment horizontal="center" vertical="center" wrapText="1" shrinkToFit="1"/>
      <protection hidden="1"/>
    </xf>
    <xf numFmtId="0" fontId="24" fillId="17" borderId="40" xfId="0" applyFont="1" applyFill="1" applyBorder="1" applyAlignment="1" applyProtection="1">
      <alignment horizontal="center" vertical="center"/>
      <protection hidden="1"/>
    </xf>
    <xf numFmtId="0" fontId="25" fillId="17" borderId="50" xfId="0" applyFont="1" applyFill="1" applyBorder="1" applyAlignment="1" applyProtection="1">
      <alignment horizontal="center" vertical="center" wrapText="1" shrinkToFit="1"/>
      <protection hidden="1"/>
    </xf>
    <xf numFmtId="0" fontId="79" fillId="17" borderId="17" xfId="0" applyFont="1" applyFill="1" applyBorder="1" applyAlignment="1" applyProtection="1">
      <alignment horizontal="center" vertical="center" wrapText="1" shrinkToFit="1"/>
      <protection hidden="1"/>
    </xf>
    <xf numFmtId="0" fontId="70" fillId="20" borderId="55" xfId="0" applyFont="1" applyFill="1" applyBorder="1" applyAlignment="1" applyProtection="1">
      <alignment horizontal="center" vertical="center" wrapText="1" shrinkToFit="1"/>
      <protection hidden="1"/>
    </xf>
    <xf numFmtId="0" fontId="24" fillId="0" borderId="60" xfId="0" applyFont="1" applyBorder="1" applyAlignment="1" applyProtection="1">
      <alignment horizontal="center" vertical="center" wrapText="1" shrinkToFit="1"/>
      <protection hidden="1"/>
    </xf>
    <xf numFmtId="0" fontId="20" fillId="0" borderId="0" xfId="0" applyFont="1" applyFill="1" applyAlignment="1" applyProtection="1">
      <alignment horizontal="center" vertical="center"/>
      <protection hidden="1"/>
    </xf>
    <xf numFmtId="0" fontId="19" fillId="0" borderId="0" xfId="0" applyFont="1" applyFill="1" applyBorder="1" applyAlignment="1" applyProtection="1">
      <alignment vertical="center"/>
      <protection hidden="1"/>
    </xf>
    <xf numFmtId="49" fontId="24" fillId="0" borderId="39" xfId="0" applyNumberFormat="1" applyFont="1" applyBorder="1" applyAlignment="1" applyProtection="1">
      <alignment horizontal="center" vertical="center"/>
      <protection hidden="1"/>
    </xf>
    <xf numFmtId="0" fontId="24" fillId="0" borderId="0" xfId="0" applyFont="1" applyProtection="1">
      <protection hidden="1"/>
    </xf>
    <xf numFmtId="0" fontId="24" fillId="0" borderId="22" xfId="0" applyFont="1" applyFill="1" applyBorder="1" applyAlignment="1" applyProtection="1">
      <alignment vertical="center"/>
      <protection hidden="1"/>
    </xf>
    <xf numFmtId="0" fontId="24" fillId="0" borderId="25" xfId="0" applyFont="1" applyFill="1" applyBorder="1" applyAlignment="1" applyProtection="1">
      <alignment vertical="center"/>
      <protection hidden="1"/>
    </xf>
    <xf numFmtId="0" fontId="24" fillId="0" borderId="20" xfId="0" applyFont="1" applyBorder="1" applyAlignment="1" applyProtection="1">
      <alignment vertical="center"/>
      <protection hidden="1"/>
    </xf>
    <xf numFmtId="0" fontId="19" fillId="0" borderId="0" xfId="0" applyFont="1" applyAlignment="1" applyProtection="1">
      <alignment horizontal="right" vertical="center"/>
      <protection hidden="1"/>
    </xf>
    <xf numFmtId="0" fontId="26" fillId="0" borderId="0" xfId="0" applyFont="1" applyBorder="1" applyAlignment="1" applyProtection="1">
      <alignment vertical="center"/>
      <protection hidden="1"/>
    </xf>
    <xf numFmtId="0" fontId="62" fillId="0" borderId="0" xfId="0" applyFont="1" applyFill="1" applyBorder="1" applyAlignment="1" applyProtection="1">
      <alignment vertical="center"/>
      <protection hidden="1"/>
    </xf>
    <xf numFmtId="165" fontId="62" fillId="0" borderId="0" xfId="0" applyNumberFormat="1" applyFont="1" applyFill="1" applyBorder="1" applyAlignment="1" applyProtection="1">
      <alignment vertical="center"/>
      <protection hidden="1"/>
    </xf>
    <xf numFmtId="1" fontId="62" fillId="0" borderId="0" xfId="0" applyNumberFormat="1" applyFont="1" applyFill="1" applyBorder="1" applyAlignment="1" applyProtection="1">
      <alignment vertical="center"/>
      <protection hidden="1"/>
    </xf>
    <xf numFmtId="167" fontId="24" fillId="0" borderId="0" xfId="0" applyNumberFormat="1" applyFont="1" applyFill="1" applyBorder="1" applyAlignment="1" applyProtection="1">
      <alignment horizontal="right" vertical="center" indent="1"/>
      <protection hidden="1"/>
    </xf>
    <xf numFmtId="0" fontId="25" fillId="0" borderId="33" xfId="0" applyFont="1" applyBorder="1" applyAlignment="1" applyProtection="1">
      <alignment horizontal="center" vertical="center" wrapText="1" shrinkToFit="1"/>
      <protection hidden="1"/>
    </xf>
    <xf numFmtId="0" fontId="95" fillId="0" borderId="0" xfId="0" applyFont="1" applyBorder="1" applyAlignment="1" applyProtection="1">
      <alignment horizontal="right" vertical="center" indent="1"/>
      <protection hidden="1"/>
    </xf>
    <xf numFmtId="0" fontId="23" fillId="0" borderId="0" xfId="0" applyFont="1" applyBorder="1" applyAlignment="1" applyProtection="1">
      <alignment horizontal="right" vertical="center" indent="1"/>
      <protection hidden="1"/>
    </xf>
    <xf numFmtId="165" fontId="23" fillId="0" borderId="0" xfId="0" applyNumberFormat="1" applyFont="1" applyBorder="1" applyAlignment="1" applyProtection="1">
      <alignment horizontal="right" vertical="center" indent="1"/>
      <protection hidden="1"/>
    </xf>
    <xf numFmtId="0" fontId="24" fillId="0" borderId="0" xfId="0" applyFont="1" applyBorder="1" applyAlignment="1" applyProtection="1">
      <alignment vertical="center" wrapText="1"/>
      <protection hidden="1"/>
    </xf>
    <xf numFmtId="0" fontId="25" fillId="0" borderId="33" xfId="0" applyFont="1" applyFill="1" applyBorder="1" applyAlignment="1" applyProtection="1">
      <alignment horizontal="center" vertical="center" wrapText="1" shrinkToFit="1"/>
      <protection hidden="1"/>
    </xf>
    <xf numFmtId="0" fontId="22" fillId="0" borderId="41" xfId="0" applyFont="1" applyBorder="1" applyAlignment="1" applyProtection="1">
      <alignment horizontal="center" vertical="center"/>
      <protection hidden="1"/>
    </xf>
    <xf numFmtId="0" fontId="0" fillId="0" borderId="22" xfId="0" applyBorder="1" applyAlignment="1" applyProtection="1">
      <alignment vertical="center"/>
      <protection hidden="1"/>
    </xf>
    <xf numFmtId="165" fontId="22" fillId="19" borderId="35" xfId="0" applyNumberFormat="1" applyFont="1" applyFill="1" applyBorder="1" applyAlignment="1" applyProtection="1">
      <alignment horizontal="center" vertical="center"/>
      <protection hidden="1"/>
    </xf>
    <xf numFmtId="165" fontId="24" fillId="0" borderId="26" xfId="0" applyNumberFormat="1" applyFont="1" applyBorder="1" applyAlignment="1" applyProtection="1">
      <alignment vertical="center"/>
      <protection hidden="1"/>
    </xf>
    <xf numFmtId="0" fontId="25" fillId="0" borderId="53" xfId="0" applyFont="1" applyFill="1" applyBorder="1" applyAlignment="1" applyProtection="1">
      <alignment horizontal="right" vertical="center" indent="1"/>
      <protection hidden="1"/>
    </xf>
    <xf numFmtId="0" fontId="25" fillId="0" borderId="0" xfId="0" applyFont="1" applyBorder="1" applyAlignment="1" applyProtection="1">
      <alignment horizontal="right" vertical="center" indent="1"/>
      <protection hidden="1"/>
    </xf>
    <xf numFmtId="1" fontId="97" fillId="0" borderId="0" xfId="0" applyNumberFormat="1" applyFont="1" applyBorder="1" applyAlignment="1" applyProtection="1">
      <alignment horizontal="right" vertical="center" indent="1"/>
      <protection hidden="1"/>
    </xf>
    <xf numFmtId="1" fontId="28" fillId="0" borderId="0" xfId="0" applyNumberFormat="1" applyFont="1" applyBorder="1" applyAlignment="1" applyProtection="1">
      <alignment horizontal="right" vertical="center" indent="1"/>
      <protection hidden="1"/>
    </xf>
    <xf numFmtId="165" fontId="28" fillId="0" borderId="0" xfId="0" applyNumberFormat="1" applyFont="1" applyBorder="1" applyAlignment="1" applyProtection="1">
      <alignment horizontal="right" vertical="center" indent="1"/>
      <protection hidden="1"/>
    </xf>
    <xf numFmtId="0" fontId="0" fillId="0" borderId="0" xfId="0" applyAlignment="1" applyProtection="1">
      <alignment horizontal="right" vertical="center" indent="1"/>
      <protection hidden="1"/>
    </xf>
    <xf numFmtId="0" fontId="39" fillId="0" borderId="0" xfId="0" applyFont="1" applyAlignment="1" applyProtection="1">
      <alignment horizontal="right" vertical="center" indent="1"/>
      <protection hidden="1"/>
    </xf>
    <xf numFmtId="1" fontId="26" fillId="0" borderId="0" xfId="0" applyNumberFormat="1" applyFont="1" applyFill="1" applyBorder="1" applyAlignment="1" applyProtection="1">
      <alignment horizontal="right" vertical="center" indent="1"/>
      <protection hidden="1"/>
    </xf>
    <xf numFmtId="0" fontId="24" fillId="0" borderId="0" xfId="0" applyFont="1" applyFill="1" applyBorder="1" applyAlignment="1" applyProtection="1">
      <alignment horizontal="center" vertical="center"/>
      <protection hidden="1"/>
    </xf>
    <xf numFmtId="171" fontId="24" fillId="0" borderId="0" xfId="0" applyNumberFormat="1" applyFont="1" applyFill="1" applyBorder="1" applyAlignment="1" applyProtection="1">
      <alignment horizontal="center" vertical="center"/>
      <protection hidden="1"/>
    </xf>
    <xf numFmtId="0" fontId="22" fillId="0" borderId="33" xfId="0" applyFont="1" applyBorder="1" applyAlignment="1" applyProtection="1">
      <alignment horizontal="center" vertical="center" wrapText="1" shrinkToFit="1"/>
      <protection hidden="1"/>
    </xf>
    <xf numFmtId="0" fontId="22" fillId="0" borderId="40" xfId="0" applyFont="1" applyBorder="1" applyAlignment="1" applyProtection="1">
      <alignment horizontal="center" vertical="center"/>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165" fontId="24" fillId="0" borderId="0" xfId="0" applyNumberFormat="1" applyFont="1" applyBorder="1" applyAlignment="1" applyProtection="1">
      <alignment vertical="center"/>
      <protection hidden="1"/>
    </xf>
    <xf numFmtId="0" fontId="28" fillId="0" borderId="0" xfId="0" applyFont="1" applyAlignment="1" applyProtection="1">
      <alignment vertical="top" wrapText="1"/>
      <protection hidden="1"/>
    </xf>
    <xf numFmtId="165" fontId="21" fillId="0" borderId="0" xfId="0" applyNumberFormat="1" applyFont="1" applyFill="1" applyBorder="1" applyAlignment="1" applyProtection="1">
      <alignment vertical="center"/>
      <protection hidden="1"/>
    </xf>
    <xf numFmtId="0" fontId="24" fillId="0" borderId="0" xfId="0" applyFont="1" applyBorder="1" applyAlignment="1" applyProtection="1">
      <alignment horizontal="center" vertical="center" textRotation="255"/>
      <protection hidden="1"/>
    </xf>
    <xf numFmtId="0" fontId="0" fillId="0" borderId="0" xfId="0" applyAlignment="1" applyProtection="1">
      <alignment horizontal="center" vertical="center" textRotation="255"/>
      <protection hidden="1"/>
    </xf>
    <xf numFmtId="165" fontId="24" fillId="0" borderId="23" xfId="0" applyNumberFormat="1" applyFont="1" applyFill="1" applyBorder="1" applyAlignment="1" applyProtection="1">
      <alignment vertical="center"/>
      <protection hidden="1"/>
    </xf>
    <xf numFmtId="165" fontId="0" fillId="0" borderId="0" xfId="0" applyNumberFormat="1" applyFill="1" applyAlignment="1" applyProtection="1">
      <alignment vertical="center"/>
      <protection hidden="1"/>
    </xf>
    <xf numFmtId="0" fontId="24" fillId="0" borderId="64" xfId="0" applyFont="1" applyBorder="1" applyAlignment="1" applyProtection="1">
      <alignment horizontal="center" vertical="center" wrapText="1" shrinkToFit="1"/>
      <protection hidden="1"/>
    </xf>
    <xf numFmtId="0" fontId="70" fillId="20" borderId="48" xfId="0" applyFont="1" applyFill="1" applyBorder="1" applyAlignment="1" applyProtection="1">
      <alignment vertical="center"/>
      <protection hidden="1"/>
    </xf>
    <xf numFmtId="0" fontId="71" fillId="20" borderId="58" xfId="0" applyFont="1" applyFill="1" applyBorder="1" applyAlignment="1" applyProtection="1">
      <alignment horizontal="right" vertical="center"/>
      <protection hidden="1"/>
    </xf>
    <xf numFmtId="0" fontId="70" fillId="20" borderId="58" xfId="0"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0" fontId="102" fillId="0" borderId="0" xfId="0" applyFont="1" applyFill="1" applyBorder="1" applyAlignment="1" applyProtection="1">
      <alignment vertical="center"/>
      <protection hidden="1"/>
    </xf>
    <xf numFmtId="0" fontId="78" fillId="0" borderId="0" xfId="0" applyFont="1" applyFill="1" applyBorder="1" applyAlignment="1" applyProtection="1">
      <alignment vertical="center"/>
      <protection hidden="1"/>
    </xf>
    <xf numFmtId="0" fontId="103" fillId="0" borderId="0" xfId="0" applyFont="1" applyBorder="1" applyAlignment="1" applyProtection="1">
      <alignment vertical="center"/>
      <protection hidden="1"/>
    </xf>
    <xf numFmtId="0" fontId="22" fillId="0" borderId="38" xfId="0" applyFont="1" applyBorder="1" applyAlignment="1" applyProtection="1">
      <alignment horizontal="center" vertical="center" wrapText="1" shrinkToFit="1"/>
      <protection hidden="1"/>
    </xf>
    <xf numFmtId="0" fontId="24" fillId="0" borderId="19" xfId="0" applyFont="1" applyFill="1" applyBorder="1" applyAlignment="1" applyProtection="1">
      <alignment horizontal="center" vertical="center" wrapText="1"/>
      <protection hidden="1"/>
    </xf>
    <xf numFmtId="0" fontId="70" fillId="0" borderId="22" xfId="0" applyFont="1" applyFill="1" applyBorder="1" applyAlignment="1" applyProtection="1">
      <alignment vertical="center"/>
      <protection hidden="1"/>
    </xf>
    <xf numFmtId="172" fontId="24" fillId="0" borderId="0" xfId="0" applyNumberFormat="1" applyFont="1" applyFill="1" applyBorder="1" applyAlignment="1" applyProtection="1">
      <alignment horizontal="left" vertical="center"/>
      <protection hidden="1"/>
    </xf>
    <xf numFmtId="0" fontId="28" fillId="0" borderId="0" xfId="0" applyFont="1" applyAlignment="1" applyProtection="1">
      <alignment horizontal="right" vertical="top" wrapText="1"/>
      <protection hidden="1"/>
    </xf>
    <xf numFmtId="0" fontId="28" fillId="0" borderId="0" xfId="0" applyFont="1" applyFill="1" applyAlignment="1" applyProtection="1">
      <alignment horizontal="right" vertical="top" wrapText="1"/>
      <protection hidden="1"/>
    </xf>
    <xf numFmtId="172" fontId="28" fillId="0" borderId="0" xfId="0" applyNumberFormat="1" applyFont="1" applyFill="1" applyAlignment="1" applyProtection="1">
      <alignment horizontal="right" vertical="top" wrapText="1"/>
      <protection hidden="1"/>
    </xf>
    <xf numFmtId="0" fontId="1" fillId="0" borderId="0" xfId="0" applyFont="1" applyFill="1" applyAlignment="1" applyProtection="1">
      <alignment vertical="center"/>
      <protection hidden="1"/>
    </xf>
    <xf numFmtId="172" fontId="0" fillId="0" borderId="0" xfId="0" applyNumberFormat="1" applyFill="1" applyAlignment="1" applyProtection="1">
      <alignment vertical="center"/>
      <protection hidden="1"/>
    </xf>
    <xf numFmtId="172" fontId="28" fillId="0" borderId="0" xfId="0" applyNumberFormat="1" applyFont="1" applyFill="1" applyBorder="1" applyAlignment="1" applyProtection="1">
      <alignment horizontal="left" vertical="center"/>
      <protection hidden="1"/>
    </xf>
    <xf numFmtId="0" fontId="19" fillId="20" borderId="0" xfId="0" applyFont="1" applyFill="1" applyProtection="1">
      <protection hidden="1"/>
    </xf>
    <xf numFmtId="0" fontId="35" fillId="20" borderId="0" xfId="0" applyFont="1" applyFill="1" applyAlignment="1" applyProtection="1">
      <alignment horizontal="left" vertical="center"/>
      <protection hidden="1"/>
    </xf>
    <xf numFmtId="0" fontId="44" fillId="20" borderId="0" xfId="0" applyFont="1" applyFill="1" applyAlignment="1" applyProtection="1">
      <alignment horizontal="left" vertical="center"/>
      <protection hidden="1"/>
    </xf>
    <xf numFmtId="0" fontId="14" fillId="20" borderId="0" xfId="0" applyFont="1" applyFill="1" applyProtection="1">
      <protection hidden="1"/>
    </xf>
    <xf numFmtId="0" fontId="26" fillId="0" borderId="0" xfId="0" applyFont="1" applyFill="1" applyBorder="1" applyAlignment="1" applyProtection="1">
      <alignment horizontal="center" vertical="center"/>
      <protection hidden="1"/>
    </xf>
    <xf numFmtId="14" fontId="26" fillId="0" borderId="0" xfId="0" applyNumberFormat="1" applyFont="1" applyFill="1" applyBorder="1" applyAlignment="1" applyProtection="1">
      <alignment horizontal="center" vertical="center"/>
      <protection hidden="1"/>
    </xf>
    <xf numFmtId="0" fontId="26" fillId="0" borderId="25" xfId="0" applyFont="1" applyFill="1" applyBorder="1" applyProtection="1">
      <protection hidden="1"/>
    </xf>
    <xf numFmtId="169" fontId="26" fillId="0" borderId="38" xfId="0" applyNumberFormat="1" applyFont="1" applyBorder="1" applyAlignment="1" applyProtection="1">
      <alignment horizontal="center" vertical="center" textRotation="90"/>
      <protection hidden="1"/>
    </xf>
    <xf numFmtId="169" fontId="25" fillId="17" borderId="33" xfId="0" quotePrefix="1" applyNumberFormat="1" applyFont="1" applyFill="1" applyBorder="1" applyAlignment="1" applyProtection="1">
      <alignment horizontal="center" vertical="center" wrapText="1"/>
      <protection hidden="1"/>
    </xf>
    <xf numFmtId="169" fontId="25" fillId="14" borderId="33" xfId="0" quotePrefix="1" applyNumberFormat="1" applyFont="1" applyFill="1" applyBorder="1" applyAlignment="1" applyProtection="1">
      <alignment horizontal="centerContinuous" vertical="center" wrapText="1"/>
      <protection hidden="1"/>
    </xf>
    <xf numFmtId="169" fontId="25" fillId="14" borderId="33" xfId="0" quotePrefix="1" applyNumberFormat="1" applyFont="1" applyFill="1" applyBorder="1" applyAlignment="1" applyProtection="1">
      <alignment horizontal="center" vertical="center" wrapText="1"/>
      <protection hidden="1"/>
    </xf>
    <xf numFmtId="169" fontId="25" fillId="0" borderId="33" xfId="0" quotePrefix="1" applyNumberFormat="1" applyFont="1" applyFill="1" applyBorder="1" applyAlignment="1" applyProtection="1">
      <alignment horizontal="center" vertical="center" wrapText="1"/>
      <protection hidden="1"/>
    </xf>
    <xf numFmtId="169" fontId="25" fillId="0" borderId="49" xfId="0" quotePrefix="1" applyNumberFormat="1" applyFont="1" applyFill="1" applyBorder="1" applyAlignment="1" applyProtection="1">
      <alignment horizontal="center" vertical="center" wrapText="1"/>
      <protection hidden="1"/>
    </xf>
    <xf numFmtId="169" fontId="24" fillId="0" borderId="38" xfId="0" applyNumberFormat="1" applyFont="1" applyBorder="1" applyAlignment="1" applyProtection="1">
      <alignment horizontal="center" vertical="center"/>
      <protection hidden="1"/>
    </xf>
    <xf numFmtId="169" fontId="25" fillId="19" borderId="37" xfId="0" applyNumberFormat="1" applyFont="1" applyFill="1" applyBorder="1" applyAlignment="1" applyProtection="1">
      <alignment horizontal="center" vertical="center" wrapText="1"/>
      <protection hidden="1"/>
    </xf>
    <xf numFmtId="169" fontId="24" fillId="17" borderId="33" xfId="0" applyNumberFormat="1" applyFont="1" applyFill="1" applyBorder="1" applyAlignment="1" applyProtection="1">
      <alignment horizontal="center" vertical="center" wrapText="1"/>
      <protection hidden="1"/>
    </xf>
    <xf numFmtId="169" fontId="24" fillId="17" borderId="37" xfId="0" applyNumberFormat="1" applyFont="1" applyFill="1" applyBorder="1" applyAlignment="1" applyProtection="1">
      <alignment horizontal="center" vertical="center" wrapText="1"/>
      <protection hidden="1"/>
    </xf>
    <xf numFmtId="169" fontId="42" fillId="0" borderId="41" xfId="0" applyNumberFormat="1" applyFont="1" applyBorder="1" applyAlignment="1" applyProtection="1">
      <alignment horizontal="center" vertical="center"/>
      <protection hidden="1"/>
    </xf>
    <xf numFmtId="169" fontId="71" fillId="20" borderId="23" xfId="0" applyNumberFormat="1" applyFont="1" applyFill="1" applyBorder="1" applyAlignment="1" applyProtection="1">
      <alignment horizontal="center" vertical="center" wrapText="1"/>
      <protection hidden="1"/>
    </xf>
    <xf numFmtId="169" fontId="51" fillId="0" borderId="24" xfId="0" applyNumberFormat="1" applyFont="1" applyFill="1" applyBorder="1" applyAlignment="1" applyProtection="1">
      <alignment horizontal="center" vertical="center" wrapText="1"/>
      <protection hidden="1"/>
    </xf>
    <xf numFmtId="169" fontId="51" fillId="0" borderId="22" xfId="0" applyNumberFormat="1" applyFont="1" applyFill="1" applyBorder="1" applyAlignment="1" applyProtection="1">
      <alignment horizontal="center" vertical="center" wrapText="1"/>
      <protection hidden="1"/>
    </xf>
    <xf numFmtId="169" fontId="51" fillId="14" borderId="22" xfId="0" applyNumberFormat="1" applyFont="1" applyFill="1" applyBorder="1" applyAlignment="1" applyProtection="1">
      <alignment horizontal="center" vertical="center" wrapText="1"/>
      <protection hidden="1"/>
    </xf>
    <xf numFmtId="169" fontId="42" fillId="14" borderId="22" xfId="0" applyNumberFormat="1" applyFont="1" applyFill="1" applyBorder="1" applyAlignment="1" applyProtection="1">
      <alignment horizontal="center" vertical="center" wrapText="1"/>
      <protection hidden="1"/>
    </xf>
    <xf numFmtId="169" fontId="59" fillId="14" borderId="22" xfId="0" applyNumberFormat="1" applyFont="1" applyFill="1" applyBorder="1" applyAlignment="1" applyProtection="1">
      <alignment horizontal="center" vertical="center" wrapText="1"/>
      <protection hidden="1"/>
    </xf>
    <xf numFmtId="169" fontId="42" fillId="0" borderId="22" xfId="0" applyNumberFormat="1" applyFont="1" applyFill="1" applyBorder="1" applyAlignment="1" applyProtection="1">
      <alignment horizontal="center" vertical="center" wrapText="1"/>
      <protection hidden="1"/>
    </xf>
    <xf numFmtId="169" fontId="108" fillId="0" borderId="22" xfId="0" applyNumberFormat="1" applyFont="1" applyFill="1" applyBorder="1" applyAlignment="1" applyProtection="1">
      <alignment horizontal="center" vertical="center" wrapText="1"/>
      <protection hidden="1"/>
    </xf>
    <xf numFmtId="169" fontId="42" fillId="0" borderId="30" xfId="0" applyNumberFormat="1" applyFont="1" applyBorder="1" applyAlignment="1" applyProtection="1">
      <alignment horizontal="center" vertical="center"/>
      <protection hidden="1"/>
    </xf>
    <xf numFmtId="1" fontId="71" fillId="20" borderId="28" xfId="0" applyNumberFormat="1" applyFont="1" applyFill="1" applyBorder="1" applyAlignment="1" applyProtection="1">
      <alignment horizontal="right" vertical="center" wrapText="1"/>
      <protection hidden="1"/>
    </xf>
    <xf numFmtId="169" fontId="41" fillId="0" borderId="30" xfId="0" applyNumberFormat="1" applyFont="1" applyBorder="1" applyAlignment="1" applyProtection="1">
      <alignment horizontal="center" vertical="center"/>
      <protection hidden="1"/>
    </xf>
    <xf numFmtId="165" fontId="34" fillId="14" borderId="0" xfId="0" applyNumberFormat="1" applyFont="1" applyFill="1" applyBorder="1" applyAlignment="1" applyProtection="1">
      <alignment vertical="justify"/>
      <protection hidden="1"/>
    </xf>
    <xf numFmtId="165" fontId="26" fillId="14" borderId="0" xfId="0" applyNumberFormat="1" applyFont="1" applyFill="1" applyBorder="1" applyAlignment="1" applyProtection="1">
      <alignment vertical="justify"/>
      <protection hidden="1"/>
    </xf>
    <xf numFmtId="0" fontId="71" fillId="20" borderId="28" xfId="0" applyFont="1" applyFill="1" applyBorder="1" applyAlignment="1" applyProtection="1">
      <alignment horizontal="right" vertical="center"/>
      <protection hidden="1"/>
    </xf>
    <xf numFmtId="169" fontId="41" fillId="0" borderId="0" xfId="0" applyNumberFormat="1" applyFont="1" applyAlignment="1" applyProtection="1">
      <alignment horizontal="right" vertical="center" indent="1"/>
      <protection hidden="1"/>
    </xf>
    <xf numFmtId="165" fontId="34" fillId="19" borderId="0" xfId="0" applyNumberFormat="1" applyFont="1" applyFill="1" applyBorder="1" applyAlignment="1" applyProtection="1">
      <alignment vertical="justify"/>
      <protection hidden="1"/>
    </xf>
    <xf numFmtId="165" fontId="48" fillId="14" borderId="0" xfId="0" applyNumberFormat="1" applyFont="1" applyFill="1" applyBorder="1" applyAlignment="1" applyProtection="1">
      <alignment vertical="justify"/>
      <protection hidden="1"/>
    </xf>
    <xf numFmtId="169" fontId="14" fillId="0" borderId="0" xfId="0" applyNumberFormat="1" applyFont="1" applyBorder="1" applyAlignment="1" applyProtection="1">
      <alignment horizontal="left" vertical="center"/>
      <protection hidden="1"/>
    </xf>
    <xf numFmtId="169" fontId="19" fillId="0" borderId="0" xfId="0" applyNumberFormat="1" applyFont="1" applyBorder="1" applyAlignment="1" applyProtection="1">
      <alignment horizontal="left" vertical="center"/>
      <protection hidden="1"/>
    </xf>
    <xf numFmtId="169" fontId="37" fillId="0" borderId="0" xfId="0" applyNumberFormat="1" applyFont="1" applyBorder="1" applyAlignment="1" applyProtection="1">
      <alignment horizontal="left" vertical="center"/>
      <protection hidden="1"/>
    </xf>
    <xf numFmtId="169" fontId="63" fillId="0" borderId="0" xfId="0" applyNumberFormat="1" applyFont="1" applyBorder="1" applyAlignment="1" applyProtection="1">
      <alignment horizontal="left" vertical="center"/>
      <protection hidden="1"/>
    </xf>
    <xf numFmtId="169" fontId="56" fillId="0" borderId="0" xfId="0" applyNumberFormat="1" applyFont="1" applyBorder="1" applyAlignment="1" applyProtection="1">
      <alignment horizontal="left" vertical="center"/>
      <protection hidden="1"/>
    </xf>
    <xf numFmtId="169" fontId="26" fillId="17" borderId="0" xfId="0" applyNumberFormat="1" applyFont="1" applyFill="1" applyBorder="1" applyAlignment="1" applyProtection="1">
      <alignment horizontal="left" vertical="center"/>
      <protection hidden="1"/>
    </xf>
    <xf numFmtId="1" fontId="71" fillId="20" borderId="0" xfId="0" applyNumberFormat="1" applyFont="1" applyFill="1" applyBorder="1" applyAlignment="1" applyProtection="1">
      <alignment horizontal="right" vertical="center" wrapText="1"/>
      <protection hidden="1"/>
    </xf>
    <xf numFmtId="0" fontId="71" fillId="20" borderId="0" xfId="0" applyFont="1" applyFill="1" applyBorder="1" applyAlignment="1" applyProtection="1">
      <alignment horizontal="right" vertical="center"/>
      <protection hidden="1"/>
    </xf>
    <xf numFmtId="167" fontId="34" fillId="19" borderId="0" xfId="0" applyNumberFormat="1" applyFont="1" applyFill="1" applyBorder="1" applyAlignment="1" applyProtection="1">
      <alignment vertical="justify"/>
      <protection hidden="1"/>
    </xf>
    <xf numFmtId="170" fontId="71" fillId="20" borderId="26" xfId="0" applyNumberFormat="1" applyFont="1" applyFill="1" applyBorder="1" applyAlignment="1" applyProtection="1">
      <alignment horizontal="right" vertical="center"/>
      <protection hidden="1"/>
    </xf>
    <xf numFmtId="0" fontId="70" fillId="20" borderId="67" xfId="0" applyFont="1" applyFill="1" applyBorder="1" applyAlignment="1" applyProtection="1">
      <alignment horizontal="center" vertical="center" wrapText="1" shrinkToFit="1"/>
      <protection hidden="1"/>
    </xf>
    <xf numFmtId="17" fontId="71" fillId="20" borderId="58" xfId="0" applyNumberFormat="1" applyFont="1" applyFill="1" applyBorder="1" applyAlignment="1" applyProtection="1">
      <alignment horizontal="right" vertical="center"/>
      <protection hidden="1"/>
    </xf>
    <xf numFmtId="0" fontId="24" fillId="0" borderId="49" xfId="0" applyFont="1" applyBorder="1" applyAlignment="1" applyProtection="1">
      <alignment horizontal="center" vertical="center"/>
      <protection hidden="1"/>
    </xf>
    <xf numFmtId="0" fontId="24" fillId="0" borderId="36" xfId="0" applyFont="1" applyBorder="1" applyAlignment="1" applyProtection="1">
      <alignment horizontal="center" vertical="center" wrapText="1" shrinkToFit="1"/>
      <protection hidden="1"/>
    </xf>
    <xf numFmtId="0" fontId="24" fillId="0" borderId="25" xfId="0" applyFont="1" applyBorder="1" applyAlignment="1" applyProtection="1">
      <alignment horizontal="center" vertical="center"/>
      <protection hidden="1"/>
    </xf>
    <xf numFmtId="0" fontId="24" fillId="0" borderId="33" xfId="0" applyFont="1" applyBorder="1" applyAlignment="1" applyProtection="1">
      <alignment horizontal="center" vertical="center" wrapText="1"/>
      <protection hidden="1"/>
    </xf>
    <xf numFmtId="0" fontId="70" fillId="20" borderId="59" xfId="0" applyFont="1" applyFill="1" applyBorder="1" applyAlignment="1" applyProtection="1">
      <alignment vertical="center" wrapText="1" shrinkToFit="1"/>
      <protection hidden="1"/>
    </xf>
    <xf numFmtId="0" fontId="24" fillId="0" borderId="69" xfId="0" applyFont="1" applyBorder="1" applyAlignment="1" applyProtection="1">
      <alignment horizontal="center" vertical="center" wrapText="1" shrinkToFit="1"/>
      <protection hidden="1"/>
    </xf>
    <xf numFmtId="0" fontId="0" fillId="0" borderId="38" xfId="0" applyBorder="1" applyAlignment="1" applyProtection="1">
      <alignment vertical="center"/>
      <protection hidden="1"/>
    </xf>
    <xf numFmtId="0" fontId="22" fillId="0" borderId="30" xfId="0" applyFont="1" applyBorder="1" applyAlignment="1" applyProtection="1">
      <alignment horizontal="center" vertical="center" wrapText="1" shrinkToFit="1"/>
      <protection hidden="1"/>
    </xf>
    <xf numFmtId="0" fontId="1" fillId="0" borderId="30" xfId="0" applyFont="1" applyBorder="1" applyAlignment="1" applyProtection="1">
      <alignment vertical="center"/>
      <protection hidden="1"/>
    </xf>
    <xf numFmtId="165" fontId="28" fillId="0" borderId="30" xfId="0" applyNumberFormat="1" applyFont="1" applyFill="1" applyBorder="1" applyAlignment="1" applyProtection="1">
      <alignment vertical="center"/>
      <protection hidden="1"/>
    </xf>
    <xf numFmtId="0" fontId="24" fillId="0" borderId="29" xfId="0" applyFont="1" applyBorder="1" applyAlignment="1" applyProtection="1">
      <alignment vertical="center"/>
      <protection hidden="1"/>
    </xf>
    <xf numFmtId="0" fontId="79" fillId="0" borderId="0" xfId="0" applyFont="1" applyBorder="1" applyAlignment="1" applyProtection="1">
      <alignment vertical="center"/>
      <protection hidden="1"/>
    </xf>
    <xf numFmtId="0" fontId="22" fillId="17" borderId="41" xfId="0" applyFont="1" applyFill="1" applyBorder="1" applyAlignment="1" applyProtection="1">
      <alignment horizontal="center" vertical="center" wrapText="1" shrinkToFit="1"/>
      <protection hidden="1"/>
    </xf>
    <xf numFmtId="173" fontId="25" fillId="0" borderId="28" xfId="0" applyNumberFormat="1" applyFont="1" applyFill="1" applyBorder="1" applyAlignment="1" applyProtection="1">
      <alignment horizontal="right" vertical="center" indent="1"/>
      <protection hidden="1"/>
    </xf>
    <xf numFmtId="0" fontId="83" fillId="19" borderId="70" xfId="0" applyFont="1" applyFill="1" applyBorder="1" applyAlignment="1" applyProtection="1">
      <alignment horizontal="center" vertical="center" wrapText="1" shrinkToFit="1"/>
      <protection hidden="1"/>
    </xf>
    <xf numFmtId="0" fontId="25" fillId="17" borderId="66" xfId="0" applyFont="1" applyFill="1" applyBorder="1" applyAlignment="1" applyProtection="1">
      <alignment horizontal="center" vertical="center" wrapText="1" shrinkToFit="1"/>
      <protection hidden="1"/>
    </xf>
    <xf numFmtId="0" fontId="24" fillId="17" borderId="66" xfId="0" applyFont="1" applyFill="1" applyBorder="1" applyAlignment="1" applyProtection="1">
      <alignment horizontal="center" vertical="center" wrapText="1" shrinkToFit="1"/>
      <protection hidden="1"/>
    </xf>
    <xf numFmtId="0" fontId="83" fillId="19" borderId="0" xfId="0" applyFont="1" applyFill="1" applyBorder="1" applyAlignment="1" applyProtection="1">
      <alignment horizontal="center" vertical="center" wrapText="1" shrinkToFit="1"/>
      <protection hidden="1"/>
    </xf>
    <xf numFmtId="0" fontId="19" fillId="19" borderId="25" xfId="0" applyFont="1" applyFill="1" applyBorder="1" applyAlignment="1" applyProtection="1">
      <alignment vertical="center"/>
      <protection hidden="1"/>
    </xf>
    <xf numFmtId="0" fontId="19" fillId="19" borderId="30" xfId="0" applyFont="1" applyFill="1" applyBorder="1" applyAlignment="1" applyProtection="1">
      <alignment vertical="center"/>
      <protection hidden="1"/>
    </xf>
    <xf numFmtId="0" fontId="19" fillId="19" borderId="41" xfId="0" applyFont="1" applyFill="1" applyBorder="1" applyAlignment="1" applyProtection="1">
      <alignment vertical="center"/>
      <protection hidden="1"/>
    </xf>
    <xf numFmtId="0" fontId="19" fillId="0" borderId="38" xfId="0" applyFont="1" applyFill="1" applyBorder="1" applyAlignment="1" applyProtection="1">
      <alignment vertical="center"/>
      <protection hidden="1"/>
    </xf>
    <xf numFmtId="0" fontId="74" fillId="20" borderId="0" xfId="0" applyFont="1" applyFill="1" applyBorder="1" applyAlignment="1" applyProtection="1">
      <alignment vertical="center"/>
      <protection hidden="1"/>
    </xf>
    <xf numFmtId="0" fontId="75" fillId="20" borderId="0" xfId="0" applyFont="1" applyFill="1" applyBorder="1" applyAlignment="1" applyProtection="1">
      <alignment vertical="center"/>
      <protection hidden="1"/>
    </xf>
    <xf numFmtId="0" fontId="73" fillId="20" borderId="0" xfId="0" applyFont="1" applyFill="1" applyBorder="1" applyAlignment="1" applyProtection="1">
      <alignment vertical="center"/>
      <protection hidden="1"/>
    </xf>
    <xf numFmtId="0" fontId="74" fillId="20" borderId="71" xfId="0" applyFont="1" applyFill="1" applyBorder="1" applyAlignment="1" applyProtection="1">
      <alignment vertical="center"/>
      <protection hidden="1"/>
    </xf>
    <xf numFmtId="0" fontId="74" fillId="20" borderId="72" xfId="0" applyFont="1" applyFill="1" applyBorder="1" applyAlignment="1" applyProtection="1">
      <alignment vertical="center"/>
      <protection hidden="1"/>
    </xf>
    <xf numFmtId="0" fontId="75" fillId="20" borderId="72" xfId="0" applyFont="1" applyFill="1" applyBorder="1" applyAlignment="1" applyProtection="1">
      <alignment vertical="center"/>
      <protection hidden="1"/>
    </xf>
    <xf numFmtId="0" fontId="73" fillId="20" borderId="73" xfId="0" applyFont="1" applyFill="1" applyBorder="1" applyAlignment="1" applyProtection="1">
      <alignment vertical="center"/>
      <protection hidden="1"/>
    </xf>
    <xf numFmtId="169" fontId="71" fillId="20" borderId="26" xfId="0" applyNumberFormat="1" applyFont="1" applyFill="1" applyBorder="1" applyAlignment="1" applyProtection="1">
      <alignment horizontal="right" vertical="center" wrapText="1"/>
      <protection hidden="1"/>
    </xf>
    <xf numFmtId="169" fontId="25" fillId="17" borderId="42" xfId="0" quotePrefix="1" applyNumberFormat="1" applyFont="1" applyFill="1" applyBorder="1" applyAlignment="1" applyProtection="1">
      <alignment horizontal="center" vertical="center" wrapText="1"/>
      <protection hidden="1"/>
    </xf>
    <xf numFmtId="169" fontId="24" fillId="17" borderId="42" xfId="0" applyNumberFormat="1" applyFont="1" applyFill="1" applyBorder="1" applyAlignment="1" applyProtection="1">
      <alignment horizontal="center" vertical="center" wrapText="1"/>
      <protection hidden="1"/>
    </xf>
    <xf numFmtId="169" fontId="41" fillId="19" borderId="30" xfId="0" applyNumberFormat="1" applyFont="1" applyFill="1" applyBorder="1" applyAlignment="1" applyProtection="1">
      <alignment horizontal="center" vertical="center"/>
      <protection hidden="1"/>
    </xf>
    <xf numFmtId="169" fontId="25" fillId="19" borderId="76" xfId="0" applyNumberFormat="1" applyFont="1" applyFill="1" applyBorder="1" applyAlignment="1" applyProtection="1">
      <alignment horizontal="center" vertical="center" wrapText="1"/>
      <protection hidden="1"/>
    </xf>
    <xf numFmtId="169" fontId="42" fillId="19" borderId="77" xfId="0" applyNumberFormat="1" applyFont="1" applyFill="1" applyBorder="1" applyAlignment="1" applyProtection="1">
      <alignment horizontal="center" vertical="center" wrapText="1"/>
      <protection hidden="1"/>
    </xf>
    <xf numFmtId="169" fontId="25" fillId="19" borderId="37" xfId="0" applyNumberFormat="1" applyFont="1" applyFill="1" applyBorder="1" applyAlignment="1" applyProtection="1">
      <alignment horizontal="center" vertical="center"/>
      <protection hidden="1"/>
    </xf>
    <xf numFmtId="169" fontId="24" fillId="19" borderId="37" xfId="0" applyNumberFormat="1" applyFont="1" applyFill="1" applyBorder="1" applyAlignment="1" applyProtection="1">
      <alignment horizontal="center" vertical="center" wrapText="1"/>
      <protection hidden="1"/>
    </xf>
    <xf numFmtId="169" fontId="26" fillId="19" borderId="25" xfId="0" applyNumberFormat="1" applyFont="1" applyFill="1" applyBorder="1" applyAlignment="1" applyProtection="1">
      <alignment horizontal="center" vertical="center"/>
      <protection hidden="1"/>
    </xf>
    <xf numFmtId="169" fontId="42" fillId="19" borderId="30" xfId="0" applyNumberFormat="1" applyFont="1" applyFill="1" applyBorder="1" applyAlignment="1" applyProtection="1">
      <alignment horizontal="center" vertical="center"/>
      <protection hidden="1"/>
    </xf>
    <xf numFmtId="169" fontId="25" fillId="19" borderId="38" xfId="0" applyNumberFormat="1" applyFont="1" applyFill="1" applyBorder="1" applyAlignment="1" applyProtection="1">
      <alignment horizontal="center" vertical="center"/>
      <protection hidden="1"/>
    </xf>
    <xf numFmtId="169" fontId="42" fillId="19" borderId="41" xfId="0" applyNumberFormat="1" applyFont="1" applyFill="1" applyBorder="1" applyAlignment="1" applyProtection="1">
      <alignment horizontal="center" vertical="center"/>
      <protection hidden="1"/>
    </xf>
    <xf numFmtId="169" fontId="71" fillId="20" borderId="26" xfId="0" applyNumberFormat="1" applyFont="1" applyFill="1" applyBorder="1" applyAlignment="1" applyProtection="1">
      <alignment horizontal="center" vertical="center" wrapText="1"/>
      <protection hidden="1"/>
    </xf>
    <xf numFmtId="169" fontId="42" fillId="19" borderId="80" xfId="0" applyNumberFormat="1" applyFont="1" applyFill="1" applyBorder="1" applyAlignment="1" applyProtection="1">
      <alignment horizontal="center" vertical="center" wrapText="1"/>
      <protection hidden="1"/>
    </xf>
    <xf numFmtId="169" fontId="24" fillId="19" borderId="30" xfId="0" applyNumberFormat="1" applyFont="1" applyFill="1" applyBorder="1" applyAlignment="1" applyProtection="1">
      <alignment horizontal="center" vertical="center"/>
      <protection hidden="1"/>
    </xf>
    <xf numFmtId="169" fontId="24" fillId="17" borderId="49" xfId="0" applyNumberFormat="1" applyFont="1" applyFill="1" applyBorder="1" applyAlignment="1" applyProtection="1">
      <alignment horizontal="center" vertical="center" wrapText="1"/>
      <protection hidden="1"/>
    </xf>
    <xf numFmtId="169" fontId="25" fillId="17" borderId="49" xfId="0" quotePrefix="1" applyNumberFormat="1" applyFont="1" applyFill="1" applyBorder="1" applyAlignment="1" applyProtection="1">
      <alignment horizontal="center" vertical="center" wrapText="1"/>
      <protection hidden="1"/>
    </xf>
    <xf numFmtId="169" fontId="24" fillId="19" borderId="49" xfId="0" applyNumberFormat="1" applyFont="1" applyFill="1" applyBorder="1" applyAlignment="1" applyProtection="1">
      <alignment horizontal="center" vertical="center"/>
      <protection hidden="1"/>
    </xf>
    <xf numFmtId="169" fontId="24" fillId="19" borderId="38" xfId="0" applyNumberFormat="1" applyFont="1" applyFill="1" applyBorder="1" applyAlignment="1" applyProtection="1">
      <alignment horizontal="center" vertical="center"/>
      <protection hidden="1"/>
    </xf>
    <xf numFmtId="169" fontId="26" fillId="19" borderId="25" xfId="0" applyNumberFormat="1" applyFont="1" applyFill="1" applyBorder="1" applyAlignment="1" applyProtection="1">
      <alignment horizontal="center" vertical="center" textRotation="90"/>
      <protection hidden="1"/>
    </xf>
    <xf numFmtId="169" fontId="24" fillId="19" borderId="37" xfId="0" applyNumberFormat="1" applyFont="1" applyFill="1" applyBorder="1" applyAlignment="1" applyProtection="1">
      <alignment horizontal="center" vertical="center"/>
      <protection hidden="1"/>
    </xf>
    <xf numFmtId="0" fontId="72" fillId="20" borderId="0" xfId="0" applyFont="1" applyFill="1" applyBorder="1" applyAlignment="1" applyProtection="1">
      <alignment vertical="center"/>
      <protection hidden="1"/>
    </xf>
    <xf numFmtId="0" fontId="74" fillId="20" borderId="72" xfId="0" applyFont="1" applyFill="1" applyBorder="1" applyAlignment="1" applyProtection="1">
      <alignment horizontal="center" vertical="center"/>
      <protection hidden="1"/>
    </xf>
    <xf numFmtId="0" fontId="109" fillId="20" borderId="72" xfId="0" applyFont="1" applyFill="1" applyBorder="1" applyAlignment="1" applyProtection="1">
      <alignment horizontal="center" vertical="center"/>
      <protection hidden="1"/>
    </xf>
    <xf numFmtId="0" fontId="72" fillId="20" borderId="73" xfId="0" applyFont="1" applyFill="1" applyBorder="1" applyAlignment="1" applyProtection="1">
      <alignment vertical="center"/>
      <protection hidden="1"/>
    </xf>
    <xf numFmtId="0" fontId="109" fillId="20" borderId="0" xfId="0" applyFont="1" applyFill="1" applyBorder="1" applyAlignment="1" applyProtection="1">
      <alignment vertical="center"/>
      <protection hidden="1"/>
    </xf>
    <xf numFmtId="0" fontId="83" fillId="17" borderId="55" xfId="0" applyFont="1" applyFill="1" applyBorder="1" applyAlignment="1" applyProtection="1">
      <alignment horizontal="center" vertical="center" wrapText="1" shrinkToFit="1"/>
      <protection hidden="1"/>
    </xf>
    <xf numFmtId="0" fontId="24" fillId="0" borderId="26" xfId="0" applyFont="1" applyFill="1" applyBorder="1" applyAlignment="1" applyProtection="1">
      <alignment vertical="center"/>
      <protection hidden="1"/>
    </xf>
    <xf numFmtId="165" fontId="24" fillId="0" borderId="20" xfId="0" applyNumberFormat="1" applyFont="1" applyBorder="1" applyAlignment="1" applyProtection="1">
      <alignment vertical="center"/>
      <protection hidden="1"/>
    </xf>
    <xf numFmtId="0" fontId="74" fillId="20" borderId="0" xfId="0" applyFont="1" applyFill="1" applyBorder="1" applyAlignment="1" applyProtection="1">
      <alignment horizontal="left" vertical="center"/>
      <protection hidden="1"/>
    </xf>
    <xf numFmtId="171" fontId="74" fillId="20" borderId="0" xfId="0" applyNumberFormat="1" applyFont="1" applyFill="1" applyBorder="1" applyAlignment="1" applyProtection="1">
      <alignment horizontal="left" vertical="center"/>
      <protection hidden="1"/>
    </xf>
    <xf numFmtId="0" fontId="76" fillId="20" borderId="0" xfId="0" applyFont="1" applyFill="1" applyAlignment="1" applyProtection="1">
      <alignment horizontal="center" vertical="center"/>
      <protection hidden="1"/>
    </xf>
    <xf numFmtId="0" fontId="24" fillId="0" borderId="39" xfId="0" quotePrefix="1" applyFont="1" applyBorder="1" applyAlignment="1" applyProtection="1">
      <alignment horizontal="center" vertical="center"/>
      <protection hidden="1"/>
    </xf>
    <xf numFmtId="0" fontId="19" fillId="0" borderId="26" xfId="0" applyFont="1" applyBorder="1" applyAlignment="1" applyProtection="1">
      <alignment vertical="center"/>
      <protection hidden="1"/>
    </xf>
    <xf numFmtId="0" fontId="24" fillId="0" borderId="39" xfId="0" applyFont="1" applyBorder="1" applyAlignment="1" applyProtection="1">
      <alignment horizontal="center" vertical="center" wrapText="1"/>
      <protection hidden="1"/>
    </xf>
    <xf numFmtId="0" fontId="19" fillId="0" borderId="47" xfId="0" applyFont="1" applyBorder="1" applyProtection="1">
      <protection hidden="1"/>
    </xf>
    <xf numFmtId="0" fontId="89" fillId="0" borderId="39" xfId="0" applyFont="1" applyBorder="1" applyAlignment="1" applyProtection="1">
      <alignment horizontal="center" vertical="center" wrapText="1"/>
      <protection hidden="1"/>
    </xf>
    <xf numFmtId="0" fontId="19" fillId="0" borderId="38" xfId="0" applyFont="1" applyBorder="1" applyProtection="1">
      <protection hidden="1"/>
    </xf>
    <xf numFmtId="0" fontId="24" fillId="0" borderId="41" xfId="0" applyFont="1" applyBorder="1" applyProtection="1">
      <protection hidden="1"/>
    </xf>
    <xf numFmtId="0" fontId="19" fillId="0" borderId="84" xfId="0" applyFont="1" applyBorder="1" applyProtection="1">
      <protection hidden="1"/>
    </xf>
    <xf numFmtId="0" fontId="73" fillId="20" borderId="0" xfId="0" applyFont="1" applyFill="1" applyAlignment="1" applyProtection="1">
      <alignment vertical="center"/>
      <protection hidden="1"/>
    </xf>
    <xf numFmtId="0" fontId="87" fillId="20" borderId="51" xfId="0" applyFont="1" applyFill="1" applyBorder="1" applyAlignment="1" applyProtection="1">
      <alignment horizontal="right" vertical="center" wrapText="1"/>
      <protection hidden="1"/>
    </xf>
    <xf numFmtId="0" fontId="110" fillId="20" borderId="72" xfId="0" applyFont="1" applyFill="1" applyBorder="1" applyAlignment="1" applyProtection="1">
      <alignment horizontal="right" vertical="center" indent="1"/>
      <protection hidden="1"/>
    </xf>
    <xf numFmtId="0" fontId="109" fillId="20" borderId="72" xfId="0" applyFont="1" applyFill="1" applyBorder="1" applyAlignment="1" applyProtection="1">
      <alignment horizontal="right" vertical="center" indent="1"/>
      <protection hidden="1"/>
    </xf>
    <xf numFmtId="0" fontId="72" fillId="20" borderId="72" xfId="0" applyFont="1" applyFill="1" applyBorder="1" applyAlignment="1" applyProtection="1">
      <alignment vertical="center"/>
      <protection hidden="1"/>
    </xf>
    <xf numFmtId="0" fontId="25" fillId="19" borderId="36" xfId="0" applyFont="1" applyFill="1" applyBorder="1" applyAlignment="1" applyProtection="1">
      <alignment horizontal="center" vertical="center" wrapText="1" shrinkToFit="1"/>
      <protection hidden="1"/>
    </xf>
    <xf numFmtId="0" fontId="25" fillId="19" borderId="54" xfId="0" applyFont="1" applyFill="1" applyBorder="1" applyAlignment="1" applyProtection="1">
      <alignment horizontal="right" vertical="center" indent="1"/>
      <protection hidden="1"/>
    </xf>
    <xf numFmtId="0" fontId="0" fillId="0" borderId="20" xfId="0" applyBorder="1" applyAlignment="1" applyProtection="1">
      <alignment vertical="center"/>
      <protection hidden="1"/>
    </xf>
    <xf numFmtId="0" fontId="105" fillId="20" borderId="0" xfId="0" applyFont="1" applyFill="1" applyBorder="1" applyAlignment="1" applyProtection="1">
      <alignment horizontal="left" vertical="center"/>
      <protection hidden="1"/>
    </xf>
    <xf numFmtId="0" fontId="105" fillId="20" borderId="0" xfId="0" applyFont="1" applyFill="1" applyBorder="1" applyAlignment="1" applyProtection="1">
      <alignment horizontal="center" vertical="center"/>
      <protection hidden="1"/>
    </xf>
    <xf numFmtId="0" fontId="24" fillId="0" borderId="59" xfId="0" applyFont="1" applyBorder="1" applyAlignment="1" applyProtection="1">
      <alignment horizontal="center" vertical="center" wrapText="1" shrinkToFit="1"/>
      <protection hidden="1"/>
    </xf>
    <xf numFmtId="0" fontId="24" fillId="0" borderId="18" xfId="0" applyFont="1" applyBorder="1" applyAlignment="1" applyProtection="1">
      <alignment horizontal="center" vertical="center" wrapText="1"/>
      <protection hidden="1"/>
    </xf>
    <xf numFmtId="0" fontId="70" fillId="20" borderId="85" xfId="0" applyFont="1" applyFill="1" applyBorder="1" applyAlignment="1" applyProtection="1">
      <alignment vertical="center" wrapText="1" shrinkToFit="1"/>
      <protection hidden="1"/>
    </xf>
    <xf numFmtId="0" fontId="70" fillId="20" borderId="86" xfId="0" applyFont="1" applyFill="1" applyBorder="1" applyAlignment="1" applyProtection="1">
      <alignment vertical="center" wrapText="1" shrinkToFit="1"/>
      <protection hidden="1"/>
    </xf>
    <xf numFmtId="0" fontId="70" fillId="20" borderId="87" xfId="0" applyFont="1" applyFill="1" applyBorder="1" applyAlignment="1" applyProtection="1">
      <alignment vertical="center"/>
      <protection hidden="1"/>
    </xf>
    <xf numFmtId="0" fontId="70" fillId="20" borderId="21" xfId="0" applyFont="1" applyFill="1" applyBorder="1" applyAlignment="1" applyProtection="1">
      <alignment vertical="center"/>
      <protection hidden="1"/>
    </xf>
    <xf numFmtId="0" fontId="0" fillId="0" borderId="30" xfId="0" applyFill="1" applyBorder="1" applyAlignment="1" applyProtection="1">
      <alignment vertical="center"/>
      <protection hidden="1"/>
    </xf>
    <xf numFmtId="0" fontId="109" fillId="20" borderId="72" xfId="0" applyFont="1" applyFill="1" applyBorder="1" applyAlignment="1" applyProtection="1">
      <alignment vertical="center"/>
      <protection hidden="1"/>
    </xf>
    <xf numFmtId="17" fontId="70" fillId="20" borderId="27" xfId="0" quotePrefix="1" applyNumberFormat="1" applyFont="1" applyFill="1" applyBorder="1" applyAlignment="1" applyProtection="1">
      <alignment vertical="center"/>
      <protection hidden="1"/>
    </xf>
    <xf numFmtId="0" fontId="70" fillId="20" borderId="88" xfId="0" applyFont="1" applyFill="1" applyBorder="1" applyAlignment="1" applyProtection="1">
      <alignment horizontal="center" vertical="center" wrapText="1" shrinkToFit="1"/>
      <protection hidden="1"/>
    </xf>
    <xf numFmtId="0" fontId="87" fillId="20" borderId="57" xfId="0" applyFont="1" applyFill="1" applyBorder="1" applyAlignment="1" applyProtection="1">
      <alignment horizontal="right" vertical="center" wrapText="1"/>
      <protection hidden="1"/>
    </xf>
    <xf numFmtId="0" fontId="24" fillId="0" borderId="90" xfId="0" applyFont="1" applyBorder="1" applyAlignment="1" applyProtection="1">
      <alignment horizontal="center" vertical="center" textRotation="255"/>
      <protection hidden="1"/>
    </xf>
    <xf numFmtId="0" fontId="0" fillId="0" borderId="68" xfId="0" applyBorder="1" applyAlignment="1" applyProtection="1">
      <alignment horizontal="center" vertical="center" textRotation="255"/>
      <protection hidden="1"/>
    </xf>
    <xf numFmtId="0" fontId="0" fillId="20" borderId="73" xfId="0" applyFill="1" applyBorder="1" applyAlignment="1" applyProtection="1">
      <alignment vertical="center"/>
      <protection hidden="1"/>
    </xf>
    <xf numFmtId="0" fontId="21" fillId="20" borderId="20" xfId="0" applyFont="1" applyFill="1" applyBorder="1" applyAlignment="1" applyProtection="1">
      <alignment vertical="center"/>
      <protection hidden="1"/>
    </xf>
    <xf numFmtId="175" fontId="116" fillId="0" borderId="0" xfId="0" applyNumberFormat="1" applyFont="1" applyFill="1" applyBorder="1" applyAlignment="1" applyProtection="1">
      <alignment horizontal="center" vertical="center"/>
      <protection hidden="1"/>
    </xf>
    <xf numFmtId="0" fontId="112" fillId="0" borderId="0" xfId="0" applyFont="1" applyAlignment="1" applyProtection="1">
      <alignment vertical="center"/>
      <protection hidden="1"/>
    </xf>
    <xf numFmtId="0" fontId="113" fillId="0" borderId="0" xfId="0" applyFont="1" applyFill="1" applyAlignment="1" applyProtection="1">
      <alignment horizontal="center" vertical="center"/>
      <protection hidden="1"/>
    </xf>
    <xf numFmtId="0" fontId="114" fillId="0" borderId="0" xfId="0" applyFont="1" applyAlignment="1" applyProtection="1">
      <alignment horizontal="left" vertical="center"/>
      <protection hidden="1"/>
    </xf>
    <xf numFmtId="0" fontId="114" fillId="0" borderId="0" xfId="0" applyFont="1" applyAlignment="1" applyProtection="1">
      <alignment vertical="center"/>
      <protection hidden="1"/>
    </xf>
    <xf numFmtId="0" fontId="115" fillId="0" borderId="0" xfId="0" applyFont="1" applyAlignment="1" applyProtection="1">
      <alignment vertical="center"/>
      <protection hidden="1"/>
    </xf>
    <xf numFmtId="165" fontId="117" fillId="0" borderId="0" xfId="0" applyNumberFormat="1" applyFont="1" applyFill="1" applyBorder="1" applyAlignment="1" applyProtection="1">
      <alignment horizontal="center" vertical="center"/>
      <protection hidden="1"/>
    </xf>
    <xf numFmtId="165" fontId="118" fillId="0" borderId="0" xfId="0" applyNumberFormat="1" applyFont="1" applyFill="1" applyBorder="1" applyAlignment="1" applyProtection="1">
      <alignment horizontal="center" vertical="center"/>
      <protection hidden="1"/>
    </xf>
    <xf numFmtId="0" fontId="121" fillId="0" borderId="0" xfId="0" applyFont="1" applyFill="1" applyBorder="1" applyAlignment="1" applyProtection="1">
      <alignment horizontal="center" vertical="center"/>
      <protection hidden="1"/>
    </xf>
    <xf numFmtId="0" fontId="121" fillId="0" borderId="0" xfId="0" applyFont="1" applyFill="1" applyBorder="1" applyAlignment="1" applyProtection="1">
      <alignment vertical="center"/>
      <protection hidden="1"/>
    </xf>
    <xf numFmtId="0" fontId="127" fillId="0" borderId="0" xfId="0" applyFont="1" applyFill="1" applyBorder="1" applyAlignment="1" applyProtection="1">
      <alignment horizontal="center" vertical="center" wrapText="1"/>
      <protection hidden="1"/>
    </xf>
    <xf numFmtId="0" fontId="122" fillId="0" borderId="0" xfId="0" applyFont="1" applyFill="1" applyAlignment="1" applyProtection="1">
      <alignment vertical="center"/>
      <protection hidden="1"/>
    </xf>
    <xf numFmtId="0" fontId="122" fillId="0" borderId="0" xfId="0" applyFont="1" applyAlignment="1" applyProtection="1">
      <alignment vertical="center"/>
      <protection hidden="1"/>
    </xf>
    <xf numFmtId="0" fontId="112" fillId="0" borderId="93" xfId="0" applyFont="1" applyFill="1" applyBorder="1" applyAlignment="1" applyProtection="1">
      <alignment vertical="center"/>
      <protection hidden="1"/>
    </xf>
    <xf numFmtId="0" fontId="112" fillId="0" borderId="44" xfId="0" applyFont="1" applyFill="1" applyBorder="1" applyAlignment="1" applyProtection="1">
      <alignment vertical="center"/>
      <protection hidden="1"/>
    </xf>
    <xf numFmtId="0" fontId="121" fillId="0" borderId="44" xfId="0" applyFont="1" applyFill="1" applyBorder="1" applyAlignment="1" applyProtection="1">
      <alignment vertical="center"/>
      <protection hidden="1"/>
    </xf>
    <xf numFmtId="1" fontId="112" fillId="17" borderId="44" xfId="0" applyNumberFormat="1" applyFont="1" applyFill="1" applyBorder="1" applyAlignment="1" applyProtection="1">
      <alignment vertical="center"/>
      <protection hidden="1"/>
    </xf>
    <xf numFmtId="1" fontId="112" fillId="17" borderId="94" xfId="0" applyNumberFormat="1" applyFont="1" applyFill="1" applyBorder="1" applyAlignment="1" applyProtection="1">
      <alignment vertical="center"/>
      <protection hidden="1"/>
    </xf>
    <xf numFmtId="1" fontId="121" fillId="17" borderId="94" xfId="0" applyNumberFormat="1" applyFont="1" applyFill="1" applyBorder="1" applyAlignment="1" applyProtection="1">
      <alignment vertical="center"/>
      <protection hidden="1"/>
    </xf>
    <xf numFmtId="17" fontId="112" fillId="17" borderId="93" xfId="0" applyNumberFormat="1" applyFont="1" applyFill="1" applyBorder="1" applyAlignment="1" applyProtection="1">
      <alignment vertical="center"/>
      <protection hidden="1"/>
    </xf>
    <xf numFmtId="17" fontId="112" fillId="17" borderId="44" xfId="0" applyNumberFormat="1" applyFont="1" applyFill="1" applyBorder="1" applyAlignment="1" applyProtection="1">
      <alignment vertical="center"/>
      <protection hidden="1"/>
    </xf>
    <xf numFmtId="17" fontId="112" fillId="17" borderId="94" xfId="0" applyNumberFormat="1" applyFont="1" applyFill="1" applyBorder="1" applyAlignment="1" applyProtection="1">
      <alignment vertical="center"/>
      <protection hidden="1"/>
    </xf>
    <xf numFmtId="174" fontId="128" fillId="17" borderId="44" xfId="0" applyNumberFormat="1" applyFont="1" applyFill="1" applyBorder="1" applyAlignment="1" applyProtection="1">
      <alignment horizontal="center" vertical="center"/>
      <protection hidden="1"/>
    </xf>
    <xf numFmtId="174" fontId="128" fillId="0" borderId="93" xfId="0" quotePrefix="1" applyNumberFormat="1" applyFont="1" applyFill="1" applyBorder="1" applyAlignment="1" applyProtection="1">
      <alignment horizontal="center" vertical="center"/>
      <protection hidden="1"/>
    </xf>
    <xf numFmtId="174" fontId="128" fillId="0" borderId="44" xfId="0" quotePrefix="1" applyNumberFormat="1" applyFont="1" applyFill="1" applyBorder="1" applyAlignment="1" applyProtection="1">
      <alignment horizontal="center" vertical="center"/>
      <protection hidden="1"/>
    </xf>
    <xf numFmtId="174" fontId="128" fillId="0" borderId="44" xfId="0" applyNumberFormat="1" applyFont="1" applyFill="1" applyBorder="1" applyAlignment="1" applyProtection="1">
      <alignment horizontal="center" vertical="center"/>
      <protection hidden="1"/>
    </xf>
    <xf numFmtId="174" fontId="112" fillId="0" borderId="44" xfId="0" quotePrefix="1" applyNumberFormat="1" applyFont="1" applyFill="1" applyBorder="1" applyAlignment="1" applyProtection="1">
      <alignment horizontal="center" vertical="center"/>
      <protection hidden="1"/>
    </xf>
    <xf numFmtId="0" fontId="112" fillId="0" borderId="94" xfId="0" applyFont="1" applyFill="1" applyBorder="1" applyAlignment="1" applyProtection="1">
      <alignment vertical="center"/>
      <protection hidden="1"/>
    </xf>
    <xf numFmtId="174" fontId="112" fillId="0" borderId="44" xfId="0" applyNumberFormat="1" applyFont="1" applyFill="1" applyBorder="1" applyAlignment="1" applyProtection="1">
      <alignment horizontal="center" vertical="center"/>
      <protection hidden="1"/>
    </xf>
    <xf numFmtId="174" fontId="112" fillId="0" borderId="0" xfId="0" applyNumberFormat="1" applyFont="1" applyFill="1" applyBorder="1" applyAlignment="1" applyProtection="1">
      <alignment horizontal="center" vertical="center"/>
      <protection hidden="1"/>
    </xf>
    <xf numFmtId="0" fontId="112" fillId="0" borderId="0" xfId="0" applyFont="1" applyFill="1" applyAlignment="1" applyProtection="1">
      <alignment vertical="center"/>
      <protection hidden="1"/>
    </xf>
    <xf numFmtId="0" fontId="130" fillId="0" borderId="92" xfId="0" applyFont="1" applyFill="1" applyBorder="1" applyAlignment="1" applyProtection="1">
      <alignment horizontal="center" vertical="center"/>
      <protection hidden="1"/>
    </xf>
    <xf numFmtId="0" fontId="112" fillId="17" borderId="0" xfId="0" applyFont="1" applyFill="1" applyAlignment="1" applyProtection="1">
      <alignment vertical="center"/>
      <protection hidden="1"/>
    </xf>
    <xf numFmtId="0" fontId="129" fillId="0" borderId="0" xfId="0" applyFont="1" applyFill="1" applyBorder="1" applyAlignment="1" applyProtection="1">
      <alignment vertical="center"/>
      <protection hidden="1"/>
    </xf>
    <xf numFmtId="1" fontId="112" fillId="0" borderId="0" xfId="0" applyNumberFormat="1" applyFont="1" applyFill="1" applyBorder="1" applyAlignment="1" applyProtection="1">
      <alignment horizontal="center" vertical="center"/>
      <protection hidden="1"/>
    </xf>
    <xf numFmtId="0" fontId="112" fillId="0" borderId="0" xfId="0" applyFont="1" applyFill="1" applyBorder="1" applyAlignment="1" applyProtection="1">
      <alignment vertical="center"/>
      <protection hidden="1"/>
    </xf>
    <xf numFmtId="174" fontId="112" fillId="0" borderId="0" xfId="0" applyNumberFormat="1" applyFont="1" applyFill="1" applyBorder="1" applyAlignment="1" applyProtection="1">
      <alignment horizontal="center" vertical="center" wrapText="1"/>
      <protection hidden="1"/>
    </xf>
    <xf numFmtId="0" fontId="112" fillId="0" borderId="0" xfId="0" applyFont="1" applyFill="1" applyAlignment="1" applyProtection="1">
      <alignment horizontal="center" vertical="center" wrapText="1"/>
      <protection hidden="1"/>
    </xf>
    <xf numFmtId="1" fontId="134" fillId="0" borderId="92" xfId="0" applyNumberFormat="1" applyFont="1" applyFill="1" applyBorder="1" applyAlignment="1" applyProtection="1">
      <alignment horizontal="center" vertical="center"/>
      <protection hidden="1"/>
    </xf>
    <xf numFmtId="0" fontId="129" fillId="0" borderId="0" xfId="0" applyFont="1" applyFill="1" applyBorder="1" applyAlignment="1" applyProtection="1">
      <alignment horizontal="left" vertical="center" wrapText="1"/>
      <protection hidden="1"/>
    </xf>
    <xf numFmtId="0" fontId="129" fillId="0" borderId="0" xfId="0" applyFont="1" applyFill="1" applyAlignment="1" applyProtection="1">
      <alignment vertical="center"/>
      <protection hidden="1"/>
    </xf>
    <xf numFmtId="165" fontId="128" fillId="0" borderId="0" xfId="0" applyNumberFormat="1" applyFont="1" applyFill="1" applyBorder="1" applyAlignment="1" applyProtection="1">
      <alignment vertical="center"/>
      <protection hidden="1"/>
    </xf>
    <xf numFmtId="0" fontId="129" fillId="0" borderId="0" xfId="0" applyFont="1" applyFill="1" applyBorder="1" applyAlignment="1" applyProtection="1">
      <alignment horizontal="center" vertical="center"/>
      <protection hidden="1"/>
    </xf>
    <xf numFmtId="165" fontId="136" fillId="0" borderId="92" xfId="0" applyNumberFormat="1" applyFont="1" applyFill="1" applyBorder="1" applyAlignment="1" applyProtection="1">
      <alignment horizontal="center" vertical="center"/>
      <protection hidden="1"/>
    </xf>
    <xf numFmtId="165" fontId="135" fillId="0" borderId="0" xfId="0" applyNumberFormat="1" applyFont="1" applyFill="1" applyBorder="1" applyAlignment="1" applyProtection="1">
      <alignment vertical="center"/>
      <protection hidden="1"/>
    </xf>
    <xf numFmtId="0" fontId="112" fillId="0" borderId="0" xfId="0" applyFont="1" applyFill="1" applyBorder="1" applyAlignment="1" applyProtection="1">
      <alignment horizontal="center" vertical="center"/>
      <protection hidden="1"/>
    </xf>
    <xf numFmtId="0" fontId="143" fillId="0" borderId="0" xfId="0" applyFont="1" applyFill="1" applyAlignment="1" applyProtection="1">
      <alignment horizontal="center" vertical="center"/>
      <protection locked="0" hidden="1"/>
    </xf>
    <xf numFmtId="0" fontId="116" fillId="0" borderId="0" xfId="0" applyFont="1" applyFill="1" applyAlignment="1" applyProtection="1">
      <alignment horizontal="center" vertical="center"/>
      <protection hidden="1"/>
    </xf>
    <xf numFmtId="0" fontId="130" fillId="0" borderId="0" xfId="0" applyFont="1" applyFill="1" applyBorder="1" applyAlignment="1" applyProtection="1">
      <alignment vertical="center"/>
      <protection hidden="1"/>
    </xf>
    <xf numFmtId="0" fontId="130" fillId="0" borderId="0" xfId="0" applyFont="1" applyFill="1" applyBorder="1" applyAlignment="1" applyProtection="1">
      <alignment horizontal="center" vertical="center"/>
      <protection hidden="1"/>
    </xf>
    <xf numFmtId="0" fontId="144" fillId="0" borderId="0" xfId="0" applyFont="1" applyFill="1" applyAlignment="1" applyProtection="1">
      <alignment horizontal="center" vertical="center"/>
      <protection hidden="1"/>
    </xf>
    <xf numFmtId="0" fontId="116" fillId="0" borderId="0" xfId="0" applyFont="1" applyFill="1" applyBorder="1" applyAlignment="1" applyProtection="1">
      <alignment horizontal="center" vertical="center"/>
      <protection hidden="1"/>
    </xf>
    <xf numFmtId="165" fontId="146" fillId="0" borderId="0" xfId="0" applyNumberFormat="1" applyFont="1" applyFill="1" applyBorder="1" applyAlignment="1" applyProtection="1">
      <alignment horizontal="center" vertical="center"/>
      <protection hidden="1"/>
    </xf>
    <xf numFmtId="0" fontId="0" fillId="0" borderId="95" xfId="0" applyBorder="1" applyAlignment="1" applyProtection="1">
      <alignment vertical="center"/>
      <protection hidden="1"/>
    </xf>
    <xf numFmtId="0" fontId="112" fillId="0" borderId="0" xfId="0" applyFont="1" applyFill="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145" fillId="0" borderId="96" xfId="0" applyFont="1" applyBorder="1" applyAlignment="1" applyProtection="1">
      <alignment vertical="center"/>
      <protection hidden="1"/>
    </xf>
    <xf numFmtId="176" fontId="147" fillId="0" borderId="0" xfId="0" quotePrefix="1" applyNumberFormat="1" applyFont="1" applyBorder="1" applyAlignment="1" applyProtection="1">
      <alignment horizontal="center" vertical="center"/>
      <protection hidden="1"/>
    </xf>
    <xf numFmtId="176" fontId="147" fillId="0" borderId="0" xfId="0" applyNumberFormat="1" applyFont="1" applyBorder="1" applyAlignment="1" applyProtection="1">
      <alignment horizontal="center" vertical="center"/>
      <protection hidden="1"/>
    </xf>
    <xf numFmtId="0" fontId="146" fillId="0" borderId="0" xfId="0" applyFont="1" applyAlignment="1" applyProtection="1">
      <alignment vertical="center"/>
      <protection hidden="1"/>
    </xf>
    <xf numFmtId="0" fontId="138" fillId="0" borderId="0" xfId="0" applyFont="1" applyAlignment="1" applyProtection="1">
      <alignment vertical="center"/>
      <protection hidden="1"/>
    </xf>
    <xf numFmtId="0" fontId="148" fillId="0" borderId="0" xfId="0" applyFont="1" applyFill="1" applyAlignment="1" applyProtection="1">
      <alignment horizontal="center" vertical="center"/>
      <protection hidden="1"/>
    </xf>
    <xf numFmtId="0" fontId="146" fillId="0" borderId="0" xfId="0" applyFont="1" applyAlignment="1" applyProtection="1">
      <alignment horizontal="left" vertical="center"/>
      <protection hidden="1"/>
    </xf>
    <xf numFmtId="0" fontId="145" fillId="0" borderId="0" xfId="0" applyFont="1" applyFill="1" applyBorder="1" applyAlignment="1" applyProtection="1">
      <alignment horizontal="center" vertical="center"/>
      <protection hidden="1"/>
    </xf>
    <xf numFmtId="0" fontId="149" fillId="0" borderId="0" xfId="0" applyFont="1" applyFill="1" applyBorder="1" applyAlignment="1" applyProtection="1">
      <alignment horizontal="center" vertical="center"/>
      <protection hidden="1"/>
    </xf>
    <xf numFmtId="0" fontId="0" fillId="20" borderId="0" xfId="0" applyFill="1" applyAlignment="1" applyProtection="1">
      <alignment vertical="center"/>
      <protection hidden="1"/>
    </xf>
    <xf numFmtId="0" fontId="39" fillId="20" borderId="0" xfId="0" applyFont="1" applyFill="1" applyAlignment="1" applyProtection="1">
      <alignment vertical="center"/>
      <protection hidden="1"/>
    </xf>
    <xf numFmtId="0" fontId="0" fillId="20" borderId="0" xfId="0" applyFill="1" applyBorder="1" applyAlignment="1" applyProtection="1">
      <alignment vertical="center"/>
      <protection hidden="1"/>
    </xf>
    <xf numFmtId="169" fontId="41" fillId="18" borderId="30" xfId="0" applyNumberFormat="1" applyFont="1" applyFill="1" applyBorder="1" applyAlignment="1" applyProtection="1">
      <alignment horizontal="center" vertical="center"/>
      <protection hidden="1"/>
    </xf>
    <xf numFmtId="0" fontId="0" fillId="0" borderId="0" xfId="0" applyProtection="1">
      <protection hidden="1"/>
    </xf>
    <xf numFmtId="0" fontId="0" fillId="0" borderId="0" xfId="0" applyNumberFormat="1" applyProtection="1">
      <protection hidden="1"/>
    </xf>
    <xf numFmtId="14" fontId="0" fillId="0" borderId="0" xfId="0" applyNumberFormat="1" applyProtection="1">
      <protection hidden="1"/>
    </xf>
    <xf numFmtId="0" fontId="26" fillId="17" borderId="33" xfId="0" applyFont="1" applyFill="1" applyBorder="1" applyAlignment="1" applyProtection="1">
      <alignment horizontal="center" vertical="center" wrapText="1" shrinkToFit="1"/>
      <protection hidden="1"/>
    </xf>
    <xf numFmtId="0" fontId="24" fillId="17" borderId="33" xfId="0" applyFont="1" applyFill="1" applyBorder="1" applyAlignment="1" applyProtection="1">
      <alignment horizontal="center" vertical="center" wrapText="1" shrinkToFit="1"/>
      <protection hidden="1"/>
    </xf>
    <xf numFmtId="0" fontId="24" fillId="17" borderId="42" xfId="0" applyFont="1" applyFill="1" applyBorder="1" applyAlignment="1" applyProtection="1">
      <alignment horizontal="center" vertical="center" wrapText="1" shrinkToFit="1"/>
      <protection hidden="1"/>
    </xf>
    <xf numFmtId="0" fontId="24" fillId="0" borderId="42" xfId="0" applyFont="1" applyBorder="1" applyAlignment="1" applyProtection="1">
      <alignment horizontal="center" vertical="center" wrapText="1"/>
      <protection hidden="1"/>
    </xf>
    <xf numFmtId="0" fontId="34" fillId="17" borderId="50" xfId="0" applyFont="1" applyFill="1" applyBorder="1" applyAlignment="1" applyProtection="1">
      <alignment horizontal="center" vertical="center" wrapText="1" shrinkToFit="1"/>
      <protection hidden="1"/>
    </xf>
    <xf numFmtId="0" fontId="25" fillId="17" borderId="26" xfId="0" applyFont="1" applyFill="1" applyBorder="1" applyAlignment="1" applyProtection="1">
      <alignment horizontal="center" vertical="center" wrapText="1" shrinkToFit="1"/>
      <protection hidden="1"/>
    </xf>
    <xf numFmtId="0" fontId="24" fillId="17" borderId="30" xfId="0" applyFont="1" applyFill="1" applyBorder="1" applyAlignment="1" applyProtection="1">
      <alignment horizontal="center" vertical="center" wrapText="1" shrinkToFit="1"/>
      <protection hidden="1"/>
    </xf>
    <xf numFmtId="0" fontId="24" fillId="17" borderId="51" xfId="0" applyFont="1" applyFill="1" applyBorder="1" applyAlignment="1" applyProtection="1">
      <alignment horizontal="center" vertical="center"/>
      <protection hidden="1"/>
    </xf>
    <xf numFmtId="0" fontId="24" fillId="17" borderId="61" xfId="0" applyFont="1" applyFill="1" applyBorder="1" applyAlignment="1" applyProtection="1">
      <alignment horizontal="center" vertical="center"/>
      <protection hidden="1"/>
    </xf>
    <xf numFmtId="0" fontId="24" fillId="0" borderId="33" xfId="0" applyFont="1" applyFill="1" applyBorder="1" applyAlignment="1" applyProtection="1">
      <alignment horizontal="center" vertical="center" wrapText="1" shrinkToFit="1"/>
      <protection hidden="1"/>
    </xf>
    <xf numFmtId="0" fontId="6" fillId="17" borderId="0" xfId="0" applyFont="1" applyFill="1" applyProtection="1">
      <protection hidden="1"/>
    </xf>
    <xf numFmtId="0" fontId="12" fillId="17" borderId="0" xfId="0" applyFont="1" applyFill="1" applyBorder="1" applyProtection="1">
      <protection hidden="1"/>
    </xf>
    <xf numFmtId="0" fontId="6" fillId="17" borderId="0" xfId="0" applyFont="1" applyFill="1" applyBorder="1" applyProtection="1">
      <protection hidden="1"/>
    </xf>
    <xf numFmtId="0" fontId="32" fillId="0" borderId="0" xfId="0" applyFont="1" applyAlignment="1" applyProtection="1">
      <alignment horizontal="center" vertical="top"/>
      <protection hidden="1"/>
    </xf>
    <xf numFmtId="0" fontId="31" fillId="0" borderId="0" xfId="0" applyFont="1" applyProtection="1">
      <protection hidden="1"/>
    </xf>
    <xf numFmtId="0" fontId="6" fillId="0" borderId="0" xfId="0" applyFont="1" applyAlignment="1" applyProtection="1">
      <alignment horizontal="left"/>
      <protection hidden="1"/>
    </xf>
    <xf numFmtId="0" fontId="7" fillId="17" borderId="0" xfId="0" applyFont="1" applyFill="1" applyProtection="1">
      <protection hidden="1"/>
    </xf>
    <xf numFmtId="0" fontId="8" fillId="17" borderId="0" xfId="0" applyFont="1" applyFill="1" applyProtection="1">
      <protection hidden="1"/>
    </xf>
    <xf numFmtId="0" fontId="8" fillId="0" borderId="0" xfId="0" applyFont="1" applyProtection="1">
      <protection hidden="1"/>
    </xf>
    <xf numFmtId="0" fontId="6" fillId="0" borderId="0" xfId="0" applyFont="1" applyProtection="1">
      <protection hidden="1"/>
    </xf>
    <xf numFmtId="0" fontId="91" fillId="17" borderId="0" xfId="0" applyFont="1" applyFill="1" applyProtection="1">
      <protection hidden="1"/>
    </xf>
    <xf numFmtId="0" fontId="30" fillId="0" borderId="0" xfId="0" applyFont="1" applyProtection="1">
      <protection hidden="1"/>
    </xf>
    <xf numFmtId="0" fontId="33" fillId="0" borderId="0" xfId="0" applyFont="1" applyProtection="1">
      <protection hidden="1"/>
    </xf>
    <xf numFmtId="0" fontId="9" fillId="17" borderId="0" xfId="0" applyFont="1" applyFill="1" applyProtection="1">
      <protection hidden="1"/>
    </xf>
    <xf numFmtId="0" fontId="69" fillId="17" borderId="0" xfId="37" applyFont="1" applyFill="1" applyAlignment="1" applyProtection="1">
      <protection hidden="1"/>
    </xf>
    <xf numFmtId="0" fontId="10" fillId="0" borderId="0" xfId="0" applyFont="1" applyProtection="1">
      <protection hidden="1"/>
    </xf>
    <xf numFmtId="0" fontId="9" fillId="0" borderId="0" xfId="0" applyFont="1" applyProtection="1">
      <protection hidden="1"/>
    </xf>
    <xf numFmtId="167" fontId="26" fillId="0" borderId="0" xfId="0" applyNumberFormat="1" applyFont="1" applyFill="1" applyBorder="1" applyAlignment="1" applyProtection="1">
      <alignment horizontal="right" vertical="center" indent="1"/>
      <protection hidden="1"/>
    </xf>
    <xf numFmtId="0" fontId="70" fillId="0" borderId="20" xfId="0" applyFont="1" applyFill="1" applyBorder="1" applyAlignment="1" applyProtection="1">
      <alignment vertical="center"/>
      <protection hidden="1"/>
    </xf>
    <xf numFmtId="165" fontId="24" fillId="0" borderId="22" xfId="0" applyNumberFormat="1" applyFont="1" applyBorder="1" applyAlignment="1" applyProtection="1">
      <alignment vertical="center"/>
      <protection hidden="1"/>
    </xf>
    <xf numFmtId="0" fontId="12" fillId="17" borderId="0" xfId="0" applyFont="1" applyFill="1" applyBorder="1" applyAlignment="1" applyProtection="1">
      <alignment horizontal="center"/>
      <protection hidden="1"/>
    </xf>
    <xf numFmtId="0" fontId="152" fillId="17" borderId="0" xfId="0" applyFont="1" applyFill="1" applyProtection="1">
      <protection hidden="1"/>
    </xf>
    <xf numFmtId="0" fontId="152" fillId="0" borderId="0" xfId="0" applyFont="1" applyProtection="1">
      <protection hidden="1"/>
    </xf>
    <xf numFmtId="0" fontId="91" fillId="0" borderId="0" xfId="0" applyFont="1" applyProtection="1">
      <protection hidden="1"/>
    </xf>
    <xf numFmtId="0" fontId="8" fillId="17" borderId="0" xfId="0" applyFont="1" applyFill="1" applyAlignment="1" applyProtection="1">
      <alignment horizontal="center"/>
      <protection hidden="1"/>
    </xf>
    <xf numFmtId="0" fontId="91" fillId="17" borderId="0" xfId="0" applyFont="1" applyFill="1" applyAlignment="1" applyProtection="1">
      <alignment horizontal="center"/>
      <protection hidden="1"/>
    </xf>
    <xf numFmtId="0" fontId="92" fillId="0" borderId="0" xfId="0" applyFont="1" applyProtection="1">
      <protection hidden="1"/>
    </xf>
    <xf numFmtId="0" fontId="10" fillId="17" borderId="0" xfId="0" applyFont="1" applyFill="1" applyAlignment="1" applyProtection="1">
      <alignment horizontal="center"/>
      <protection hidden="1"/>
    </xf>
    <xf numFmtId="0" fontId="6" fillId="0" borderId="0" xfId="0" applyFont="1" applyAlignment="1" applyProtection="1">
      <alignment horizontal="center"/>
      <protection hidden="1"/>
    </xf>
    <xf numFmtId="0" fontId="22" fillId="0" borderId="33" xfId="0" applyFont="1" applyFill="1" applyBorder="1" applyAlignment="1" applyProtection="1">
      <alignment horizontal="center" vertical="center" wrapText="1" shrinkToFit="1"/>
      <protection hidden="1"/>
    </xf>
    <xf numFmtId="0" fontId="22" fillId="0" borderId="18" xfId="0" applyFont="1" applyFill="1" applyBorder="1" applyAlignment="1" applyProtection="1">
      <alignment horizontal="center" vertical="center" wrapText="1" shrinkToFit="1"/>
      <protection hidden="1"/>
    </xf>
    <xf numFmtId="0" fontId="22" fillId="0" borderId="40" xfId="0" applyFont="1" applyFill="1" applyBorder="1" applyAlignment="1" applyProtection="1">
      <alignment horizontal="center" vertical="center" wrapText="1" shrinkToFit="1"/>
      <protection hidden="1"/>
    </xf>
    <xf numFmtId="0" fontId="24" fillId="0" borderId="40" xfId="0" applyFont="1" applyFill="1" applyBorder="1" applyAlignment="1" applyProtection="1">
      <alignment horizontal="center" vertical="center" wrapText="1"/>
      <protection hidden="1"/>
    </xf>
    <xf numFmtId="165" fontId="0" fillId="0" borderId="0" xfId="0" applyNumberFormat="1" applyFill="1" applyBorder="1" applyAlignment="1" applyProtection="1">
      <alignment vertical="center"/>
      <protection hidden="1"/>
    </xf>
    <xf numFmtId="0" fontId="155" fillId="0" borderId="0" xfId="0" applyFont="1"/>
    <xf numFmtId="0" fontId="155" fillId="0" borderId="0" xfId="0" applyFont="1" applyAlignment="1">
      <alignment horizontal="center"/>
    </xf>
    <xf numFmtId="0" fontId="0" fillId="0" borderId="0" xfId="0" applyAlignment="1">
      <alignment horizontal="center"/>
    </xf>
    <xf numFmtId="0" fontId="156" fillId="0" borderId="0" xfId="0" applyFont="1" applyProtection="1">
      <protection hidden="1"/>
    </xf>
    <xf numFmtId="171" fontId="6" fillId="17" borderId="0" xfId="0" applyNumberFormat="1" applyFont="1" applyFill="1" applyAlignment="1" applyProtection="1">
      <alignment horizontal="right"/>
      <protection hidden="1"/>
    </xf>
    <xf numFmtId="171" fontId="156" fillId="0" borderId="0" xfId="0" applyNumberFormat="1" applyFont="1" applyProtection="1">
      <protection hidden="1"/>
    </xf>
    <xf numFmtId="0" fontId="6" fillId="0" borderId="0" xfId="0" applyFont="1" applyFill="1" applyProtection="1">
      <protection hidden="1"/>
    </xf>
    <xf numFmtId="0" fontId="31" fillId="0" borderId="0" xfId="0" applyFont="1" applyFill="1" applyProtection="1">
      <protection hidden="1"/>
    </xf>
    <xf numFmtId="171" fontId="91" fillId="0" borderId="0" xfId="0" applyNumberFormat="1" applyFont="1" applyFill="1" applyProtection="1">
      <protection hidden="1"/>
    </xf>
    <xf numFmtId="14" fontId="157" fillId="0" borderId="0" xfId="0" applyNumberFormat="1" applyFont="1" applyFill="1" applyProtection="1">
      <protection hidden="1"/>
    </xf>
    <xf numFmtId="14" fontId="6" fillId="0" borderId="0" xfId="0" applyNumberFormat="1" applyFont="1" applyFill="1" applyProtection="1">
      <protection hidden="1"/>
    </xf>
    <xf numFmtId="0" fontId="9" fillId="0" borderId="0" xfId="0" applyFont="1" applyFill="1" applyProtection="1">
      <protection hidden="1"/>
    </xf>
    <xf numFmtId="170" fontId="71" fillId="20" borderId="26" xfId="0" applyNumberFormat="1" applyFont="1" applyFill="1" applyBorder="1" applyAlignment="1" applyProtection="1">
      <alignment vertical="center"/>
      <protection hidden="1"/>
    </xf>
    <xf numFmtId="0" fontId="27" fillId="0" borderId="40" xfId="0" applyFont="1" applyBorder="1" applyAlignment="1" applyProtection="1">
      <alignment horizontal="center" vertical="center" wrapText="1"/>
      <protection hidden="1"/>
    </xf>
    <xf numFmtId="167" fontId="34" fillId="19" borderId="29" xfId="0" applyNumberFormat="1" applyFont="1" applyFill="1" applyBorder="1" applyAlignment="1" applyProtection="1">
      <alignment horizontal="right" vertical="justify" indent="1"/>
      <protection hidden="1"/>
    </xf>
    <xf numFmtId="167" fontId="26" fillId="0" borderId="0" xfId="0" applyNumberFormat="1" applyFont="1" applyFill="1" applyBorder="1" applyAlignment="1" applyProtection="1">
      <alignment horizontal="right" vertical="justify" indent="1"/>
      <protection hidden="1"/>
    </xf>
    <xf numFmtId="167" fontId="34" fillId="19" borderId="0" xfId="0" applyNumberFormat="1" applyFont="1" applyFill="1" applyBorder="1" applyAlignment="1" applyProtection="1">
      <alignment horizontal="right" vertical="justify" indent="1"/>
      <protection hidden="1"/>
    </xf>
    <xf numFmtId="165" fontId="34" fillId="0" borderId="29" xfId="0" applyNumberFormat="1" applyFont="1" applyFill="1" applyBorder="1" applyAlignment="1" applyProtection="1">
      <alignment horizontal="right" vertical="center" indent="1"/>
      <protection hidden="1"/>
    </xf>
    <xf numFmtId="165" fontId="34" fillId="0" borderId="28" xfId="0" applyNumberFormat="1" applyFont="1" applyFill="1" applyBorder="1" applyAlignment="1" applyProtection="1">
      <alignment horizontal="right" vertical="center" indent="1"/>
      <protection hidden="1"/>
    </xf>
    <xf numFmtId="165" fontId="34" fillId="0" borderId="58" xfId="0" applyNumberFormat="1" applyFont="1" applyFill="1" applyBorder="1" applyAlignment="1" applyProtection="1">
      <alignment horizontal="right" vertical="center" indent="1"/>
      <protection hidden="1"/>
    </xf>
    <xf numFmtId="167" fontId="81" fillId="0" borderId="29" xfId="0" applyNumberFormat="1" applyFont="1" applyFill="1" applyBorder="1" applyAlignment="1" applyProtection="1">
      <alignment horizontal="right" vertical="center" indent="1"/>
      <protection hidden="1"/>
    </xf>
    <xf numFmtId="167" fontId="81" fillId="0" borderId="0" xfId="0" applyNumberFormat="1" applyFont="1" applyFill="1" applyBorder="1" applyAlignment="1" applyProtection="1">
      <alignment horizontal="right" vertical="center" indent="1"/>
      <protection hidden="1"/>
    </xf>
    <xf numFmtId="165" fontId="26" fillId="0" borderId="30" xfId="0" applyNumberFormat="1" applyFont="1" applyFill="1" applyBorder="1" applyAlignment="1" applyProtection="1">
      <alignment horizontal="right" vertical="center" indent="1"/>
      <protection hidden="1"/>
    </xf>
    <xf numFmtId="165" fontId="34" fillId="0" borderId="26" xfId="0" applyNumberFormat="1" applyFont="1" applyFill="1" applyBorder="1" applyAlignment="1" applyProtection="1">
      <alignment horizontal="right" vertical="center" indent="1"/>
      <protection hidden="1"/>
    </xf>
    <xf numFmtId="172" fontId="26" fillId="0" borderId="0" xfId="0" applyNumberFormat="1" applyFont="1" applyFill="1" applyBorder="1" applyAlignment="1" applyProtection="1">
      <alignment horizontal="right" vertical="center" indent="1"/>
      <protection hidden="1"/>
    </xf>
    <xf numFmtId="1" fontId="25" fillId="19" borderId="82" xfId="0" applyNumberFormat="1" applyFont="1" applyFill="1" applyBorder="1" applyAlignment="1" applyProtection="1">
      <alignment horizontal="right" vertical="center" indent="1"/>
      <protection hidden="1"/>
    </xf>
    <xf numFmtId="165" fontId="25" fillId="19" borderId="34" xfId="0" applyNumberFormat="1" applyFont="1" applyFill="1" applyBorder="1" applyAlignment="1" applyProtection="1">
      <alignment horizontal="right" vertical="center" indent="1"/>
      <protection hidden="1"/>
    </xf>
    <xf numFmtId="165" fontId="24" fillId="19" borderId="34" xfId="0" applyNumberFormat="1" applyFont="1" applyFill="1" applyBorder="1" applyAlignment="1" applyProtection="1">
      <alignment horizontal="right" vertical="center" indent="1"/>
      <protection hidden="1"/>
    </xf>
    <xf numFmtId="0" fontId="155" fillId="0" borderId="0" xfId="43" applyAlignment="1" applyProtection="1">
      <alignment vertical="center"/>
      <protection hidden="1"/>
    </xf>
    <xf numFmtId="0" fontId="155" fillId="0" borderId="0" xfId="43" applyBorder="1" applyAlignment="1" applyProtection="1">
      <alignment vertical="center"/>
      <protection hidden="1"/>
    </xf>
    <xf numFmtId="0" fontId="23" fillId="0" borderId="0" xfId="43" applyFont="1" applyBorder="1" applyAlignment="1" applyProtection="1">
      <alignment vertical="center"/>
      <protection hidden="1"/>
    </xf>
    <xf numFmtId="0" fontId="74" fillId="20" borderId="0" xfId="43" applyFont="1" applyFill="1" applyBorder="1" applyAlignment="1" applyProtection="1">
      <alignment vertical="center"/>
      <protection hidden="1"/>
    </xf>
    <xf numFmtId="0" fontId="109" fillId="20" borderId="0" xfId="43" applyFont="1" applyFill="1" applyBorder="1" applyAlignment="1" applyProtection="1">
      <alignment vertical="center"/>
      <protection hidden="1"/>
    </xf>
    <xf numFmtId="0" fontId="78" fillId="0" borderId="0" xfId="43" applyFont="1" applyBorder="1" applyAlignment="1" applyProtection="1">
      <alignment vertical="center"/>
      <protection hidden="1"/>
    </xf>
    <xf numFmtId="171" fontId="71" fillId="0" borderId="0" xfId="43" applyNumberFormat="1" applyFont="1" applyBorder="1" applyAlignment="1" applyProtection="1">
      <alignment vertical="center"/>
      <protection hidden="1"/>
    </xf>
    <xf numFmtId="0" fontId="21" fillId="0" borderId="0" xfId="43" applyFont="1" applyBorder="1" applyAlignment="1" applyProtection="1">
      <alignment vertical="center"/>
      <protection hidden="1"/>
    </xf>
    <xf numFmtId="0" fontId="22" fillId="0" borderId="0" xfId="43" applyFont="1" applyAlignment="1" applyProtection="1">
      <alignment horizontal="center" vertical="center"/>
      <protection hidden="1"/>
    </xf>
    <xf numFmtId="14" fontId="22" fillId="0" borderId="39" xfId="43" applyNumberFormat="1" applyFont="1" applyBorder="1" applyAlignment="1" applyProtection="1">
      <alignment horizontal="center" vertical="center"/>
      <protection hidden="1"/>
    </xf>
    <xf numFmtId="14" fontId="22" fillId="0" borderId="17" xfId="43" applyNumberFormat="1" applyFont="1" applyBorder="1" applyAlignment="1" applyProtection="1">
      <alignment horizontal="center" vertical="center"/>
      <protection hidden="1"/>
    </xf>
    <xf numFmtId="14" fontId="22" fillId="0" borderId="40" xfId="43" applyNumberFormat="1" applyFont="1" applyBorder="1" applyAlignment="1" applyProtection="1">
      <alignment horizontal="center" vertical="center"/>
      <protection hidden="1"/>
    </xf>
    <xf numFmtId="0" fontId="70" fillId="20" borderId="20" xfId="43" applyFont="1" applyFill="1" applyBorder="1" applyAlignment="1" applyProtection="1">
      <alignment vertical="center"/>
      <protection hidden="1"/>
    </xf>
    <xf numFmtId="0" fontId="155" fillId="0" borderId="20" xfId="43" applyBorder="1" applyAlignment="1" applyProtection="1">
      <alignment vertical="center"/>
      <protection hidden="1"/>
    </xf>
    <xf numFmtId="0" fontId="155" fillId="0" borderId="22" xfId="43" applyBorder="1" applyAlignment="1" applyProtection="1">
      <alignment vertical="center"/>
      <protection hidden="1"/>
    </xf>
    <xf numFmtId="0" fontId="70" fillId="0" borderId="22" xfId="43" applyFont="1" applyFill="1" applyBorder="1" applyAlignment="1" applyProtection="1">
      <alignment vertical="center"/>
      <protection hidden="1"/>
    </xf>
    <xf numFmtId="0" fontId="155" fillId="0" borderId="25" xfId="43" applyBorder="1" applyAlignment="1" applyProtection="1">
      <alignment vertical="center"/>
      <protection hidden="1"/>
    </xf>
    <xf numFmtId="0" fontId="162" fillId="20" borderId="26" xfId="43" applyFont="1" applyFill="1" applyBorder="1" applyAlignment="1" applyProtection="1">
      <alignment horizontal="left" vertical="center"/>
      <protection hidden="1"/>
    </xf>
    <xf numFmtId="0" fontId="18" fillId="0" borderId="0" xfId="43" applyFont="1" applyFill="1" applyAlignment="1" applyProtection="1">
      <alignment vertical="center"/>
      <protection hidden="1"/>
    </xf>
    <xf numFmtId="0" fontId="101" fillId="20" borderId="14" xfId="43" applyFont="1" applyFill="1" applyBorder="1" applyAlignment="1" applyProtection="1">
      <alignment horizontal="right" vertical="center"/>
      <protection hidden="1"/>
    </xf>
    <xf numFmtId="1" fontId="18" fillId="0" borderId="14" xfId="43" applyNumberFormat="1" applyFont="1" applyFill="1" applyBorder="1" applyAlignment="1" applyProtection="1">
      <alignment vertical="center"/>
      <protection hidden="1"/>
    </xf>
    <xf numFmtId="1" fontId="18" fillId="0" borderId="16" xfId="43" applyNumberFormat="1" applyFont="1" applyFill="1" applyBorder="1" applyAlignment="1" applyProtection="1">
      <alignment vertical="center"/>
      <protection hidden="1"/>
    </xf>
    <xf numFmtId="0" fontId="72" fillId="0" borderId="16" xfId="43" applyFont="1" applyFill="1" applyBorder="1" applyAlignment="1" applyProtection="1">
      <alignment vertical="center"/>
      <protection hidden="1"/>
    </xf>
    <xf numFmtId="0" fontId="155" fillId="0" borderId="32" xfId="43" applyFill="1" applyBorder="1" applyAlignment="1" applyProtection="1">
      <alignment vertical="center"/>
      <protection hidden="1"/>
    </xf>
    <xf numFmtId="0" fontId="155" fillId="0" borderId="0" xfId="43" applyFill="1" applyAlignment="1" applyProtection="1">
      <alignment vertical="center"/>
      <protection hidden="1"/>
    </xf>
    <xf numFmtId="0" fontId="24" fillId="0" borderId="0" xfId="43" applyFont="1" applyBorder="1" applyAlignment="1" applyProtection="1">
      <alignment horizontal="left" vertical="center"/>
      <protection hidden="1"/>
    </xf>
    <xf numFmtId="1" fontId="18" fillId="0" borderId="0" xfId="43" applyNumberFormat="1" applyFont="1" applyBorder="1" applyAlignment="1" applyProtection="1">
      <alignment vertical="center"/>
      <protection hidden="1"/>
    </xf>
    <xf numFmtId="0" fontId="18" fillId="0" borderId="0" xfId="43" applyFont="1" applyAlignment="1" applyProtection="1">
      <alignment vertical="top" wrapText="1"/>
      <protection hidden="1"/>
    </xf>
    <xf numFmtId="0" fontId="18" fillId="0" borderId="0" xfId="43" applyFont="1" applyBorder="1" applyAlignment="1" applyProtection="1">
      <alignment horizontal="left" vertical="center"/>
      <protection hidden="1"/>
    </xf>
    <xf numFmtId="0" fontId="12" fillId="17" borderId="0" xfId="0" applyFont="1" applyFill="1" applyAlignment="1" applyProtection="1">
      <alignment horizontal="center"/>
      <protection hidden="1"/>
    </xf>
    <xf numFmtId="0" fontId="6" fillId="17" borderId="0" xfId="0" applyFont="1" applyFill="1" applyAlignment="1" applyProtection="1">
      <alignment horizontal="left"/>
      <protection hidden="1"/>
    </xf>
    <xf numFmtId="0" fontId="11" fillId="17" borderId="0" xfId="0" applyFont="1" applyFill="1" applyBorder="1" applyAlignment="1" applyProtection="1">
      <alignment horizontal="center"/>
      <protection hidden="1"/>
    </xf>
    <xf numFmtId="167" fontId="26" fillId="23" borderId="0" xfId="0" applyNumberFormat="1" applyFont="1" applyFill="1" applyBorder="1" applyAlignment="1" applyProtection="1">
      <alignment horizontal="right" vertical="justify" indent="1"/>
      <protection hidden="1"/>
    </xf>
    <xf numFmtId="169" fontId="41" fillId="23" borderId="30" xfId="0" applyNumberFormat="1" applyFont="1" applyFill="1" applyBorder="1" applyAlignment="1" applyProtection="1">
      <alignment horizontal="center" vertical="center"/>
      <protection hidden="1"/>
    </xf>
    <xf numFmtId="0" fontId="72" fillId="0" borderId="0" xfId="0" applyFont="1" applyFill="1" applyAlignment="1" applyProtection="1">
      <alignment vertical="center" wrapText="1"/>
      <protection hidden="1"/>
    </xf>
    <xf numFmtId="1" fontId="26" fillId="0" borderId="28" xfId="0" applyNumberFormat="1" applyFont="1" applyFill="1" applyBorder="1" applyAlignment="1" applyProtection="1">
      <alignment horizontal="right" vertical="center" indent="1"/>
      <protection hidden="1"/>
    </xf>
    <xf numFmtId="170" fontId="71" fillId="20" borderId="13" xfId="0" applyNumberFormat="1" applyFont="1" applyFill="1" applyBorder="1" applyAlignment="1" applyProtection="1">
      <alignment horizontal="right" vertical="center"/>
      <protection hidden="1"/>
    </xf>
    <xf numFmtId="170" fontId="71" fillId="20" borderId="13" xfId="0" quotePrefix="1" applyNumberFormat="1" applyFont="1" applyFill="1" applyBorder="1" applyAlignment="1" applyProtection="1">
      <alignment horizontal="right" vertical="center"/>
      <protection hidden="1"/>
    </xf>
    <xf numFmtId="0" fontId="71" fillId="20" borderId="97" xfId="0" applyFont="1" applyFill="1" applyBorder="1" applyAlignment="1" applyProtection="1">
      <alignment horizontal="right" vertical="center"/>
      <protection hidden="1"/>
    </xf>
    <xf numFmtId="170" fontId="71" fillId="20" borderId="98" xfId="0" applyNumberFormat="1" applyFont="1" applyFill="1" applyBorder="1" applyAlignment="1" applyProtection="1">
      <alignment horizontal="right" vertical="center"/>
      <protection hidden="1"/>
    </xf>
    <xf numFmtId="1" fontId="26" fillId="0" borderId="29" xfId="0" applyNumberFormat="1" applyFont="1" applyFill="1" applyBorder="1" applyAlignment="1" applyProtection="1">
      <alignment horizontal="right" vertical="center" indent="1"/>
      <protection hidden="1"/>
    </xf>
    <xf numFmtId="1" fontId="26" fillId="0" borderId="30" xfId="0" applyNumberFormat="1" applyFont="1" applyFill="1" applyBorder="1" applyAlignment="1" applyProtection="1">
      <alignment horizontal="right" vertical="center" indent="1"/>
      <protection hidden="1"/>
    </xf>
    <xf numFmtId="17" fontId="71" fillId="20" borderId="97" xfId="0" applyNumberFormat="1" applyFont="1" applyFill="1" applyBorder="1" applyAlignment="1" applyProtection="1">
      <alignment horizontal="right" vertical="center"/>
      <protection hidden="1"/>
    </xf>
    <xf numFmtId="170" fontId="71" fillId="20" borderId="98" xfId="0" quotePrefix="1" applyNumberFormat="1" applyFont="1" applyFill="1" applyBorder="1" applyAlignment="1" applyProtection="1">
      <alignment horizontal="right" vertical="center"/>
      <protection hidden="1"/>
    </xf>
    <xf numFmtId="2" fontId="26" fillId="0" borderId="0" xfId="0" applyNumberFormat="1" applyFont="1" applyFill="1" applyBorder="1" applyAlignment="1" applyProtection="1">
      <alignment horizontal="right" vertical="center" indent="1"/>
      <protection hidden="1"/>
    </xf>
    <xf numFmtId="179" fontId="26" fillId="0" borderId="26" xfId="43" applyNumberFormat="1" applyFont="1" applyBorder="1" applyAlignment="1" applyProtection="1">
      <alignment horizontal="right" vertical="center" indent="1"/>
      <protection hidden="1"/>
    </xf>
    <xf numFmtId="1" fontId="26" fillId="0" borderId="0" xfId="43" applyNumberFormat="1" applyFont="1" applyBorder="1" applyAlignment="1" applyProtection="1">
      <alignment horizontal="center" vertical="center"/>
      <protection hidden="1"/>
    </xf>
    <xf numFmtId="179" fontId="26" fillId="0" borderId="0" xfId="43" applyNumberFormat="1" applyFont="1" applyBorder="1" applyAlignment="1" applyProtection="1">
      <alignment horizontal="right" vertical="center" indent="1"/>
      <protection hidden="1"/>
    </xf>
    <xf numFmtId="178" fontId="26" fillId="0" borderId="0" xfId="43" applyNumberFormat="1" applyFont="1" applyBorder="1" applyAlignment="1" applyProtection="1">
      <alignment horizontal="right" vertical="center" indent="1"/>
      <protection hidden="1"/>
    </xf>
    <xf numFmtId="179" fontId="34" fillId="0" borderId="26" xfId="43" applyNumberFormat="1" applyFont="1" applyBorder="1" applyAlignment="1" applyProtection="1">
      <alignment horizontal="right" vertical="center" indent="1"/>
      <protection hidden="1"/>
    </xf>
    <xf numFmtId="1" fontId="34" fillId="0" borderId="0" xfId="43" applyNumberFormat="1" applyFont="1" applyBorder="1" applyAlignment="1" applyProtection="1">
      <alignment horizontal="center" vertical="center"/>
      <protection hidden="1"/>
    </xf>
    <xf numFmtId="179" fontId="34" fillId="0" borderId="0" xfId="43" applyNumberFormat="1" applyFont="1" applyBorder="1" applyAlignment="1" applyProtection="1">
      <alignment horizontal="right" vertical="center" indent="1"/>
      <protection hidden="1"/>
    </xf>
    <xf numFmtId="178" fontId="34" fillId="0" borderId="0" xfId="43" applyNumberFormat="1" applyFont="1" applyBorder="1" applyAlignment="1" applyProtection="1">
      <alignment horizontal="right" vertical="center" indent="1"/>
      <protection hidden="1"/>
    </xf>
    <xf numFmtId="0" fontId="0" fillId="0" borderId="0" xfId="0" applyFill="1" applyProtection="1">
      <protection hidden="1"/>
    </xf>
    <xf numFmtId="165" fontId="34" fillId="19" borderId="63" xfId="0" applyNumberFormat="1" applyFont="1" applyFill="1" applyBorder="1" applyAlignment="1" applyProtection="1">
      <alignment horizontal="right" vertical="center" indent="1"/>
      <protection hidden="1"/>
    </xf>
    <xf numFmtId="170" fontId="71" fillId="20" borderId="27" xfId="0" applyNumberFormat="1" applyFont="1" applyFill="1" applyBorder="1" applyAlignment="1" applyProtection="1">
      <alignment horizontal="right" vertical="center"/>
      <protection hidden="1"/>
    </xf>
    <xf numFmtId="170" fontId="71" fillId="20" borderId="27" xfId="0" quotePrefix="1" applyNumberFormat="1" applyFont="1" applyFill="1" applyBorder="1" applyAlignment="1" applyProtection="1">
      <alignment horizontal="right" vertical="center"/>
      <protection hidden="1"/>
    </xf>
    <xf numFmtId="0" fontId="22" fillId="0" borderId="0" xfId="43" applyFont="1" applyFill="1" applyBorder="1" applyAlignment="1" applyProtection="1">
      <alignment horizontal="center" vertical="center"/>
      <protection hidden="1"/>
    </xf>
    <xf numFmtId="171" fontId="22" fillId="0" borderId="0" xfId="43" applyNumberFormat="1" applyFont="1" applyFill="1" applyBorder="1" applyAlignment="1" applyProtection="1">
      <alignment vertical="center"/>
      <protection hidden="1"/>
    </xf>
    <xf numFmtId="165" fontId="132" fillId="0" borderId="0" xfId="0" applyNumberFormat="1" applyFont="1" applyFill="1" applyBorder="1" applyAlignment="1" applyProtection="1">
      <alignment horizontal="center" vertical="center"/>
      <protection hidden="1"/>
    </xf>
    <xf numFmtId="0" fontId="122" fillId="23" borderId="0" xfId="0" applyFont="1" applyFill="1" applyBorder="1" applyAlignment="1" applyProtection="1">
      <alignment vertical="center"/>
      <protection hidden="1"/>
    </xf>
    <xf numFmtId="0" fontId="112" fillId="23" borderId="0" xfId="0" applyFont="1" applyFill="1" applyBorder="1" applyAlignment="1" applyProtection="1">
      <alignment vertical="center"/>
      <protection hidden="1"/>
    </xf>
    <xf numFmtId="0" fontId="129" fillId="23" borderId="0" xfId="0" applyFont="1" applyFill="1" applyBorder="1" applyAlignment="1" applyProtection="1">
      <alignment horizontal="center" vertical="center"/>
      <protection hidden="1"/>
    </xf>
    <xf numFmtId="0" fontId="129" fillId="23" borderId="0" xfId="0" applyFont="1" applyFill="1" applyBorder="1" applyAlignment="1" applyProtection="1">
      <alignment vertical="center"/>
      <protection hidden="1"/>
    </xf>
    <xf numFmtId="0" fontId="112" fillId="23" borderId="0" xfId="0" applyFont="1" applyFill="1" applyBorder="1" applyAlignment="1" applyProtection="1">
      <alignment horizontal="center" vertical="center" wrapText="1"/>
      <protection hidden="1"/>
    </xf>
    <xf numFmtId="0" fontId="127" fillId="0" borderId="0" xfId="0" applyFont="1" applyFill="1" applyBorder="1" applyAlignment="1" applyProtection="1">
      <alignment vertical="center" wrapText="1"/>
      <protection hidden="1"/>
    </xf>
    <xf numFmtId="0" fontId="122" fillId="0" borderId="0" xfId="0" applyFont="1" applyFill="1" applyBorder="1" applyAlignment="1" applyProtection="1">
      <alignment vertical="center"/>
      <protection hidden="1"/>
    </xf>
    <xf numFmtId="0" fontId="112" fillId="17" borderId="0" xfId="0" applyFont="1" applyFill="1" applyBorder="1" applyAlignment="1" applyProtection="1">
      <alignment vertical="center"/>
      <protection hidden="1"/>
    </xf>
    <xf numFmtId="165" fontId="112" fillId="0" borderId="0" xfId="0" applyNumberFormat="1" applyFont="1" applyFill="1" applyBorder="1" applyAlignment="1" applyProtection="1">
      <alignment vertical="center"/>
      <protection hidden="1"/>
    </xf>
    <xf numFmtId="0" fontId="112" fillId="0" borderId="0" xfId="0" applyFont="1" applyFill="1" applyBorder="1" applyAlignment="1" applyProtection="1">
      <alignment horizontal="center" vertical="center" wrapText="1"/>
      <protection hidden="1"/>
    </xf>
    <xf numFmtId="165" fontId="146" fillId="0" borderId="0" xfId="0" applyNumberFormat="1" applyFont="1" applyFill="1" applyBorder="1" applyAlignment="1" applyProtection="1">
      <alignment vertical="center"/>
      <protection hidden="1"/>
    </xf>
    <xf numFmtId="0" fontId="145" fillId="0" borderId="0" xfId="0" applyFont="1" applyFill="1" applyBorder="1" applyAlignment="1" applyProtection="1">
      <alignment vertical="center"/>
      <protection hidden="1"/>
    </xf>
    <xf numFmtId="0" fontId="70" fillId="20" borderId="42" xfId="0" applyFont="1" applyFill="1" applyBorder="1" applyAlignment="1" applyProtection="1">
      <alignment horizontal="right" vertical="center" wrapText="1"/>
      <protection hidden="1"/>
    </xf>
    <xf numFmtId="0" fontId="151" fillId="0" borderId="0" xfId="0" applyFont="1" applyAlignment="1" applyProtection="1">
      <alignment horizontal="center" vertical="center"/>
      <protection hidden="1"/>
    </xf>
    <xf numFmtId="165" fontId="127" fillId="0" borderId="13" xfId="0" applyNumberFormat="1" applyFont="1" applyFill="1" applyBorder="1" applyAlignment="1" applyProtection="1">
      <alignment horizontal="center" vertical="center"/>
      <protection hidden="1"/>
    </xf>
    <xf numFmtId="0" fontId="5" fillId="0" borderId="0" xfId="37" applyAlignment="1" applyProtection="1">
      <alignment horizontal="center" vertical="center" wrapText="1"/>
      <protection hidden="1"/>
    </xf>
    <xf numFmtId="0" fontId="133" fillId="17" borderId="92" xfId="0" applyFont="1" applyFill="1" applyBorder="1" applyAlignment="1" applyProtection="1">
      <alignment horizontal="center" vertical="center"/>
      <protection hidden="1"/>
    </xf>
    <xf numFmtId="1" fontId="112" fillId="0" borderId="0" xfId="0" applyNumberFormat="1" applyFont="1" applyFill="1" applyBorder="1" applyAlignment="1" applyProtection="1">
      <alignment vertical="center"/>
      <protection hidden="1"/>
    </xf>
    <xf numFmtId="1" fontId="136" fillId="0" borderId="92" xfId="0" applyNumberFormat="1" applyFont="1" applyFill="1" applyBorder="1" applyAlignment="1" applyProtection="1">
      <alignment horizontal="center" vertical="center"/>
      <protection hidden="1"/>
    </xf>
    <xf numFmtId="1" fontId="127" fillId="0" borderId="0" xfId="0" applyNumberFormat="1" applyFont="1" applyFill="1" applyBorder="1" applyAlignment="1" applyProtection="1">
      <alignment vertical="center"/>
      <protection hidden="1"/>
    </xf>
    <xf numFmtId="165" fontId="127" fillId="0" borderId="0" xfId="0" applyNumberFormat="1" applyFont="1" applyFill="1" applyBorder="1" applyAlignment="1" applyProtection="1">
      <alignment vertical="center"/>
      <protection hidden="1"/>
    </xf>
    <xf numFmtId="0" fontId="129" fillId="0" borderId="0" xfId="0" applyFont="1" applyFill="1" applyBorder="1" applyAlignment="1" applyProtection="1">
      <alignment horizontal="center" vertical="top"/>
      <protection hidden="1"/>
    </xf>
    <xf numFmtId="0" fontId="129" fillId="0" borderId="0" xfId="0" applyFont="1" applyFill="1" applyBorder="1" applyAlignment="1" applyProtection="1">
      <alignment vertical="top"/>
      <protection hidden="1"/>
    </xf>
    <xf numFmtId="0" fontId="129" fillId="0" borderId="99" xfId="0" applyFont="1" applyFill="1" applyBorder="1" applyAlignment="1" applyProtection="1">
      <alignment horizontal="center" vertical="center"/>
      <protection hidden="1"/>
    </xf>
    <xf numFmtId="0" fontId="112" fillId="17" borderId="99" xfId="0" applyFont="1" applyFill="1" applyBorder="1" applyAlignment="1" applyProtection="1">
      <alignment vertical="center"/>
      <protection hidden="1"/>
    </xf>
    <xf numFmtId="0" fontId="133" fillId="17" borderId="105" xfId="0" applyFont="1" applyFill="1" applyBorder="1" applyAlignment="1" applyProtection="1">
      <alignment horizontal="center" vertical="center"/>
      <protection hidden="1"/>
    </xf>
    <xf numFmtId="0" fontId="129" fillId="0" borderId="99" xfId="0" applyFont="1" applyFill="1" applyBorder="1" applyAlignment="1" applyProtection="1">
      <alignment vertical="center"/>
      <protection hidden="1"/>
    </xf>
    <xf numFmtId="165" fontId="128" fillId="0" borderId="99" xfId="0" applyNumberFormat="1" applyFont="1" applyFill="1" applyBorder="1" applyAlignment="1" applyProtection="1">
      <alignment vertical="center"/>
      <protection hidden="1"/>
    </xf>
    <xf numFmtId="165" fontId="134" fillId="0" borderId="105" xfId="0" applyNumberFormat="1" applyFont="1" applyFill="1" applyBorder="1" applyAlignment="1" applyProtection="1">
      <alignment horizontal="center" vertical="center"/>
      <protection hidden="1"/>
    </xf>
    <xf numFmtId="165" fontId="135" fillId="0" borderId="99" xfId="0" applyNumberFormat="1" applyFont="1" applyFill="1" applyBorder="1" applyAlignment="1" applyProtection="1">
      <alignment vertical="center"/>
      <protection hidden="1"/>
    </xf>
    <xf numFmtId="165" fontId="112" fillId="0" borderId="99" xfId="0" applyNumberFormat="1" applyFont="1" applyFill="1" applyBorder="1" applyAlignment="1" applyProtection="1">
      <alignment vertical="center"/>
      <protection hidden="1"/>
    </xf>
    <xf numFmtId="165" fontId="127" fillId="0" borderId="99" xfId="0" applyNumberFormat="1" applyFont="1" applyFill="1" applyBorder="1" applyAlignment="1" applyProtection="1">
      <alignment vertical="center"/>
      <protection hidden="1"/>
    </xf>
    <xf numFmtId="1" fontId="112" fillId="0" borderId="99" xfId="0" applyNumberFormat="1" applyFont="1" applyFill="1" applyBorder="1" applyAlignment="1" applyProtection="1">
      <alignment horizontal="center" vertical="center"/>
      <protection hidden="1"/>
    </xf>
    <xf numFmtId="1" fontId="134" fillId="0" borderId="105" xfId="0" applyNumberFormat="1" applyFont="1" applyFill="1" applyBorder="1" applyAlignment="1" applyProtection="1">
      <alignment horizontal="center" vertical="center"/>
      <protection hidden="1"/>
    </xf>
    <xf numFmtId="1" fontId="127" fillId="0" borderId="99" xfId="0" applyNumberFormat="1" applyFont="1" applyFill="1" applyBorder="1" applyAlignment="1" applyProtection="1">
      <alignment horizontal="center" vertical="center"/>
      <protection hidden="1"/>
    </xf>
    <xf numFmtId="165" fontId="136" fillId="0" borderId="105" xfId="0" applyNumberFormat="1" applyFont="1" applyFill="1" applyBorder="1" applyAlignment="1" applyProtection="1">
      <alignment horizontal="center" vertical="center"/>
      <protection hidden="1"/>
    </xf>
    <xf numFmtId="0" fontId="129" fillId="0" borderId="99" xfId="0" applyFont="1" applyFill="1" applyBorder="1" applyAlignment="1" applyProtection="1">
      <alignment horizontal="left" vertical="center" wrapText="1"/>
      <protection hidden="1"/>
    </xf>
    <xf numFmtId="0" fontId="130" fillId="0" borderId="105" xfId="0" applyFont="1" applyFill="1" applyBorder="1" applyAlignment="1" applyProtection="1">
      <alignment horizontal="center" vertical="center"/>
      <protection hidden="1"/>
    </xf>
    <xf numFmtId="165" fontId="127" fillId="0" borderId="99" xfId="0" applyNumberFormat="1" applyFont="1" applyFill="1" applyBorder="1" applyAlignment="1" applyProtection="1">
      <alignment horizontal="center" vertical="center"/>
      <protection hidden="1"/>
    </xf>
    <xf numFmtId="165" fontId="127" fillId="0" borderId="45" xfId="0" applyNumberFormat="1" applyFont="1" applyFill="1" applyBorder="1" applyAlignment="1" applyProtection="1">
      <alignment horizontal="center" vertical="center"/>
      <protection hidden="1"/>
    </xf>
    <xf numFmtId="165" fontId="127" fillId="0" borderId="105" xfId="0" applyNumberFormat="1" applyFont="1" applyFill="1" applyBorder="1" applyAlignment="1" applyProtection="1">
      <alignment horizontal="center" vertical="center"/>
      <protection hidden="1"/>
    </xf>
    <xf numFmtId="165" fontId="135" fillId="0" borderId="99" xfId="0" applyNumberFormat="1" applyFont="1" applyFill="1" applyBorder="1" applyAlignment="1" applyProtection="1">
      <alignment horizontal="center" vertical="center"/>
      <protection hidden="1"/>
    </xf>
    <xf numFmtId="0" fontId="129" fillId="0" borderId="99" xfId="0" applyFont="1" applyFill="1" applyBorder="1" applyAlignment="1" applyProtection="1">
      <alignment horizontal="center" vertical="top"/>
      <protection hidden="1"/>
    </xf>
    <xf numFmtId="0" fontId="129" fillId="0" borderId="99" xfId="0" applyFont="1" applyFill="1" applyBorder="1" applyAlignment="1" applyProtection="1">
      <alignment vertical="top"/>
      <protection hidden="1"/>
    </xf>
    <xf numFmtId="0" fontId="112" fillId="0" borderId="99" xfId="0" applyFont="1" applyFill="1" applyBorder="1" applyAlignment="1" applyProtection="1">
      <alignment vertical="center"/>
      <protection hidden="1"/>
    </xf>
    <xf numFmtId="171" fontId="131" fillId="17" borderId="45" xfId="0" applyNumberFormat="1" applyFont="1" applyFill="1" applyBorder="1" applyAlignment="1" applyProtection="1">
      <alignment horizontal="center" vertical="center"/>
      <protection hidden="1"/>
    </xf>
    <xf numFmtId="171" fontId="131" fillId="17" borderId="99" xfId="0" applyNumberFormat="1" applyFont="1" applyFill="1" applyBorder="1" applyAlignment="1" applyProtection="1">
      <alignment horizontal="center" vertical="center"/>
      <protection hidden="1"/>
    </xf>
    <xf numFmtId="171" fontId="131" fillId="17" borderId="105" xfId="0" applyNumberFormat="1" applyFont="1" applyFill="1" applyBorder="1" applyAlignment="1" applyProtection="1">
      <alignment horizontal="center" vertical="center"/>
      <protection hidden="1"/>
    </xf>
    <xf numFmtId="0" fontId="140" fillId="0" borderId="45" xfId="0" applyFont="1" applyFill="1" applyBorder="1" applyAlignment="1" applyProtection="1">
      <alignment horizontal="center" vertical="center"/>
      <protection hidden="1"/>
    </xf>
    <xf numFmtId="0" fontId="140" fillId="0" borderId="99" xfId="0" applyFont="1" applyFill="1" applyBorder="1" applyAlignment="1" applyProtection="1">
      <alignment horizontal="center" vertical="center"/>
      <protection hidden="1"/>
    </xf>
    <xf numFmtId="0" fontId="140" fillId="0" borderId="105" xfId="0" applyFont="1" applyFill="1" applyBorder="1" applyAlignment="1" applyProtection="1">
      <alignment horizontal="center" vertical="center"/>
      <protection hidden="1"/>
    </xf>
    <xf numFmtId="1" fontId="132" fillId="0" borderId="45" xfId="0" applyNumberFormat="1" applyFont="1" applyFill="1" applyBorder="1" applyAlignment="1" applyProtection="1">
      <alignment horizontal="center" vertical="center"/>
      <protection hidden="1"/>
    </xf>
    <xf numFmtId="1" fontId="132" fillId="0" borderId="99" xfId="0" applyNumberFormat="1" applyFont="1" applyFill="1" applyBorder="1" applyAlignment="1" applyProtection="1">
      <alignment horizontal="center" vertical="center"/>
      <protection hidden="1"/>
    </xf>
    <xf numFmtId="1" fontId="132" fillId="0" borderId="105" xfId="0" applyNumberFormat="1" applyFont="1" applyFill="1" applyBorder="1" applyAlignment="1" applyProtection="1">
      <alignment horizontal="center" vertical="center"/>
      <protection hidden="1"/>
    </xf>
    <xf numFmtId="0" fontId="151" fillId="0" borderId="0" xfId="0" applyFont="1" applyAlignment="1" applyProtection="1">
      <alignment horizontal="center" vertical="center" wrapText="1"/>
      <protection hidden="1"/>
    </xf>
    <xf numFmtId="0" fontId="114" fillId="0" borderId="136" xfId="0" applyFont="1" applyBorder="1" applyAlignment="1" applyProtection="1">
      <alignment vertical="center"/>
      <protection hidden="1"/>
    </xf>
    <xf numFmtId="0" fontId="24" fillId="0" borderId="42" xfId="0" applyFont="1" applyBorder="1" applyAlignment="1" applyProtection="1">
      <alignment horizontal="center" vertical="center" wrapText="1" shrinkToFit="1"/>
      <protection hidden="1"/>
    </xf>
    <xf numFmtId="0" fontId="24" fillId="0" borderId="40" xfId="0" applyFont="1" applyBorder="1" applyAlignment="1" applyProtection="1">
      <alignment horizontal="center" vertical="center" wrapText="1"/>
      <protection hidden="1"/>
    </xf>
    <xf numFmtId="181" fontId="150" fillId="0" borderId="13" xfId="0" applyNumberFormat="1" applyFont="1" applyFill="1" applyBorder="1" applyAlignment="1" applyProtection="1">
      <alignment vertical="center"/>
      <protection hidden="1"/>
    </xf>
    <xf numFmtId="181" fontId="150" fillId="0" borderId="0" xfId="0" applyNumberFormat="1" applyFont="1" applyFill="1" applyBorder="1" applyAlignment="1" applyProtection="1">
      <alignment vertical="center"/>
      <protection hidden="1"/>
    </xf>
    <xf numFmtId="181" fontId="150" fillId="0" borderId="92" xfId="0" applyNumberFormat="1" applyFont="1" applyFill="1" applyBorder="1" applyAlignment="1" applyProtection="1">
      <alignment vertical="center"/>
      <protection hidden="1"/>
    </xf>
    <xf numFmtId="0" fontId="24" fillId="0" borderId="17"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127" fillId="0" borderId="0" xfId="0" applyFont="1" applyFill="1" applyAlignment="1" applyProtection="1">
      <alignment vertical="center" wrapText="1"/>
      <protection hidden="1"/>
    </xf>
    <xf numFmtId="0" fontId="138" fillId="0" borderId="0" xfId="0" applyFont="1" applyBorder="1" applyAlignment="1" applyProtection="1">
      <alignment vertical="center"/>
      <protection hidden="1"/>
    </xf>
    <xf numFmtId="0" fontId="145" fillId="0" borderId="106" xfId="0" applyFont="1" applyFill="1" applyBorder="1" applyAlignment="1" applyProtection="1">
      <alignment horizontal="center" vertical="center"/>
      <protection hidden="1"/>
    </xf>
    <xf numFmtId="169" fontId="81" fillId="14" borderId="33" xfId="0" applyNumberFormat="1" applyFont="1" applyFill="1" applyBorder="1" applyAlignment="1" applyProtection="1">
      <alignment horizontal="center" vertical="center" wrapText="1"/>
      <protection hidden="1"/>
    </xf>
    <xf numFmtId="169" fontId="185" fillId="14" borderId="33" xfId="0" applyNumberFormat="1" applyFont="1" applyFill="1" applyBorder="1" applyAlignment="1" applyProtection="1">
      <alignment horizontal="center" vertical="center" wrapText="1"/>
      <protection hidden="1"/>
    </xf>
    <xf numFmtId="169" fontId="81" fillId="14" borderId="66" xfId="0" applyNumberFormat="1" applyFont="1" applyFill="1" applyBorder="1" applyAlignment="1" applyProtection="1">
      <alignment horizontal="center" vertical="center" wrapText="1"/>
      <protection hidden="1"/>
    </xf>
    <xf numFmtId="169" fontId="81" fillId="14" borderId="65" xfId="0" applyNumberFormat="1" applyFont="1" applyFill="1" applyBorder="1" applyAlignment="1" applyProtection="1">
      <alignment horizontal="center" vertical="center" wrapText="1"/>
      <protection hidden="1"/>
    </xf>
    <xf numFmtId="0" fontId="209" fillId="20" borderId="19" xfId="0" applyFont="1" applyFill="1" applyBorder="1" applyAlignment="1" applyProtection="1">
      <alignment horizontal="right" vertical="center" wrapText="1"/>
      <protection hidden="1"/>
    </xf>
    <xf numFmtId="169" fontId="24" fillId="0" borderId="0" xfId="0" quotePrefix="1" applyNumberFormat="1" applyFont="1" applyBorder="1" applyAlignment="1" applyProtection="1">
      <alignment horizontal="right" vertical="center"/>
      <protection hidden="1"/>
    </xf>
    <xf numFmtId="0" fontId="70" fillId="20" borderId="50" xfId="0" applyFont="1" applyFill="1" applyBorder="1" applyAlignment="1" applyProtection="1">
      <alignment horizontal="right" vertical="center" wrapText="1"/>
      <protection hidden="1"/>
    </xf>
    <xf numFmtId="0" fontId="70" fillId="20" borderId="81" xfId="0" applyFont="1" applyFill="1" applyBorder="1" applyAlignment="1" applyProtection="1">
      <alignment horizontal="right" vertical="center" wrapText="1"/>
      <protection hidden="1"/>
    </xf>
    <xf numFmtId="0" fontId="78" fillId="0" borderId="0" xfId="0" applyFont="1" applyBorder="1" applyAlignment="1" applyProtection="1">
      <alignment vertical="center" wrapText="1"/>
      <protection hidden="1"/>
    </xf>
    <xf numFmtId="0" fontId="70" fillId="20" borderId="55" xfId="0" applyFont="1" applyFill="1" applyBorder="1" applyAlignment="1" applyProtection="1">
      <alignment horizontal="right" vertical="center" wrapText="1"/>
      <protection hidden="1"/>
    </xf>
    <xf numFmtId="0" fontId="83" fillId="19" borderId="18" xfId="0" applyFont="1" applyFill="1" applyBorder="1" applyAlignment="1" applyProtection="1">
      <alignment horizontal="center" vertical="center" wrapText="1"/>
      <protection hidden="1"/>
    </xf>
    <xf numFmtId="0" fontId="83" fillId="19" borderId="17" xfId="0" applyFont="1" applyFill="1" applyBorder="1" applyAlignment="1" applyProtection="1">
      <alignment horizontal="center" vertical="center" wrapText="1"/>
      <protection hidden="1"/>
    </xf>
    <xf numFmtId="0" fontId="25" fillId="17" borderId="18" xfId="0" applyFont="1" applyFill="1" applyBorder="1" applyAlignment="1" applyProtection="1">
      <alignment horizontal="center" vertical="center" wrapText="1"/>
      <protection hidden="1"/>
    </xf>
    <xf numFmtId="0" fontId="25" fillId="17" borderId="40" xfId="0" applyFont="1" applyFill="1" applyBorder="1" applyAlignment="1" applyProtection="1">
      <alignment horizontal="center" vertical="center" wrapText="1"/>
      <protection hidden="1"/>
    </xf>
    <xf numFmtId="0" fontId="24" fillId="17" borderId="40" xfId="0" applyFont="1" applyFill="1" applyBorder="1" applyAlignment="1" applyProtection="1">
      <alignment horizontal="center" vertical="center" wrapText="1"/>
      <protection hidden="1"/>
    </xf>
    <xf numFmtId="0" fontId="24" fillId="17" borderId="41" xfId="0" applyFont="1" applyFill="1" applyBorder="1" applyAlignment="1" applyProtection="1">
      <alignment horizontal="center" vertical="center" wrapText="1"/>
      <protection hidden="1"/>
    </xf>
    <xf numFmtId="0" fontId="25" fillId="17" borderId="51" xfId="0" applyFont="1" applyFill="1" applyBorder="1" applyAlignment="1" applyProtection="1">
      <alignment horizontal="center" vertical="center" wrapText="1"/>
      <protection hidden="1"/>
    </xf>
    <xf numFmtId="0" fontId="24" fillId="17" borderId="17" xfId="0" applyFont="1" applyFill="1" applyBorder="1" applyAlignment="1" applyProtection="1">
      <alignment horizontal="center" vertical="center" wrapText="1"/>
      <protection hidden="1"/>
    </xf>
    <xf numFmtId="0" fontId="24" fillId="17" borderId="31" xfId="0" applyFont="1" applyFill="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61" xfId="0" applyFont="1" applyBorder="1" applyAlignment="1" applyProtection="1">
      <alignment horizontal="center" vertical="center" wrapText="1"/>
      <protection hidden="1"/>
    </xf>
    <xf numFmtId="0" fontId="87" fillId="20" borderId="50" xfId="0" applyFont="1" applyFill="1" applyBorder="1" applyAlignment="1" applyProtection="1">
      <alignment horizontal="center" vertical="center" wrapText="1"/>
      <protection hidden="1"/>
    </xf>
    <xf numFmtId="0" fontId="25" fillId="19" borderId="39" xfId="0" applyFont="1" applyFill="1" applyBorder="1" applyAlignment="1" applyProtection="1">
      <alignment horizontal="center" vertical="center" wrapText="1"/>
      <protection hidden="1"/>
    </xf>
    <xf numFmtId="0" fontId="25" fillId="0" borderId="40" xfId="0" applyFont="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51"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4" fillId="0" borderId="50" xfId="0" applyFont="1" applyFill="1" applyBorder="1" applyAlignment="1" applyProtection="1">
      <alignment horizontal="center" vertical="center" wrapText="1"/>
      <protection hidden="1"/>
    </xf>
    <xf numFmtId="0" fontId="24" fillId="0" borderId="36" xfId="0" applyFont="1" applyFill="1" applyBorder="1" applyAlignment="1" applyProtection="1">
      <alignment horizontal="center" vertical="center" wrapText="1"/>
      <protection hidden="1"/>
    </xf>
    <xf numFmtId="0" fontId="24" fillId="0" borderId="59" xfId="0" applyFont="1" applyBorder="1" applyAlignment="1" applyProtection="1">
      <alignment horizontal="center" vertical="center" wrapText="1"/>
      <protection hidden="1"/>
    </xf>
    <xf numFmtId="0" fontId="70" fillId="20" borderId="36" xfId="0" applyFont="1" applyFill="1" applyBorder="1" applyAlignment="1" applyProtection="1">
      <alignment horizontal="right" vertical="center" wrapText="1"/>
      <protection hidden="1"/>
    </xf>
    <xf numFmtId="0" fontId="70" fillId="20" borderId="50" xfId="43" applyFont="1" applyFill="1" applyBorder="1" applyAlignment="1" applyProtection="1">
      <alignment horizontal="right" vertical="center" wrapText="1"/>
      <protection hidden="1"/>
    </xf>
    <xf numFmtId="169" fontId="26" fillId="14" borderId="48" xfId="0" applyNumberFormat="1" applyFont="1" applyFill="1" applyBorder="1" applyAlignment="1" applyProtection="1">
      <alignment horizontal="center" vertical="center" wrapText="1"/>
      <protection hidden="1"/>
    </xf>
    <xf numFmtId="169" fontId="25" fillId="19" borderId="37" xfId="0" quotePrefix="1" applyNumberFormat="1" applyFont="1" applyFill="1" applyBorder="1" applyAlignment="1" applyProtection="1">
      <alignment horizontal="center" vertical="center" wrapText="1"/>
      <protection hidden="1"/>
    </xf>
    <xf numFmtId="181" fontId="26" fillId="0" borderId="114" xfId="0" applyNumberFormat="1" applyFont="1" applyFill="1" applyBorder="1" applyAlignment="1" applyProtection="1">
      <alignment horizontal="center" vertical="center"/>
      <protection hidden="1"/>
    </xf>
    <xf numFmtId="171" fontId="26" fillId="0" borderId="114" xfId="0" applyNumberFormat="1" applyFont="1" applyFill="1" applyBorder="1" applyAlignment="1" applyProtection="1">
      <alignment horizontal="center" vertical="center"/>
      <protection hidden="1"/>
    </xf>
    <xf numFmtId="181" fontId="22" fillId="0" borderId="42" xfId="0" applyNumberFormat="1" applyFont="1" applyFill="1" applyBorder="1" applyAlignment="1" applyProtection="1">
      <alignment horizontal="center" vertical="center"/>
      <protection hidden="1"/>
    </xf>
    <xf numFmtId="0" fontId="87" fillId="20" borderId="55" xfId="0" applyFont="1" applyFill="1" applyBorder="1" applyAlignment="1" applyProtection="1">
      <alignment horizontal="right" vertical="center" wrapText="1"/>
      <protection hidden="1"/>
    </xf>
    <xf numFmtId="0" fontId="227" fillId="0" borderId="0" xfId="0" applyFont="1" applyAlignment="1" applyProtection="1">
      <alignment vertical="center"/>
      <protection hidden="1"/>
    </xf>
    <xf numFmtId="0" fontId="207" fillId="0" borderId="40" xfId="0" applyFont="1" applyBorder="1" applyAlignment="1" applyProtection="1">
      <alignment horizontal="center" vertical="center" wrapText="1"/>
      <protection hidden="1"/>
    </xf>
    <xf numFmtId="169" fontId="25" fillId="19" borderId="37" xfId="0" quotePrefix="1" applyNumberFormat="1" applyFont="1" applyFill="1" applyBorder="1" applyAlignment="1" applyProtection="1">
      <alignment horizontal="center" vertical="center" wrapText="1"/>
      <protection hidden="1"/>
    </xf>
    <xf numFmtId="181" fontId="22" fillId="0" borderId="146" xfId="0" applyNumberFormat="1" applyFont="1" applyFill="1" applyBorder="1" applyAlignment="1" applyProtection="1">
      <alignment vertical="center"/>
      <protection hidden="1"/>
    </xf>
    <xf numFmtId="181" fontId="22" fillId="0" borderId="146" xfId="0" applyNumberFormat="1" applyFont="1" applyFill="1" applyBorder="1" applyAlignment="1" applyProtection="1">
      <alignment horizontal="center" vertical="center"/>
      <protection hidden="1"/>
    </xf>
    <xf numFmtId="0" fontId="26" fillId="0" borderId="0" xfId="0" applyFont="1" applyBorder="1" applyProtection="1">
      <protection hidden="1"/>
    </xf>
    <xf numFmtId="181" fontId="26" fillId="0" borderId="146" xfId="0" applyNumberFormat="1" applyFont="1" applyFill="1" applyBorder="1" applyAlignment="1" applyProtection="1">
      <alignment horizontal="center" vertical="center"/>
      <protection hidden="1"/>
    </xf>
    <xf numFmtId="181" fontId="24" fillId="0" borderId="146" xfId="0" applyNumberFormat="1" applyFont="1" applyFill="1" applyBorder="1" applyAlignment="1" applyProtection="1">
      <alignment horizontal="center" vertical="center"/>
      <protection hidden="1"/>
    </xf>
    <xf numFmtId="0" fontId="19" fillId="0" borderId="106" xfId="0" applyFont="1" applyBorder="1" applyAlignment="1" applyProtection="1">
      <alignment vertical="center"/>
      <protection hidden="1"/>
    </xf>
    <xf numFmtId="181" fontId="28" fillId="0" borderId="146" xfId="0" applyNumberFormat="1" applyFont="1" applyFill="1" applyBorder="1" applyAlignment="1" applyProtection="1">
      <alignment horizontal="center" vertical="center"/>
      <protection hidden="1"/>
    </xf>
    <xf numFmtId="181" fontId="22" fillId="0" borderId="42" xfId="43" applyNumberFormat="1" applyFont="1" applyFill="1" applyBorder="1" applyAlignment="1" applyProtection="1">
      <alignment horizontal="center" vertical="center"/>
      <protection hidden="1"/>
    </xf>
    <xf numFmtId="169" fontId="79" fillId="14" borderId="33" xfId="0" applyNumberFormat="1" applyFont="1" applyFill="1" applyBorder="1" applyAlignment="1" applyProtection="1">
      <alignment horizontal="center" vertical="center" wrapText="1"/>
      <protection hidden="1"/>
    </xf>
    <xf numFmtId="169" fontId="34" fillId="14" borderId="48" xfId="0" applyNumberFormat="1" applyFont="1" applyFill="1" applyBorder="1" applyAlignment="1" applyProtection="1">
      <alignment horizontal="center" vertical="center" wrapText="1"/>
      <protection hidden="1"/>
    </xf>
    <xf numFmtId="169" fontId="81" fillId="14" borderId="48" xfId="0" applyNumberFormat="1" applyFont="1" applyFill="1" applyBorder="1" applyAlignment="1" applyProtection="1">
      <alignment horizontal="center" vertical="center" wrapText="1"/>
      <protection hidden="1"/>
    </xf>
    <xf numFmtId="169" fontId="34" fillId="19" borderId="22" xfId="0" applyNumberFormat="1" applyFont="1" applyFill="1" applyBorder="1" applyAlignment="1" applyProtection="1">
      <alignment horizontal="center" vertical="center" wrapText="1"/>
      <protection hidden="1"/>
    </xf>
    <xf numFmtId="0" fontId="24" fillId="0" borderId="33" xfId="0" applyFont="1" applyBorder="1" applyAlignment="1" applyProtection="1">
      <alignment horizontal="center" vertical="center" wrapText="1" shrinkToFit="1"/>
      <protection hidden="1"/>
    </xf>
    <xf numFmtId="0" fontId="24" fillId="0" borderId="38" xfId="0" applyFont="1" applyBorder="1" applyAlignment="1" applyProtection="1">
      <alignment horizontal="center" vertical="center" wrapText="1" shrinkToFit="1"/>
      <protection hidden="1"/>
    </xf>
    <xf numFmtId="0" fontId="25" fillId="0" borderId="33" xfId="0" applyFont="1" applyBorder="1" applyAlignment="1" applyProtection="1">
      <alignment horizontal="center" vertical="center" wrapText="1" shrinkToFit="1"/>
      <protection hidden="1"/>
    </xf>
    <xf numFmtId="0" fontId="24" fillId="0" borderId="43"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shrinkToFit="1"/>
      <protection hidden="1"/>
    </xf>
    <xf numFmtId="0" fontId="22" fillId="0" borderId="37" xfId="0" applyFont="1" applyBorder="1" applyAlignment="1" applyProtection="1">
      <alignment horizontal="center" vertical="center" wrapText="1" shrinkToFit="1"/>
      <protection hidden="1"/>
    </xf>
    <xf numFmtId="14" fontId="22" fillId="0" borderId="41" xfId="43" applyNumberFormat="1" applyFont="1" applyBorder="1" applyAlignment="1" applyProtection="1">
      <alignment horizontal="center" vertical="center"/>
      <protection hidden="1"/>
    </xf>
    <xf numFmtId="169" fontId="235" fillId="14" borderId="33" xfId="0" quotePrefix="1" applyNumberFormat="1" applyFont="1" applyFill="1" applyBorder="1" applyAlignment="1" applyProtection="1">
      <alignment horizontal="center" vertical="center" wrapText="1"/>
      <protection hidden="1"/>
    </xf>
    <xf numFmtId="169" fontId="235" fillId="14" borderId="33" xfId="0" quotePrefix="1" applyNumberFormat="1" applyFont="1" applyFill="1" applyBorder="1" applyAlignment="1" applyProtection="1">
      <alignment horizontal="centerContinuous" vertical="center" wrapText="1"/>
      <protection hidden="1"/>
    </xf>
    <xf numFmtId="169" fontId="89" fillId="19" borderId="19" xfId="0" applyNumberFormat="1" applyFont="1" applyFill="1" applyBorder="1" applyAlignment="1" applyProtection="1">
      <alignment horizontal="center" vertical="center" wrapText="1"/>
      <protection hidden="1"/>
    </xf>
    <xf numFmtId="169" fontId="89" fillId="19" borderId="40" xfId="0" applyNumberFormat="1" applyFont="1" applyFill="1" applyBorder="1" applyAlignment="1" applyProtection="1">
      <alignment horizontal="center" vertical="center" wrapText="1"/>
      <protection hidden="1"/>
    </xf>
    <xf numFmtId="169" fontId="34" fillId="19" borderId="75" xfId="0" applyNumberFormat="1" applyFont="1" applyFill="1" applyBorder="1" applyAlignment="1" applyProtection="1">
      <alignment horizontal="center" vertical="center" wrapText="1"/>
      <protection hidden="1"/>
    </xf>
    <xf numFmtId="169" fontId="26" fillId="14" borderId="34" xfId="0" applyNumberFormat="1" applyFont="1" applyFill="1" applyBorder="1" applyAlignment="1" applyProtection="1">
      <alignment horizontal="center" vertical="center" wrapText="1"/>
      <protection hidden="1"/>
    </xf>
    <xf numFmtId="169" fontId="81" fillId="14" borderId="34" xfId="0" applyNumberFormat="1" applyFont="1" applyFill="1" applyBorder="1" applyAlignment="1" applyProtection="1">
      <alignment horizontal="center" vertical="center" wrapText="1"/>
      <protection hidden="1"/>
    </xf>
    <xf numFmtId="169" fontId="34" fillId="14" borderId="34" xfId="0" applyNumberFormat="1" applyFont="1" applyFill="1" applyBorder="1" applyAlignment="1" applyProtection="1">
      <alignment horizontal="center" vertical="center" wrapText="1"/>
      <protection hidden="1"/>
    </xf>
    <xf numFmtId="169" fontId="24" fillId="14" borderId="34" xfId="0" applyNumberFormat="1" applyFont="1" applyFill="1" applyBorder="1" applyAlignment="1" applyProtection="1">
      <alignment horizontal="center" vertical="center" wrapText="1"/>
      <protection hidden="1"/>
    </xf>
    <xf numFmtId="169" fontId="25" fillId="14" borderId="74" xfId="0" applyNumberFormat="1" applyFont="1" applyFill="1" applyBorder="1" applyAlignment="1" applyProtection="1">
      <alignment horizontal="center" vertical="center" wrapText="1"/>
      <protection hidden="1"/>
    </xf>
    <xf numFmtId="169" fontId="235" fillId="19" borderId="76" xfId="0" quotePrefix="1" applyNumberFormat="1" applyFont="1" applyFill="1" applyBorder="1" applyAlignment="1" applyProtection="1">
      <alignment horizontal="center" vertical="center" wrapText="1"/>
      <protection hidden="1"/>
    </xf>
    <xf numFmtId="0" fontId="26" fillId="17" borderId="60" xfId="0" applyFont="1" applyFill="1" applyBorder="1" applyAlignment="1" applyProtection="1">
      <alignment horizontal="center" vertical="center" wrapText="1" shrinkToFit="1"/>
      <protection hidden="1"/>
    </xf>
    <xf numFmtId="0" fontId="235" fillId="17" borderId="16" xfId="0" applyFont="1" applyFill="1" applyBorder="1" applyAlignment="1" applyProtection="1">
      <alignment horizontal="center" vertical="center" wrapText="1" shrinkToFit="1"/>
      <protection hidden="1"/>
    </xf>
    <xf numFmtId="0" fontId="27" fillId="17" borderId="16" xfId="0" applyFont="1" applyFill="1" applyBorder="1" applyAlignment="1" applyProtection="1">
      <alignment horizontal="center" vertical="center" wrapText="1" shrinkToFit="1"/>
      <protection hidden="1"/>
    </xf>
    <xf numFmtId="0" fontId="27" fillId="17" borderId="19" xfId="0" applyFont="1" applyFill="1" applyBorder="1" applyAlignment="1" applyProtection="1">
      <alignment horizontal="center" vertical="center" wrapText="1" shrinkToFit="1"/>
      <protection hidden="1"/>
    </xf>
    <xf numFmtId="0" fontId="27" fillId="17" borderId="18" xfId="0" applyFont="1" applyFill="1" applyBorder="1" applyAlignment="1" applyProtection="1">
      <alignment horizontal="center" vertical="center" wrapText="1" shrinkToFit="1"/>
      <protection hidden="1"/>
    </xf>
    <xf numFmtId="0" fontId="24" fillId="0" borderId="41" xfId="0" applyFont="1" applyBorder="1" applyAlignment="1" applyProtection="1">
      <alignment horizontal="center" vertical="center" wrapText="1"/>
      <protection hidden="1"/>
    </xf>
    <xf numFmtId="0" fontId="24" fillId="0" borderId="0" xfId="0" applyFont="1" applyBorder="1" applyAlignment="1" applyProtection="1">
      <alignment vertical="center" wrapText="1" shrinkToFit="1"/>
      <protection hidden="1"/>
    </xf>
    <xf numFmtId="165" fontId="0" fillId="0" borderId="30" xfId="0" applyNumberFormat="1" applyFill="1" applyBorder="1" applyAlignment="1" applyProtection="1">
      <alignment horizontal="right" vertical="center" indent="1"/>
      <protection hidden="1"/>
    </xf>
    <xf numFmtId="165" fontId="18" fillId="0" borderId="30" xfId="0" applyNumberFormat="1" applyFont="1" applyFill="1" applyBorder="1" applyAlignment="1" applyProtection="1">
      <alignment horizontal="right" vertical="center" indent="2"/>
      <protection hidden="1"/>
    </xf>
    <xf numFmtId="0" fontId="0" fillId="23" borderId="0" xfId="0" applyFill="1" applyBorder="1" applyAlignment="1" applyProtection="1">
      <alignment vertical="center"/>
      <protection hidden="1"/>
    </xf>
    <xf numFmtId="0" fontId="24" fillId="0" borderId="66" xfId="0" applyFont="1" applyBorder="1" applyAlignment="1" applyProtection="1">
      <alignment horizontal="center" vertical="center" wrapText="1" shrinkToFit="1"/>
      <protection hidden="1"/>
    </xf>
    <xf numFmtId="0" fontId="24" fillId="0" borderId="66" xfId="0" applyFont="1" applyFill="1" applyBorder="1" applyAlignment="1" applyProtection="1">
      <alignment horizontal="center" vertical="center" wrapText="1" shrinkToFit="1"/>
      <protection hidden="1"/>
    </xf>
    <xf numFmtId="0" fontId="24" fillId="0" borderId="64" xfId="0" applyFont="1" applyFill="1" applyBorder="1" applyAlignment="1" applyProtection="1">
      <alignment horizontal="center" vertical="center" wrapText="1" shrinkToFit="1"/>
      <protection hidden="1"/>
    </xf>
    <xf numFmtId="0" fontId="27" fillId="0" borderId="66" xfId="0" applyFont="1" applyBorder="1" applyAlignment="1" applyProtection="1">
      <alignment horizontal="center" vertical="center" wrapText="1" shrinkToFit="1"/>
      <protection hidden="1"/>
    </xf>
    <xf numFmtId="0" fontId="24" fillId="0" borderId="38" xfId="0" applyFont="1" applyFill="1" applyBorder="1" applyAlignment="1" applyProtection="1">
      <alignment horizontal="center" vertical="center" wrapText="1" shrinkToFit="1"/>
      <protection hidden="1"/>
    </xf>
    <xf numFmtId="165" fontId="26" fillId="0" borderId="30" xfId="0" applyNumberFormat="1" applyFont="1" applyBorder="1" applyAlignment="1" applyProtection="1">
      <alignment horizontal="center" vertical="center"/>
      <protection hidden="1"/>
    </xf>
    <xf numFmtId="165" fontId="26" fillId="0" borderId="30" xfId="0" applyNumberFormat="1" applyFont="1" applyFill="1" applyBorder="1" applyAlignment="1" applyProtection="1">
      <alignment horizontal="center" vertical="center"/>
      <protection hidden="1"/>
    </xf>
    <xf numFmtId="0" fontId="24" fillId="0" borderId="34" xfId="0" applyFont="1" applyFill="1" applyBorder="1" applyAlignment="1" applyProtection="1">
      <alignment horizontal="center" vertical="center" wrapText="1" shrinkToFit="1"/>
      <protection hidden="1"/>
    </xf>
    <xf numFmtId="0" fontId="24" fillId="23" borderId="34" xfId="0" applyFont="1" applyFill="1" applyBorder="1" applyAlignment="1" applyProtection="1">
      <alignment horizontal="center" vertical="center" wrapText="1" shrinkToFit="1"/>
      <protection hidden="1"/>
    </xf>
    <xf numFmtId="165" fontId="24" fillId="0" borderId="35" xfId="0" applyNumberFormat="1" applyFont="1" applyBorder="1" applyAlignment="1" applyProtection="1">
      <alignment horizontal="center" vertical="center" wrapText="1" shrinkToFit="1"/>
      <protection hidden="1"/>
    </xf>
    <xf numFmtId="165" fontId="24" fillId="0" borderId="38" xfId="0" applyNumberFormat="1" applyFont="1" applyBorder="1" applyAlignment="1" applyProtection="1">
      <alignment horizontal="center" vertical="center" wrapText="1" shrinkToFit="1"/>
      <protection hidden="1"/>
    </xf>
    <xf numFmtId="165" fontId="24" fillId="0" borderId="41" xfId="0" applyNumberFormat="1" applyFont="1" applyBorder="1" applyAlignment="1" applyProtection="1">
      <alignment horizontal="center" vertical="center"/>
      <protection hidden="1"/>
    </xf>
    <xf numFmtId="165" fontId="26" fillId="0" borderId="30" xfId="0" applyNumberFormat="1" applyFont="1" applyBorder="1" applyAlignment="1" applyProtection="1">
      <alignment horizontal="right" vertical="center" indent="1"/>
      <protection hidden="1"/>
    </xf>
    <xf numFmtId="0" fontId="25" fillId="0" borderId="82" xfId="0" applyFont="1" applyBorder="1" applyAlignment="1" applyProtection="1">
      <alignment horizontal="center" vertical="center" wrapText="1"/>
      <protection hidden="1"/>
    </xf>
    <xf numFmtId="0" fontId="24" fillId="0" borderId="34" xfId="0" applyFont="1" applyBorder="1" applyAlignment="1" applyProtection="1">
      <alignment horizontal="center" vertical="center" wrapText="1"/>
      <protection hidden="1"/>
    </xf>
    <xf numFmtId="0" fontId="24" fillId="0" borderId="52" xfId="0" applyFont="1" applyBorder="1" applyAlignment="1" applyProtection="1">
      <alignment horizontal="center" vertical="center" wrapText="1"/>
      <protection hidden="1"/>
    </xf>
    <xf numFmtId="0" fontId="24" fillId="0" borderId="47" xfId="0" applyFont="1" applyFill="1" applyBorder="1" applyAlignment="1" applyProtection="1">
      <alignment horizontal="center" vertical="center" wrapText="1" shrinkToFit="1"/>
      <protection hidden="1"/>
    </xf>
    <xf numFmtId="0" fontId="24" fillId="0" borderId="23" xfId="0" applyFont="1" applyFill="1" applyBorder="1" applyAlignment="1" applyProtection="1">
      <alignment horizontal="center" vertical="center" wrapText="1" shrinkToFit="1"/>
      <protection hidden="1"/>
    </xf>
    <xf numFmtId="0" fontId="24" fillId="0" borderId="48" xfId="0" applyFont="1" applyFill="1" applyBorder="1" applyAlignment="1" applyProtection="1">
      <alignment horizontal="center" vertical="center" wrapText="1" shrinkToFit="1"/>
      <protection hidden="1"/>
    </xf>
    <xf numFmtId="0" fontId="24" fillId="0" borderId="48" xfId="0" applyFont="1" applyBorder="1" applyAlignment="1" applyProtection="1">
      <alignment horizontal="center" vertical="center" wrapText="1" shrinkToFit="1"/>
      <protection hidden="1"/>
    </xf>
    <xf numFmtId="0" fontId="24" fillId="0" borderId="35" xfId="0" applyFont="1" applyFill="1" applyBorder="1" applyAlignment="1" applyProtection="1">
      <alignment horizontal="center" vertical="center" wrapText="1" shrinkToFit="1"/>
      <protection hidden="1"/>
    </xf>
    <xf numFmtId="0" fontId="22" fillId="0" borderId="41" xfId="0" applyFont="1" applyBorder="1" applyAlignment="1" applyProtection="1">
      <alignment horizontal="center" vertical="center" wrapText="1"/>
      <protection hidden="1"/>
    </xf>
    <xf numFmtId="0" fontId="34" fillId="0" borderId="33" xfId="0" applyFont="1" applyBorder="1" applyAlignment="1" applyProtection="1">
      <alignment horizontal="center" vertical="center" wrapText="1" shrinkToFit="1"/>
      <protection hidden="1"/>
    </xf>
    <xf numFmtId="0" fontId="34" fillId="0" borderId="60" xfId="0" applyFont="1" applyBorder="1" applyAlignment="1" applyProtection="1">
      <alignment horizontal="center" vertical="center" wrapText="1" shrinkToFit="1"/>
      <protection hidden="1"/>
    </xf>
    <xf numFmtId="0" fontId="34" fillId="0" borderId="37" xfId="0" applyFont="1" applyBorder="1" applyAlignment="1" applyProtection="1">
      <alignment horizontal="center" vertical="center" wrapText="1" shrinkToFit="1"/>
      <protection hidden="1"/>
    </xf>
    <xf numFmtId="0" fontId="26" fillId="0" borderId="33" xfId="0" applyFont="1" applyFill="1" applyBorder="1" applyAlignment="1" applyProtection="1">
      <alignment horizontal="center" vertical="center" wrapText="1" shrinkToFit="1"/>
      <protection hidden="1"/>
    </xf>
    <xf numFmtId="0" fontId="0" fillId="0" borderId="148" xfId="0" applyFill="1" applyBorder="1" applyAlignment="1" applyProtection="1">
      <alignment vertical="center"/>
      <protection hidden="1"/>
    </xf>
    <xf numFmtId="0" fontId="24" fillId="0" borderId="147" xfId="0" applyFont="1" applyBorder="1" applyAlignment="1" applyProtection="1">
      <alignment horizontal="center" vertical="center" wrapText="1" shrinkToFit="1"/>
      <protection hidden="1"/>
    </xf>
    <xf numFmtId="0" fontId="34" fillId="19" borderId="36" xfId="0" applyFont="1" applyFill="1" applyBorder="1" applyAlignment="1" applyProtection="1">
      <alignment horizontal="center" vertical="center" wrapText="1" shrinkToFit="1"/>
      <protection hidden="1"/>
    </xf>
    <xf numFmtId="165" fontId="18" fillId="0" borderId="30" xfId="0" applyNumberFormat="1" applyFont="1" applyBorder="1" applyAlignment="1" applyProtection="1">
      <alignment horizontal="right" vertical="center" indent="1"/>
      <protection hidden="1"/>
    </xf>
    <xf numFmtId="165" fontId="18" fillId="0" borderId="30" xfId="0" applyNumberFormat="1" applyFont="1" applyFill="1" applyBorder="1" applyAlignment="1" applyProtection="1">
      <alignment horizontal="right" vertical="center" indent="1"/>
      <protection hidden="1"/>
    </xf>
    <xf numFmtId="165" fontId="70" fillId="20" borderId="89" xfId="0" applyNumberFormat="1" applyFont="1" applyFill="1" applyBorder="1" applyAlignment="1" applyProtection="1">
      <alignment horizontal="right" vertical="center" wrapText="1"/>
      <protection hidden="1"/>
    </xf>
    <xf numFmtId="165" fontId="24" fillId="0" borderId="25" xfId="0" applyNumberFormat="1" applyFont="1" applyBorder="1" applyAlignment="1" applyProtection="1">
      <alignment horizontal="right" vertical="center" indent="1"/>
      <protection hidden="1"/>
    </xf>
    <xf numFmtId="0" fontId="24"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65" xfId="0" applyFont="1" applyBorder="1" applyAlignment="1" applyProtection="1">
      <alignment horizontal="center" vertical="center" wrapText="1"/>
      <protection hidden="1"/>
    </xf>
    <xf numFmtId="165" fontId="26" fillId="0" borderId="25" xfId="0" applyNumberFormat="1" applyFont="1" applyBorder="1" applyAlignment="1" applyProtection="1">
      <alignment horizontal="right" vertical="center" indent="1"/>
      <protection hidden="1"/>
    </xf>
    <xf numFmtId="165" fontId="18" fillId="0" borderId="25" xfId="0" applyNumberFormat="1" applyFont="1" applyBorder="1" applyAlignment="1" applyProtection="1">
      <alignment horizontal="right" vertical="center" indent="1"/>
      <protection hidden="1"/>
    </xf>
    <xf numFmtId="0" fontId="237" fillId="0" borderId="41" xfId="0" applyFont="1" applyBorder="1" applyAlignment="1" applyProtection="1">
      <alignment horizontal="center" vertical="center" wrapText="1"/>
      <protection hidden="1"/>
    </xf>
    <xf numFmtId="0" fontId="237" fillId="0" borderId="40" xfId="0" applyFont="1" applyBorder="1" applyAlignment="1" applyProtection="1">
      <alignment horizontal="center" vertical="center" wrapText="1"/>
      <protection hidden="1"/>
    </xf>
    <xf numFmtId="0" fontId="87" fillId="20" borderId="39" xfId="0" applyFont="1" applyFill="1" applyBorder="1" applyAlignment="1" applyProtection="1">
      <alignment horizontal="right" vertical="center" wrapText="1"/>
      <protection hidden="1"/>
    </xf>
    <xf numFmtId="0" fontId="26" fillId="0" borderId="30" xfId="43" applyFont="1" applyBorder="1" applyAlignment="1" applyProtection="1">
      <alignment horizontal="center" vertical="center"/>
      <protection hidden="1"/>
    </xf>
    <xf numFmtId="0" fontId="26" fillId="0" borderId="30" xfId="43" applyFont="1" applyFill="1" applyBorder="1" applyAlignment="1" applyProtection="1">
      <alignment horizontal="center" vertical="center"/>
      <protection hidden="1"/>
    </xf>
    <xf numFmtId="0" fontId="68" fillId="17" borderId="0" xfId="0" applyFont="1" applyFill="1" applyAlignment="1" applyProtection="1">
      <alignment vertical="center"/>
      <protection hidden="1"/>
    </xf>
    <xf numFmtId="0" fontId="8" fillId="17" borderId="0" xfId="0" applyFont="1" applyFill="1" applyAlignment="1" applyProtection="1">
      <alignment vertical="center"/>
      <protection hidden="1"/>
    </xf>
    <xf numFmtId="0" fontId="7" fillId="17" borderId="0" xfId="0" applyFont="1" applyFill="1" applyAlignment="1" applyProtection="1">
      <alignment vertical="center"/>
      <protection hidden="1"/>
    </xf>
    <xf numFmtId="0" fontId="92" fillId="17" borderId="0" xfId="0" applyFont="1" applyFill="1" applyAlignment="1" applyProtection="1">
      <alignment vertical="center"/>
      <protection hidden="1"/>
    </xf>
    <xf numFmtId="0" fontId="82" fillId="0" borderId="0" xfId="0" applyFont="1" applyAlignment="1" applyProtection="1">
      <alignment vertical="center"/>
      <protection hidden="1"/>
    </xf>
    <xf numFmtId="0" fontId="91" fillId="17" borderId="0" xfId="0" applyFont="1" applyFill="1" applyAlignment="1" applyProtection="1">
      <alignment vertical="center"/>
      <protection hidden="1"/>
    </xf>
    <xf numFmtId="0" fontId="6" fillId="17" borderId="0" xfId="0" applyFont="1" applyFill="1" applyAlignment="1" applyProtection="1">
      <alignment vertical="center"/>
      <protection hidden="1"/>
    </xf>
    <xf numFmtId="0" fontId="93" fillId="17" borderId="0" xfId="37" applyFont="1" applyFill="1" applyAlignment="1" applyProtection="1">
      <alignment vertical="center"/>
      <protection hidden="1"/>
    </xf>
    <xf numFmtId="0" fontId="33" fillId="17" borderId="0" xfId="0" applyFont="1" applyFill="1" applyAlignment="1" applyProtection="1">
      <alignment vertical="center"/>
      <protection hidden="1"/>
    </xf>
    <xf numFmtId="0" fontId="8" fillId="17" borderId="152" xfId="0" applyFont="1" applyFill="1" applyBorder="1" applyAlignment="1" applyProtection="1">
      <alignment vertical="center"/>
      <protection hidden="1"/>
    </xf>
    <xf numFmtId="0" fontId="92" fillId="17" borderId="152" xfId="0" applyFont="1" applyFill="1" applyBorder="1" applyAlignment="1" applyProtection="1">
      <alignment vertical="center"/>
      <protection hidden="1"/>
    </xf>
    <xf numFmtId="0" fontId="153" fillId="17" borderId="152" xfId="37" applyFont="1" applyFill="1" applyBorder="1" applyAlignment="1" applyProtection="1">
      <alignment horizontal="right"/>
      <protection hidden="1"/>
    </xf>
    <xf numFmtId="0" fontId="91" fillId="17" borderId="0" xfId="0" applyFont="1" applyFill="1" applyAlignment="1" applyProtection="1">
      <alignment horizontal="right"/>
      <protection hidden="1"/>
    </xf>
    <xf numFmtId="0" fontId="91" fillId="17" borderId="152" xfId="0" applyFont="1" applyFill="1" applyBorder="1" applyAlignment="1" applyProtection="1">
      <alignment horizontal="right"/>
      <protection hidden="1"/>
    </xf>
    <xf numFmtId="169" fontId="183" fillId="23" borderId="0" xfId="0" applyNumberFormat="1" applyFont="1" applyFill="1" applyBorder="1" applyAlignment="1" applyProtection="1">
      <alignment horizontal="left" vertical="center"/>
      <protection hidden="1"/>
    </xf>
    <xf numFmtId="169" fontId="249" fillId="26" borderId="40" xfId="0" applyNumberFormat="1" applyFont="1" applyFill="1" applyBorder="1" applyAlignment="1" applyProtection="1">
      <alignment horizontal="center" vertical="center" wrapText="1"/>
      <protection hidden="1"/>
    </xf>
    <xf numFmtId="169" fontId="249" fillId="26" borderId="17" xfId="0" applyNumberFormat="1" applyFont="1" applyFill="1" applyBorder="1" applyAlignment="1" applyProtection="1">
      <alignment horizontal="center" vertical="center" wrapText="1"/>
      <protection hidden="1"/>
    </xf>
    <xf numFmtId="169" fontId="26" fillId="23" borderId="34" xfId="0" applyNumberFormat="1" applyFont="1" applyFill="1" applyBorder="1" applyAlignment="1" applyProtection="1">
      <alignment horizontal="center" vertical="center" wrapText="1"/>
      <protection hidden="1"/>
    </xf>
    <xf numFmtId="0" fontId="24" fillId="0" borderId="0" xfId="0" quotePrefix="1" applyFont="1" applyAlignment="1" applyProtection="1">
      <alignment horizontal="right"/>
      <protection hidden="1"/>
    </xf>
    <xf numFmtId="169" fontId="26" fillId="23" borderId="48" xfId="0" applyNumberFormat="1" applyFont="1" applyFill="1" applyBorder="1" applyAlignment="1" applyProtection="1">
      <alignment horizontal="center" vertical="center" wrapText="1"/>
      <protection hidden="1"/>
    </xf>
    <xf numFmtId="0" fontId="24" fillId="0" borderId="0" xfId="0" applyFont="1" applyAlignment="1" applyProtection="1">
      <alignment horizontal="right" vertical="center" wrapText="1"/>
      <protection hidden="1"/>
    </xf>
    <xf numFmtId="0" fontId="24" fillId="0" borderId="0" xfId="0" applyFont="1" applyAlignment="1" applyProtection="1">
      <alignment vertical="center" wrapText="1"/>
      <protection hidden="1"/>
    </xf>
    <xf numFmtId="0" fontId="24" fillId="23" borderId="19" xfId="0" applyFont="1" applyFill="1" applyBorder="1" applyAlignment="1" applyProtection="1">
      <alignment horizontal="center" vertical="center" wrapText="1"/>
      <protection hidden="1"/>
    </xf>
    <xf numFmtId="0" fontId="22" fillId="0" borderId="0" xfId="0" quotePrefix="1" applyFont="1" applyAlignment="1" applyProtection="1">
      <alignment horizontal="right" vertical="center"/>
      <protection hidden="1"/>
    </xf>
    <xf numFmtId="165" fontId="22" fillId="0" borderId="0" xfId="0" applyNumberFormat="1" applyFont="1" applyAlignment="1" applyProtection="1">
      <protection hidden="1"/>
    </xf>
    <xf numFmtId="0" fontId="22" fillId="0" borderId="0" xfId="0" applyFont="1" applyAlignment="1" applyProtection="1">
      <alignment vertical="center"/>
      <protection hidden="1"/>
    </xf>
    <xf numFmtId="165" fontId="181" fillId="0" borderId="0" xfId="0" applyNumberFormat="1" applyFont="1" applyAlignment="1" applyProtection="1">
      <alignment vertical="top"/>
      <protection hidden="1"/>
    </xf>
    <xf numFmtId="0" fontId="27" fillId="0" borderId="41" xfId="0" applyFont="1" applyBorder="1" applyAlignment="1" applyProtection="1">
      <alignment horizontal="center" vertical="center" wrapText="1"/>
      <protection hidden="1"/>
    </xf>
    <xf numFmtId="0" fontId="24" fillId="23" borderId="16" xfId="0" applyFont="1" applyFill="1" applyBorder="1" applyAlignment="1" applyProtection="1">
      <alignment horizontal="center" vertical="center" wrapText="1"/>
      <protection hidden="1"/>
    </xf>
    <xf numFmtId="0" fontId="24" fillId="23" borderId="40" xfId="0" applyFont="1" applyFill="1" applyBorder="1" applyAlignment="1" applyProtection="1">
      <alignment horizontal="center" vertical="center" wrapText="1"/>
      <protection hidden="1"/>
    </xf>
    <xf numFmtId="0" fontId="24" fillId="0" borderId="0" xfId="0" quotePrefix="1" applyFont="1" applyAlignment="1" applyProtection="1">
      <alignment horizontal="right" vertical="center"/>
      <protection hidden="1"/>
    </xf>
    <xf numFmtId="0" fontId="24" fillId="23" borderId="48" xfId="0" applyFont="1" applyFill="1" applyBorder="1" applyAlignment="1" applyProtection="1">
      <alignment horizontal="center" vertical="center" wrapText="1" shrinkToFit="1"/>
      <protection hidden="1"/>
    </xf>
    <xf numFmtId="0" fontId="24" fillId="0" borderId="0" xfId="0" quotePrefix="1" applyFont="1" applyAlignment="1" applyProtection="1">
      <alignment horizontal="right" vertical="center" wrapText="1"/>
      <protection hidden="1"/>
    </xf>
    <xf numFmtId="0" fontId="24" fillId="0" borderId="0" xfId="0" applyFont="1" applyAlignment="1" applyProtection="1">
      <alignment vertical="center"/>
      <protection hidden="1"/>
    </xf>
    <xf numFmtId="0" fontId="207" fillId="0" borderId="0" xfId="0" applyFont="1" applyAlignment="1" applyProtection="1">
      <alignment vertical="center"/>
      <protection hidden="1"/>
    </xf>
    <xf numFmtId="0" fontId="22" fillId="0" borderId="0" xfId="0" quotePrefix="1" applyFont="1" applyBorder="1" applyAlignment="1" applyProtection="1">
      <alignment horizontal="right" vertical="center"/>
      <protection hidden="1"/>
    </xf>
    <xf numFmtId="0" fontId="24" fillId="23" borderId="33" xfId="0" applyFont="1" applyFill="1" applyBorder="1" applyAlignment="1" applyProtection="1">
      <alignment horizontal="center" vertical="center" wrapText="1" shrinkToFit="1"/>
      <protection hidden="1"/>
    </xf>
    <xf numFmtId="0" fontId="0" fillId="23" borderId="0" xfId="0" applyFill="1" applyAlignment="1" applyProtection="1">
      <alignment vertical="center"/>
      <protection hidden="1"/>
    </xf>
    <xf numFmtId="0" fontId="183" fillId="23" borderId="0" xfId="0" applyFont="1" applyFill="1" applyAlignment="1" applyProtection="1">
      <alignment vertical="center"/>
      <protection hidden="1"/>
    </xf>
    <xf numFmtId="0" fontId="18" fillId="23" borderId="0" xfId="0" applyFont="1" applyFill="1" applyBorder="1" applyAlignment="1" applyProtection="1">
      <alignment horizontal="left" vertical="center"/>
      <protection hidden="1"/>
    </xf>
    <xf numFmtId="0" fontId="178" fillId="23" borderId="0" xfId="0" applyFont="1" applyFill="1" applyBorder="1" applyAlignment="1" applyProtection="1">
      <alignment horizontal="left" vertical="center"/>
      <protection hidden="1"/>
    </xf>
    <xf numFmtId="0" fontId="87" fillId="20" borderId="39" xfId="44" applyFont="1" applyFill="1" applyBorder="1" applyAlignment="1" applyProtection="1">
      <alignment horizontal="right" vertical="center" wrapText="1"/>
      <protection hidden="1"/>
    </xf>
    <xf numFmtId="179" fontId="26" fillId="25" borderId="26" xfId="43" applyNumberFormat="1" applyFont="1" applyFill="1" applyBorder="1" applyAlignment="1" applyProtection="1">
      <alignment horizontal="right" vertical="center" indent="1"/>
      <protection hidden="1"/>
    </xf>
    <xf numFmtId="1" fontId="26" fillId="25" borderId="0" xfId="43" applyNumberFormat="1" applyFont="1" applyFill="1" applyBorder="1" applyAlignment="1" applyProtection="1">
      <alignment horizontal="center" vertical="center"/>
      <protection hidden="1"/>
    </xf>
    <xf numFmtId="179" fontId="26" fillId="25" borderId="0" xfId="43" applyNumberFormat="1" applyFont="1" applyFill="1" applyBorder="1" applyAlignment="1" applyProtection="1">
      <alignment horizontal="right" vertical="center" indent="1"/>
      <protection hidden="1"/>
    </xf>
    <xf numFmtId="178" fontId="26" fillId="25" borderId="0" xfId="43" applyNumberFormat="1" applyFont="1" applyFill="1" applyBorder="1" applyAlignment="1" applyProtection="1">
      <alignment horizontal="right" vertical="center" indent="1"/>
      <protection hidden="1"/>
    </xf>
    <xf numFmtId="0" fontId="26" fillId="25" borderId="30" xfId="43" applyFont="1" applyFill="1" applyBorder="1" applyAlignment="1" applyProtection="1">
      <alignment horizontal="center" vertical="center"/>
      <protection hidden="1"/>
    </xf>
    <xf numFmtId="0" fontId="162" fillId="20" borderId="26" xfId="43" applyFont="1" applyFill="1" applyBorder="1" applyAlignment="1" applyProtection="1">
      <alignment horizontal="left" vertical="center" wrapText="1"/>
      <protection hidden="1"/>
    </xf>
    <xf numFmtId="0" fontId="71" fillId="20" borderId="153" xfId="0" applyFont="1" applyFill="1" applyBorder="1" applyAlignment="1" applyProtection="1">
      <alignment horizontal="right" vertical="center"/>
      <protection hidden="1"/>
    </xf>
    <xf numFmtId="167" fontId="34" fillId="19" borderId="154" xfId="0" applyNumberFormat="1" applyFont="1" applyFill="1" applyBorder="1" applyAlignment="1" applyProtection="1">
      <alignment horizontal="right" vertical="justify" indent="1"/>
      <protection hidden="1"/>
    </xf>
    <xf numFmtId="167" fontId="26" fillId="23" borderId="91" xfId="0" applyNumberFormat="1" applyFont="1" applyFill="1" applyBorder="1" applyAlignment="1" applyProtection="1">
      <alignment horizontal="right" vertical="justify" indent="1"/>
      <protection hidden="1"/>
    </xf>
    <xf numFmtId="169" fontId="41" fillId="0" borderId="46" xfId="0" applyNumberFormat="1" applyFont="1" applyBorder="1" applyAlignment="1" applyProtection="1">
      <alignment horizontal="center" vertical="center"/>
      <protection hidden="1"/>
    </xf>
    <xf numFmtId="167" fontId="26" fillId="26" borderId="0" xfId="0" applyNumberFormat="1" applyFont="1" applyFill="1" applyBorder="1" applyAlignment="1" applyProtection="1">
      <alignment horizontal="right" vertical="justify" indent="1"/>
      <protection hidden="1"/>
    </xf>
    <xf numFmtId="167" fontId="26" fillId="26" borderId="91" xfId="0" applyNumberFormat="1" applyFont="1" applyFill="1" applyBorder="1" applyAlignment="1" applyProtection="1">
      <alignment horizontal="right" vertical="justify" indent="1"/>
      <protection hidden="1"/>
    </xf>
    <xf numFmtId="0" fontId="12" fillId="0" borderId="0" xfId="0" applyFont="1" applyFill="1" applyAlignment="1" applyProtection="1">
      <alignment horizontal="center" vertical="center"/>
      <protection hidden="1"/>
    </xf>
    <xf numFmtId="0" fontId="263" fillId="17" borderId="91" xfId="0" applyFont="1" applyFill="1" applyBorder="1" applyAlignment="1" applyProtection="1">
      <alignment horizontal="center" vertical="center" wrapText="1"/>
      <protection hidden="1"/>
    </xf>
    <xf numFmtId="0" fontId="12" fillId="17" borderId="91" xfId="0" applyFont="1" applyFill="1" applyBorder="1" applyAlignment="1" applyProtection="1">
      <alignment horizontal="center" vertical="center" wrapText="1"/>
      <protection hidden="1"/>
    </xf>
    <xf numFmtId="0" fontId="13" fillId="17" borderId="0" xfId="0" applyFont="1" applyFill="1" applyAlignment="1" applyProtection="1">
      <alignment horizontal="center" vertical="center"/>
      <protection hidden="1"/>
    </xf>
    <xf numFmtId="0" fontId="12" fillId="0" borderId="91" xfId="0" applyFont="1" applyFill="1" applyBorder="1" applyAlignment="1" applyProtection="1">
      <alignment horizontal="center" vertical="center" wrapText="1"/>
      <protection hidden="1"/>
    </xf>
    <xf numFmtId="0" fontId="6" fillId="0" borderId="0" xfId="0" applyFont="1" applyFill="1" applyAlignment="1" applyProtection="1">
      <alignment vertical="center" wrapText="1"/>
      <protection hidden="1"/>
    </xf>
    <xf numFmtId="0" fontId="6" fillId="0" borderId="0" xfId="0" applyFont="1" applyFill="1" applyAlignment="1" applyProtection="1">
      <alignment vertical="center"/>
      <protection hidden="1"/>
    </xf>
    <xf numFmtId="0" fontId="12" fillId="0" borderId="91" xfId="0" applyFont="1" applyFill="1" applyBorder="1" applyAlignment="1" applyProtection="1">
      <alignment horizontal="center" vertical="center"/>
      <protection hidden="1"/>
    </xf>
    <xf numFmtId="0" fontId="241" fillId="0" borderId="91" xfId="0" applyFont="1" applyFill="1" applyBorder="1" applyAlignment="1" applyProtection="1">
      <alignment horizontal="center" vertical="center"/>
      <protection hidden="1"/>
    </xf>
    <xf numFmtId="0" fontId="162" fillId="24" borderId="26" xfId="43" applyFont="1" applyFill="1" applyBorder="1" applyAlignment="1" applyProtection="1">
      <alignment horizontal="left" vertical="center" wrapText="1"/>
      <protection hidden="1"/>
    </xf>
    <xf numFmtId="0" fontId="18" fillId="0" borderId="0" xfId="43" applyFont="1" applyFill="1" applyAlignment="1" applyProtection="1">
      <alignment vertical="top" wrapText="1"/>
      <protection hidden="1"/>
    </xf>
    <xf numFmtId="0" fontId="22" fillId="0" borderId="0" xfId="43" quotePrefix="1" applyFont="1" applyAlignment="1" applyProtection="1">
      <alignment horizontal="right" vertical="center"/>
      <protection hidden="1"/>
    </xf>
    <xf numFmtId="165" fontId="135" fillId="0" borderId="45" xfId="0" applyNumberFormat="1" applyFont="1" applyFill="1" applyBorder="1" applyAlignment="1" applyProtection="1">
      <alignment horizontal="center" vertical="center"/>
      <protection hidden="1"/>
    </xf>
    <xf numFmtId="165" fontId="135" fillId="0" borderId="99" xfId="0" applyNumberFormat="1" applyFont="1" applyFill="1" applyBorder="1" applyAlignment="1" applyProtection="1">
      <alignment horizontal="center" vertical="center"/>
      <protection hidden="1"/>
    </xf>
    <xf numFmtId="165" fontId="135" fillId="0" borderId="105" xfId="0" applyNumberFormat="1" applyFont="1" applyFill="1" applyBorder="1" applyAlignment="1" applyProtection="1">
      <alignment horizontal="center" vertical="center"/>
      <protection hidden="1"/>
    </xf>
    <xf numFmtId="165" fontId="127" fillId="0" borderId="0" xfId="0" applyNumberFormat="1" applyFont="1" applyFill="1" applyBorder="1" applyAlignment="1" applyProtection="1">
      <alignment horizontal="center" vertical="center"/>
      <protection hidden="1"/>
    </xf>
    <xf numFmtId="181" fontId="150" fillId="0" borderId="45" xfId="0" applyNumberFormat="1" applyFont="1" applyFill="1" applyBorder="1" applyAlignment="1" applyProtection="1">
      <alignment horizontal="center" vertical="center"/>
      <protection hidden="1"/>
    </xf>
    <xf numFmtId="181" fontId="150" fillId="0" borderId="99" xfId="0" applyNumberFormat="1" applyFont="1" applyFill="1" applyBorder="1" applyAlignment="1" applyProtection="1">
      <alignment horizontal="center" vertical="center"/>
      <protection hidden="1"/>
    </xf>
    <xf numFmtId="181" fontId="150" fillId="0" borderId="105" xfId="0" applyNumberFormat="1" applyFont="1" applyFill="1" applyBorder="1" applyAlignment="1" applyProtection="1">
      <alignment horizontal="center" vertical="center"/>
      <protection hidden="1"/>
    </xf>
    <xf numFmtId="165" fontId="135" fillId="0" borderId="0" xfId="0" applyNumberFormat="1" applyFont="1" applyFill="1" applyBorder="1" applyAlignment="1" applyProtection="1">
      <alignment horizontal="center" vertical="center"/>
      <protection hidden="1"/>
    </xf>
    <xf numFmtId="165" fontId="127" fillId="0" borderId="92" xfId="0" applyNumberFormat="1" applyFont="1" applyFill="1" applyBorder="1" applyAlignment="1" applyProtection="1">
      <alignment horizontal="center" vertical="center"/>
      <protection hidden="1"/>
    </xf>
    <xf numFmtId="1" fontId="127" fillId="0" borderId="0" xfId="0" applyNumberFormat="1" applyFont="1" applyFill="1" applyBorder="1" applyAlignment="1" applyProtection="1">
      <alignment horizontal="center" vertical="center"/>
      <protection hidden="1"/>
    </xf>
    <xf numFmtId="0" fontId="268" fillId="0" borderId="0" xfId="0" applyFont="1" applyAlignment="1" applyProtection="1">
      <alignment vertical="center"/>
      <protection hidden="1"/>
    </xf>
    <xf numFmtId="0" fontId="22" fillId="0" borderId="38" xfId="0" applyFont="1" applyBorder="1" applyAlignment="1" applyProtection="1">
      <alignment horizontal="center" vertical="center" wrapText="1"/>
      <protection hidden="1"/>
    </xf>
    <xf numFmtId="0" fontId="71" fillId="20" borderId="153" xfId="0" applyFont="1" applyFill="1" applyBorder="1" applyAlignment="1" applyProtection="1">
      <alignment horizontal="center" vertical="center"/>
      <protection hidden="1"/>
    </xf>
    <xf numFmtId="0" fontId="77" fillId="0" borderId="134" xfId="0" applyFont="1" applyBorder="1" applyAlignment="1" applyProtection="1">
      <alignment vertical="center"/>
      <protection hidden="1"/>
    </xf>
    <xf numFmtId="181" fontId="150" fillId="0" borderId="13" xfId="0" applyNumberFormat="1" applyFont="1" applyFill="1" applyBorder="1" applyAlignment="1" applyProtection="1">
      <alignment horizontal="center" vertical="center"/>
      <protection hidden="1"/>
    </xf>
    <xf numFmtId="181" fontId="150" fillId="0" borderId="0" xfId="0" applyNumberFormat="1" applyFont="1" applyFill="1" applyBorder="1" applyAlignment="1" applyProtection="1">
      <alignment horizontal="center" vertical="center"/>
      <protection hidden="1"/>
    </xf>
    <xf numFmtId="181" fontId="150" fillId="0" borderId="92" xfId="0" applyNumberFormat="1" applyFont="1" applyFill="1" applyBorder="1" applyAlignment="1" applyProtection="1">
      <alignment horizontal="center" vertical="center"/>
      <protection hidden="1"/>
    </xf>
    <xf numFmtId="0" fontId="100" fillId="0" borderId="35" xfId="0" applyFont="1" applyBorder="1" applyAlignment="1" applyProtection="1">
      <alignment vertical="center" wrapText="1"/>
      <protection hidden="1"/>
    </xf>
    <xf numFmtId="167" fontId="34" fillId="26" borderId="29" xfId="0" applyNumberFormat="1" applyFont="1" applyFill="1" applyBorder="1" applyAlignment="1" applyProtection="1">
      <alignment horizontal="right" vertical="justify" indent="1"/>
      <protection hidden="1"/>
    </xf>
    <xf numFmtId="165" fontId="34" fillId="26" borderId="0" xfId="0" applyNumberFormat="1" applyFont="1" applyFill="1" applyBorder="1" applyAlignment="1" applyProtection="1">
      <alignment vertical="justify"/>
      <protection hidden="1"/>
    </xf>
    <xf numFmtId="165" fontId="26" fillId="26" borderId="0" xfId="0" applyNumberFormat="1" applyFont="1" applyFill="1" applyBorder="1" applyAlignment="1" applyProtection="1">
      <alignment vertical="justify"/>
      <protection hidden="1"/>
    </xf>
    <xf numFmtId="165" fontId="48" fillId="26" borderId="0" xfId="0" applyNumberFormat="1" applyFont="1" applyFill="1" applyBorder="1" applyAlignment="1" applyProtection="1">
      <alignment vertical="justify"/>
      <protection hidden="1"/>
    </xf>
    <xf numFmtId="165" fontId="81" fillId="26" borderId="0" xfId="0" applyNumberFormat="1" applyFont="1" applyFill="1" applyBorder="1" applyAlignment="1" applyProtection="1">
      <alignment vertical="justify"/>
      <protection hidden="1"/>
    </xf>
    <xf numFmtId="167" fontId="34" fillId="19" borderId="91" xfId="0" applyNumberFormat="1" applyFont="1" applyFill="1" applyBorder="1" applyAlignment="1" applyProtection="1">
      <alignment horizontal="right" vertical="justify" indent="1"/>
      <protection hidden="1"/>
    </xf>
    <xf numFmtId="167" fontId="26" fillId="0" borderId="91" xfId="0" applyNumberFormat="1" applyFont="1" applyFill="1" applyBorder="1" applyAlignment="1" applyProtection="1">
      <alignment horizontal="right" vertical="justify" indent="1"/>
      <protection hidden="1"/>
    </xf>
    <xf numFmtId="0" fontId="71" fillId="20" borderId="155" xfId="0" applyFont="1" applyFill="1" applyBorder="1" applyAlignment="1" applyProtection="1">
      <alignment horizontal="center" vertical="center"/>
      <protection hidden="1"/>
    </xf>
    <xf numFmtId="169" fontId="51" fillId="0" borderId="79" xfId="0" applyNumberFormat="1" applyFont="1" applyFill="1" applyBorder="1" applyAlignment="1" applyProtection="1">
      <alignment horizontal="center" vertical="center" wrapText="1"/>
      <protection hidden="1"/>
    </xf>
    <xf numFmtId="169" fontId="51" fillId="0" borderId="28" xfId="0" applyNumberFormat="1" applyFont="1" applyFill="1" applyBorder="1" applyAlignment="1" applyProtection="1">
      <alignment horizontal="center" vertical="center" wrapText="1"/>
      <protection hidden="1"/>
    </xf>
    <xf numFmtId="167" fontId="34" fillId="26" borderId="79" xfId="0" applyNumberFormat="1" applyFont="1" applyFill="1" applyBorder="1" applyAlignment="1" applyProtection="1">
      <alignment horizontal="right" vertical="center" indent="1"/>
      <protection hidden="1"/>
    </xf>
    <xf numFmtId="165" fontId="34" fillId="26" borderId="0" xfId="0" applyNumberFormat="1" applyFont="1" applyFill="1" applyBorder="1" applyAlignment="1" applyProtection="1">
      <alignment horizontal="right" vertical="center" indent="1"/>
      <protection hidden="1"/>
    </xf>
    <xf numFmtId="165" fontId="26" fillId="26" borderId="0" xfId="0" applyNumberFormat="1" applyFont="1" applyFill="1" applyBorder="1" applyAlignment="1" applyProtection="1">
      <alignment horizontal="right" vertical="center" indent="1"/>
      <protection hidden="1"/>
    </xf>
    <xf numFmtId="165" fontId="81" fillId="26" borderId="0" xfId="0" applyNumberFormat="1" applyFont="1" applyFill="1" applyBorder="1" applyAlignment="1" applyProtection="1">
      <alignment horizontal="right" vertical="center" indent="1"/>
      <protection hidden="1"/>
    </xf>
    <xf numFmtId="165" fontId="81" fillId="26" borderId="28" xfId="0" applyNumberFormat="1" applyFont="1" applyFill="1" applyBorder="1" applyAlignment="1" applyProtection="1">
      <alignment horizontal="right" vertical="center" indent="1"/>
      <protection hidden="1"/>
    </xf>
    <xf numFmtId="169" fontId="42" fillId="0" borderId="24" xfId="0" applyNumberFormat="1" applyFont="1" applyFill="1" applyBorder="1" applyAlignment="1" applyProtection="1">
      <alignment horizontal="center" vertical="center" wrapText="1"/>
      <protection hidden="1"/>
    </xf>
    <xf numFmtId="169" fontId="42" fillId="0" borderId="23" xfId="0" applyNumberFormat="1" applyFont="1" applyFill="1" applyBorder="1" applyAlignment="1" applyProtection="1">
      <alignment horizontal="center" vertical="center" wrapText="1"/>
      <protection hidden="1"/>
    </xf>
    <xf numFmtId="169" fontId="42" fillId="0" borderId="0" xfId="0" applyNumberFormat="1" applyFont="1" applyFill="1" applyBorder="1" applyAlignment="1" applyProtection="1">
      <alignment horizontal="center" vertical="center"/>
      <protection hidden="1"/>
    </xf>
    <xf numFmtId="167" fontId="34" fillId="26" borderId="156" xfId="0" applyNumberFormat="1" applyFont="1" applyFill="1" applyBorder="1" applyAlignment="1" applyProtection="1">
      <alignment horizontal="right" vertical="center" indent="1"/>
      <protection hidden="1"/>
    </xf>
    <xf numFmtId="165" fontId="34" fillId="0" borderId="157" xfId="0" applyNumberFormat="1" applyFont="1" applyFill="1" applyBorder="1" applyAlignment="1" applyProtection="1">
      <alignment horizontal="right" vertical="center" indent="1"/>
      <protection hidden="1"/>
    </xf>
    <xf numFmtId="165" fontId="34" fillId="26" borderId="91" xfId="0" applyNumberFormat="1" applyFont="1" applyFill="1" applyBorder="1" applyAlignment="1" applyProtection="1">
      <alignment horizontal="right" vertical="center" indent="1"/>
      <protection hidden="1"/>
    </xf>
    <xf numFmtId="165" fontId="26" fillId="0" borderId="91" xfId="0" applyNumberFormat="1" applyFont="1" applyFill="1" applyBorder="1" applyAlignment="1" applyProtection="1">
      <alignment horizontal="right" vertical="center" indent="1"/>
      <protection hidden="1"/>
    </xf>
    <xf numFmtId="165" fontId="26" fillId="26" borderId="91" xfId="0" applyNumberFormat="1" applyFont="1" applyFill="1" applyBorder="1" applyAlignment="1" applyProtection="1">
      <alignment horizontal="right" vertical="center" indent="1"/>
      <protection hidden="1"/>
    </xf>
    <xf numFmtId="165" fontId="81" fillId="0" borderId="91" xfId="0" applyNumberFormat="1" applyFont="1" applyFill="1" applyBorder="1" applyAlignment="1" applyProtection="1">
      <alignment horizontal="right" vertical="center" indent="1"/>
      <protection hidden="1"/>
    </xf>
    <xf numFmtId="165" fontId="81" fillId="26" borderId="91" xfId="0" applyNumberFormat="1" applyFont="1" applyFill="1" applyBorder="1" applyAlignment="1" applyProtection="1">
      <alignment horizontal="right" vertical="center" indent="1"/>
      <protection hidden="1"/>
    </xf>
    <xf numFmtId="165" fontId="34" fillId="0" borderId="91" xfId="0" applyNumberFormat="1" applyFont="1" applyFill="1" applyBorder="1" applyAlignment="1" applyProtection="1">
      <alignment horizontal="right" vertical="center" indent="1"/>
      <protection hidden="1"/>
    </xf>
    <xf numFmtId="165" fontId="34" fillId="0" borderId="154" xfId="0" applyNumberFormat="1" applyFont="1" applyFill="1" applyBorder="1" applyAlignment="1" applyProtection="1">
      <alignment horizontal="right" vertical="center" indent="1"/>
      <protection hidden="1"/>
    </xf>
    <xf numFmtId="165" fontId="81" fillId="26" borderId="157" xfId="0" applyNumberFormat="1" applyFont="1" applyFill="1" applyBorder="1" applyAlignment="1" applyProtection="1">
      <alignment horizontal="right" vertical="center" indent="1"/>
      <protection hidden="1"/>
    </xf>
    <xf numFmtId="0" fontId="71" fillId="20" borderId="158" xfId="0" applyFont="1" applyFill="1" applyBorder="1" applyAlignment="1" applyProtection="1">
      <alignment horizontal="center" vertical="center"/>
      <protection hidden="1"/>
    </xf>
    <xf numFmtId="3" fontId="61" fillId="0" borderId="78" xfId="0" applyNumberFormat="1" applyFont="1" applyFill="1" applyBorder="1" applyAlignment="1" applyProtection="1">
      <alignment horizontal="right" vertical="center"/>
      <protection hidden="1"/>
    </xf>
    <xf numFmtId="165" fontId="61" fillId="0" borderId="0" xfId="0" applyNumberFormat="1" applyFont="1" applyFill="1" applyBorder="1" applyAlignment="1" applyProtection="1">
      <alignment horizontal="right" vertical="center"/>
      <protection hidden="1"/>
    </xf>
    <xf numFmtId="165" fontId="62" fillId="0" borderId="0" xfId="0" applyNumberFormat="1" applyFont="1" applyFill="1" applyBorder="1" applyAlignment="1" applyProtection="1">
      <alignment horizontal="right" vertical="center"/>
      <protection hidden="1"/>
    </xf>
    <xf numFmtId="165" fontId="54" fillId="0" borderId="0" xfId="0" applyNumberFormat="1" applyFont="1" applyFill="1" applyBorder="1" applyAlignment="1" applyProtection="1">
      <alignment horizontal="right" vertical="center"/>
      <protection hidden="1"/>
    </xf>
    <xf numFmtId="165" fontId="61" fillId="0" borderId="24" xfId="0" applyNumberFormat="1" applyFont="1" applyFill="1" applyBorder="1" applyAlignment="1" applyProtection="1">
      <alignment horizontal="right" vertical="center"/>
      <protection hidden="1"/>
    </xf>
    <xf numFmtId="165" fontId="65" fillId="0" borderId="23" xfId="0" applyNumberFormat="1" applyFont="1" applyFill="1" applyBorder="1" applyAlignment="1" applyProtection="1">
      <alignment horizontal="right" vertical="center"/>
      <protection hidden="1"/>
    </xf>
    <xf numFmtId="169" fontId="41" fillId="0" borderId="0" xfId="0" applyNumberFormat="1" applyFont="1" applyFill="1" applyBorder="1" applyAlignment="1" applyProtection="1">
      <alignment horizontal="center" vertical="center"/>
      <protection hidden="1"/>
    </xf>
    <xf numFmtId="169" fontId="41" fillId="0" borderId="30" xfId="0" applyNumberFormat="1" applyFont="1" applyFill="1" applyBorder="1" applyAlignment="1" applyProtection="1">
      <alignment horizontal="center" vertical="center"/>
      <protection hidden="1"/>
    </xf>
    <xf numFmtId="167" fontId="34" fillId="26" borderId="78" xfId="0" applyNumberFormat="1" applyFont="1" applyFill="1" applyBorder="1" applyAlignment="1" applyProtection="1">
      <alignment horizontal="right" vertical="center" indent="1"/>
      <protection hidden="1"/>
    </xf>
    <xf numFmtId="165" fontId="26" fillId="26" borderId="29" xfId="0" applyNumberFormat="1" applyFont="1" applyFill="1" applyBorder="1" applyAlignment="1" applyProtection="1">
      <alignment horizontal="right" vertical="center" indent="1"/>
      <protection hidden="1"/>
    </xf>
    <xf numFmtId="167" fontId="34" fillId="26" borderId="159" xfId="0" applyNumberFormat="1" applyFont="1" applyFill="1" applyBorder="1" applyAlignment="1" applyProtection="1">
      <alignment horizontal="right" vertical="center" indent="1"/>
      <protection hidden="1"/>
    </xf>
    <xf numFmtId="165" fontId="26" fillId="26" borderId="154" xfId="0" applyNumberFormat="1" applyFont="1" applyFill="1" applyBorder="1" applyAlignment="1" applyProtection="1">
      <alignment horizontal="right" vertical="center" indent="1"/>
      <protection hidden="1"/>
    </xf>
    <xf numFmtId="0" fontId="79" fillId="0" borderId="0" xfId="0" applyFont="1" applyFill="1" applyBorder="1" applyAlignment="1" applyProtection="1">
      <alignment vertical="center"/>
      <protection hidden="1"/>
    </xf>
    <xf numFmtId="0" fontId="19" fillId="0" borderId="30" xfId="0" applyFont="1" applyFill="1" applyBorder="1" applyAlignment="1" applyProtection="1">
      <alignment vertical="center"/>
      <protection hidden="1"/>
    </xf>
    <xf numFmtId="165" fontId="84" fillId="0" borderId="0" xfId="0" applyNumberFormat="1" applyFont="1" applyFill="1" applyBorder="1" applyAlignment="1" applyProtection="1">
      <alignment horizontal="right" vertical="center" indent="1"/>
      <protection hidden="1"/>
    </xf>
    <xf numFmtId="0" fontId="83" fillId="0" borderId="0" xfId="0" applyFont="1" applyFill="1" applyBorder="1" applyAlignment="1" applyProtection="1">
      <alignment vertical="center"/>
      <protection hidden="1"/>
    </xf>
    <xf numFmtId="0" fontId="25" fillId="0" borderId="24" xfId="0" applyFont="1" applyFill="1" applyBorder="1" applyAlignment="1" applyProtection="1">
      <alignment vertical="center"/>
      <protection hidden="1"/>
    </xf>
    <xf numFmtId="165" fontId="84" fillId="26" borderId="0" xfId="0" applyNumberFormat="1" applyFont="1" applyFill="1" applyBorder="1" applyAlignment="1" applyProtection="1">
      <alignment horizontal="right" vertical="center" indent="1"/>
      <protection hidden="1"/>
    </xf>
    <xf numFmtId="165" fontId="34" fillId="26" borderId="28" xfId="0" applyNumberFormat="1" applyFont="1" applyFill="1" applyBorder="1" applyAlignment="1" applyProtection="1">
      <alignment horizontal="right" vertical="center" indent="1"/>
      <protection hidden="1"/>
    </xf>
    <xf numFmtId="0" fontId="71" fillId="20" borderId="160" xfId="0" applyFont="1" applyFill="1" applyBorder="1" applyAlignment="1" applyProtection="1">
      <alignment horizontal="center" vertical="center"/>
      <protection hidden="1"/>
    </xf>
    <xf numFmtId="165" fontId="84" fillId="26" borderId="161" xfId="0" applyNumberFormat="1" applyFont="1" applyFill="1" applyBorder="1" applyAlignment="1" applyProtection="1">
      <alignment horizontal="right" vertical="center" indent="1"/>
      <protection hidden="1"/>
    </xf>
    <xf numFmtId="165" fontId="34" fillId="26" borderId="157" xfId="0" applyNumberFormat="1" applyFont="1" applyFill="1" applyBorder="1" applyAlignment="1" applyProtection="1">
      <alignment horizontal="right" vertical="center" indent="1"/>
      <protection hidden="1"/>
    </xf>
    <xf numFmtId="165" fontId="84" fillId="0" borderId="91" xfId="0" applyNumberFormat="1" applyFont="1" applyFill="1" applyBorder="1" applyAlignment="1" applyProtection="1">
      <alignment horizontal="right" vertical="center" indent="1"/>
      <protection hidden="1"/>
    </xf>
    <xf numFmtId="0" fontId="19" fillId="0" borderId="46" xfId="0" applyFont="1" applyFill="1" applyBorder="1" applyAlignment="1" applyProtection="1">
      <alignment vertical="center"/>
      <protection hidden="1"/>
    </xf>
    <xf numFmtId="0" fontId="25" fillId="0" borderId="0" xfId="0" applyFont="1" applyFill="1" applyBorder="1" applyAlignment="1" applyProtection="1">
      <alignment vertical="center"/>
      <protection hidden="1"/>
    </xf>
    <xf numFmtId="0" fontId="25" fillId="0" borderId="48" xfId="0" applyFont="1" applyFill="1" applyBorder="1" applyAlignment="1" applyProtection="1">
      <alignment horizontal="center" vertical="center"/>
      <protection hidden="1"/>
    </xf>
    <xf numFmtId="0" fontId="45" fillId="0" borderId="24" xfId="0" applyFont="1" applyFill="1" applyBorder="1" applyAlignment="1" applyProtection="1">
      <alignment horizontal="center" vertical="center"/>
      <protection hidden="1"/>
    </xf>
    <xf numFmtId="0" fontId="24" fillId="0" borderId="23" xfId="0" applyFont="1" applyFill="1" applyBorder="1" applyAlignment="1" applyProtection="1">
      <alignment horizontal="center" vertical="center"/>
      <protection hidden="1"/>
    </xf>
    <xf numFmtId="0" fontId="45" fillId="0" borderId="0" xfId="0" applyFont="1" applyFill="1" applyBorder="1" applyAlignment="1" applyProtection="1">
      <alignment horizontal="center" vertical="center"/>
      <protection hidden="1"/>
    </xf>
    <xf numFmtId="0" fontId="24" fillId="0" borderId="30" xfId="0" applyFont="1" applyFill="1" applyBorder="1" applyAlignment="1" applyProtection="1">
      <alignment horizontal="center" vertical="center"/>
      <protection hidden="1"/>
    </xf>
    <xf numFmtId="0" fontId="25" fillId="0" borderId="26" xfId="0" applyFont="1" applyFill="1" applyBorder="1" applyAlignment="1" applyProtection="1">
      <alignment horizontal="center" vertical="center"/>
      <protection hidden="1"/>
    </xf>
    <xf numFmtId="0" fontId="45" fillId="0" borderId="29" xfId="0" applyFont="1" applyFill="1" applyBorder="1" applyAlignment="1" applyProtection="1">
      <alignment horizontal="center" vertical="center"/>
      <protection hidden="1"/>
    </xf>
    <xf numFmtId="0" fontId="24" fillId="0" borderId="28" xfId="0" applyFont="1" applyFill="1" applyBorder="1" applyAlignment="1" applyProtection="1">
      <alignment horizontal="center" vertical="center"/>
      <protection hidden="1"/>
    </xf>
    <xf numFmtId="0" fontId="24" fillId="0" borderId="26" xfId="0" applyFont="1" applyFill="1" applyBorder="1" applyAlignment="1" applyProtection="1">
      <alignment horizontal="center" vertical="center"/>
      <protection hidden="1"/>
    </xf>
    <xf numFmtId="0" fontId="39" fillId="0" borderId="0" xfId="0" applyFont="1" applyFill="1" applyAlignment="1" applyProtection="1">
      <alignment vertical="center"/>
      <protection hidden="1"/>
    </xf>
    <xf numFmtId="0" fontId="229" fillId="0" borderId="0" xfId="0" applyFont="1" applyFill="1" applyAlignment="1" applyProtection="1">
      <alignment vertical="center"/>
      <protection hidden="1"/>
    </xf>
    <xf numFmtId="167" fontId="25" fillId="26" borderId="0" xfId="0" applyNumberFormat="1" applyFont="1" applyFill="1" applyBorder="1" applyAlignment="1" applyProtection="1">
      <alignment horizontal="right" vertical="center" indent="1"/>
      <protection hidden="1"/>
    </xf>
    <xf numFmtId="167" fontId="81" fillId="26" borderId="29" xfId="0" applyNumberFormat="1" applyFont="1" applyFill="1" applyBorder="1" applyAlignment="1" applyProtection="1">
      <alignment horizontal="right" vertical="center" indent="1"/>
      <protection hidden="1"/>
    </xf>
    <xf numFmtId="167" fontId="81" fillId="26" borderId="0" xfId="0" applyNumberFormat="1" applyFont="1" applyFill="1" applyBorder="1" applyAlignment="1" applyProtection="1">
      <alignment horizontal="right" vertical="center" indent="1"/>
      <protection hidden="1"/>
    </xf>
    <xf numFmtId="167" fontId="79" fillId="26" borderId="0" xfId="0" applyNumberFormat="1" applyFont="1" applyFill="1" applyBorder="1" applyAlignment="1" applyProtection="1">
      <alignment horizontal="right" vertical="center" indent="1"/>
      <protection hidden="1"/>
    </xf>
    <xf numFmtId="165" fontId="79" fillId="26" borderId="0" xfId="0" applyNumberFormat="1" applyFont="1" applyFill="1" applyBorder="1" applyAlignment="1" applyProtection="1">
      <alignment horizontal="right" vertical="center" indent="1"/>
      <protection hidden="1"/>
    </xf>
    <xf numFmtId="165" fontId="34" fillId="26" borderId="26" xfId="0" applyNumberFormat="1" applyFont="1" applyFill="1" applyBorder="1" applyAlignment="1" applyProtection="1">
      <alignment horizontal="right" vertical="center" indent="1"/>
      <protection hidden="1"/>
    </xf>
    <xf numFmtId="165" fontId="26" fillId="26" borderId="28" xfId="0" applyNumberFormat="1" applyFont="1" applyFill="1" applyBorder="1" applyAlignment="1" applyProtection="1">
      <alignment horizontal="right" vertical="center" indent="1"/>
      <protection hidden="1"/>
    </xf>
    <xf numFmtId="165" fontId="24" fillId="26" borderId="28" xfId="0" applyNumberFormat="1" applyFont="1" applyFill="1" applyBorder="1" applyAlignment="1" applyProtection="1">
      <alignment horizontal="right" vertical="center" indent="1"/>
      <protection hidden="1"/>
    </xf>
    <xf numFmtId="165" fontId="24" fillId="26" borderId="0" xfId="0" applyNumberFormat="1" applyFont="1" applyFill="1" applyBorder="1" applyAlignment="1" applyProtection="1">
      <alignment horizontal="right" vertical="center" indent="1"/>
      <protection hidden="1"/>
    </xf>
    <xf numFmtId="165" fontId="26" fillId="26" borderId="30" xfId="0" applyNumberFormat="1" applyFont="1" applyFill="1" applyBorder="1" applyAlignment="1" applyProtection="1">
      <alignment horizontal="right" vertical="center" indent="1"/>
      <protection hidden="1"/>
    </xf>
    <xf numFmtId="1" fontId="26" fillId="26" borderId="0" xfId="0" applyNumberFormat="1" applyFont="1" applyFill="1" applyBorder="1" applyAlignment="1" applyProtection="1">
      <alignment horizontal="right" vertical="center" indent="1"/>
      <protection hidden="1"/>
    </xf>
    <xf numFmtId="165" fontId="26" fillId="0" borderId="0" xfId="0" applyNumberFormat="1" applyFont="1" applyFill="1" applyBorder="1" applyAlignment="1" applyProtection="1">
      <alignment horizontal="right" vertical="center" indent="4"/>
      <protection hidden="1"/>
    </xf>
    <xf numFmtId="0" fontId="1" fillId="0" borderId="30" xfId="0" applyFont="1" applyFill="1" applyBorder="1" applyAlignment="1" applyProtection="1">
      <alignment vertical="center"/>
      <protection hidden="1"/>
    </xf>
    <xf numFmtId="0" fontId="28" fillId="0" borderId="30" xfId="0" applyFont="1" applyFill="1" applyBorder="1" applyAlignment="1" applyProtection="1">
      <alignment vertical="center"/>
      <protection hidden="1"/>
    </xf>
    <xf numFmtId="167" fontId="45" fillId="0" borderId="0" xfId="0" applyNumberFormat="1" applyFont="1" applyFill="1" applyBorder="1" applyAlignment="1" applyProtection="1">
      <alignment horizontal="right" vertical="center" indent="1"/>
      <protection hidden="1"/>
    </xf>
    <xf numFmtId="0" fontId="4" fillId="0" borderId="0" xfId="0" applyFont="1" applyFill="1" applyAlignment="1" applyProtection="1">
      <alignment vertical="center"/>
      <protection hidden="1"/>
    </xf>
    <xf numFmtId="165" fontId="84" fillId="26" borderId="27" xfId="0" applyNumberFormat="1" applyFont="1" applyFill="1" applyBorder="1" applyAlignment="1" applyProtection="1">
      <alignment horizontal="right" vertical="center" indent="1"/>
      <protection hidden="1"/>
    </xf>
    <xf numFmtId="165" fontId="83" fillId="26" borderId="27" xfId="0" applyNumberFormat="1" applyFont="1" applyFill="1" applyBorder="1" applyAlignment="1" applyProtection="1">
      <alignment horizontal="right" vertical="center" indent="1"/>
      <protection hidden="1"/>
    </xf>
    <xf numFmtId="165" fontId="83" fillId="26" borderId="0" xfId="0" applyNumberFormat="1" applyFont="1" applyFill="1" applyBorder="1" applyAlignment="1" applyProtection="1">
      <alignment horizontal="right" vertical="center" indent="1"/>
      <protection hidden="1"/>
    </xf>
    <xf numFmtId="167" fontId="24" fillId="26" borderId="29" xfId="0" applyNumberFormat="1" applyFont="1" applyFill="1" applyBorder="1" applyAlignment="1" applyProtection="1">
      <alignment horizontal="right" vertical="center" indent="1"/>
      <protection hidden="1"/>
    </xf>
    <xf numFmtId="173" fontId="25" fillId="26" borderId="28" xfId="0" applyNumberFormat="1" applyFont="1" applyFill="1" applyBorder="1" applyAlignment="1" applyProtection="1">
      <alignment horizontal="right" vertical="center" indent="1"/>
      <protection hidden="1"/>
    </xf>
    <xf numFmtId="165" fontId="25" fillId="26" borderId="28" xfId="0" applyNumberFormat="1" applyFont="1" applyFill="1" applyBorder="1" applyAlignment="1" applyProtection="1">
      <alignment horizontal="right" vertical="center" indent="1"/>
      <protection hidden="1"/>
    </xf>
    <xf numFmtId="165" fontId="83" fillId="26" borderId="89" xfId="0" applyNumberFormat="1" applyFont="1" applyFill="1" applyBorder="1" applyAlignment="1" applyProtection="1">
      <alignment horizontal="right" vertical="center" indent="1"/>
      <protection hidden="1"/>
    </xf>
    <xf numFmtId="167" fontId="25" fillId="0" borderId="91" xfId="0" applyNumberFormat="1" applyFont="1" applyFill="1" applyBorder="1" applyAlignment="1" applyProtection="1">
      <alignment horizontal="right" vertical="center" indent="1"/>
      <protection hidden="1"/>
    </xf>
    <xf numFmtId="165" fontId="83" fillId="26" borderId="91" xfId="0" applyNumberFormat="1" applyFont="1" applyFill="1" applyBorder="1" applyAlignment="1" applyProtection="1">
      <alignment horizontal="right" vertical="center" indent="1"/>
      <protection hidden="1"/>
    </xf>
    <xf numFmtId="173" fontId="25" fillId="0" borderId="157" xfId="0" applyNumberFormat="1" applyFont="1" applyFill="1" applyBorder="1" applyAlignment="1" applyProtection="1">
      <alignment horizontal="right" vertical="center" indent="1"/>
      <protection hidden="1"/>
    </xf>
    <xf numFmtId="167" fontId="24" fillId="26" borderId="154" xfId="0" applyNumberFormat="1" applyFont="1" applyFill="1" applyBorder="1" applyAlignment="1" applyProtection="1">
      <alignment horizontal="right" vertical="center" indent="1"/>
      <protection hidden="1"/>
    </xf>
    <xf numFmtId="165" fontId="79" fillId="0" borderId="91" xfId="0" applyNumberFormat="1" applyFont="1" applyFill="1" applyBorder="1" applyAlignment="1" applyProtection="1">
      <alignment horizontal="right" vertical="center" indent="1"/>
      <protection hidden="1"/>
    </xf>
    <xf numFmtId="165" fontId="24" fillId="26" borderId="157" xfId="0" applyNumberFormat="1" applyFont="1" applyFill="1" applyBorder="1" applyAlignment="1" applyProtection="1">
      <alignment horizontal="right" vertical="center" indent="1"/>
      <protection hidden="1"/>
    </xf>
    <xf numFmtId="167" fontId="24" fillId="0" borderId="154" xfId="0" applyNumberFormat="1" applyFont="1" applyFill="1" applyBorder="1" applyAlignment="1" applyProtection="1">
      <alignment horizontal="right" vertical="center" indent="1"/>
      <protection hidden="1"/>
    </xf>
    <xf numFmtId="165" fontId="79" fillId="26" borderId="91" xfId="0" applyNumberFormat="1" applyFont="1" applyFill="1" applyBorder="1" applyAlignment="1" applyProtection="1">
      <alignment horizontal="right" vertical="center" indent="1"/>
      <protection hidden="1"/>
    </xf>
    <xf numFmtId="165" fontId="24" fillId="0" borderId="46" xfId="0" applyNumberFormat="1" applyFont="1" applyFill="1" applyBorder="1" applyAlignment="1" applyProtection="1">
      <alignment horizontal="right" vertical="center" indent="1"/>
      <protection hidden="1"/>
    </xf>
    <xf numFmtId="167" fontId="25" fillId="26" borderId="91" xfId="0" applyNumberFormat="1" applyFont="1" applyFill="1" applyBorder="1" applyAlignment="1" applyProtection="1">
      <alignment horizontal="right" vertical="center" indent="1"/>
      <protection hidden="1"/>
    </xf>
    <xf numFmtId="165" fontId="83" fillId="0" borderId="91" xfId="0" applyNumberFormat="1" applyFont="1" applyFill="1" applyBorder="1" applyAlignment="1" applyProtection="1">
      <alignment horizontal="right" vertical="center" indent="1"/>
      <protection hidden="1"/>
    </xf>
    <xf numFmtId="173" fontId="25" fillId="26" borderId="157" xfId="0" applyNumberFormat="1" applyFont="1" applyFill="1" applyBorder="1" applyAlignment="1" applyProtection="1">
      <alignment horizontal="right" vertical="center" indent="1"/>
      <protection hidden="1"/>
    </xf>
    <xf numFmtId="165" fontId="24" fillId="0" borderId="157" xfId="0" applyNumberFormat="1" applyFont="1" applyFill="1" applyBorder="1" applyAlignment="1" applyProtection="1">
      <alignment horizontal="right" vertical="center" indent="1"/>
      <protection hidden="1"/>
    </xf>
    <xf numFmtId="165" fontId="24" fillId="26" borderId="91" xfId="0" applyNumberFormat="1" applyFont="1" applyFill="1" applyBorder="1" applyAlignment="1" applyProtection="1">
      <alignment horizontal="right" vertical="center" indent="1"/>
      <protection hidden="1"/>
    </xf>
    <xf numFmtId="0" fontId="28" fillId="0" borderId="46" xfId="0" applyFont="1" applyFill="1" applyBorder="1" applyAlignment="1" applyProtection="1">
      <alignment vertical="center"/>
      <protection hidden="1"/>
    </xf>
    <xf numFmtId="165" fontId="26" fillId="26" borderId="26" xfId="0" applyNumberFormat="1" applyFont="1" applyFill="1" applyBorder="1" applyAlignment="1" applyProtection="1">
      <alignment horizontal="right" vertical="center" indent="1"/>
      <protection hidden="1"/>
    </xf>
    <xf numFmtId="170" fontId="71" fillId="20" borderId="160" xfId="0" applyNumberFormat="1" applyFont="1" applyFill="1" applyBorder="1" applyAlignment="1" applyProtection="1">
      <alignment horizontal="center" vertical="center"/>
      <protection hidden="1"/>
    </xf>
    <xf numFmtId="165" fontId="26" fillId="26" borderId="161" xfId="0" applyNumberFormat="1" applyFont="1" applyFill="1" applyBorder="1" applyAlignment="1" applyProtection="1">
      <alignment horizontal="right" vertical="center" indent="1"/>
      <protection hidden="1"/>
    </xf>
    <xf numFmtId="165" fontId="26" fillId="0" borderId="157" xfId="0" applyNumberFormat="1" applyFont="1" applyFill="1" applyBorder="1" applyAlignment="1" applyProtection="1">
      <alignment horizontal="right" vertical="center" indent="1"/>
      <protection hidden="1"/>
    </xf>
    <xf numFmtId="165" fontId="24" fillId="0" borderId="91" xfId="0" applyNumberFormat="1" applyFont="1" applyFill="1" applyBorder="1" applyAlignment="1" applyProtection="1">
      <alignment horizontal="right" vertical="center" indent="1"/>
      <protection hidden="1"/>
    </xf>
    <xf numFmtId="0" fontId="0" fillId="22" borderId="46" xfId="0" applyFill="1" applyBorder="1" applyAlignment="1" applyProtection="1">
      <alignment vertical="center"/>
      <protection hidden="1"/>
    </xf>
    <xf numFmtId="0" fontId="0" fillId="0" borderId="46" xfId="0" applyBorder="1" applyAlignment="1" applyProtection="1">
      <alignment vertical="center"/>
      <protection hidden="1"/>
    </xf>
    <xf numFmtId="1" fontId="0" fillId="22" borderId="46" xfId="0" applyNumberFormat="1" applyFill="1" applyBorder="1" applyAlignment="1" applyProtection="1">
      <alignment vertical="center"/>
      <protection hidden="1"/>
    </xf>
    <xf numFmtId="17" fontId="71" fillId="20" borderId="160" xfId="0" applyNumberFormat="1" applyFont="1" applyFill="1" applyBorder="1" applyAlignment="1" applyProtection="1">
      <alignment horizontal="center" vertical="center"/>
      <protection hidden="1"/>
    </xf>
    <xf numFmtId="17" fontId="71" fillId="20" borderId="160" xfId="0" applyNumberFormat="1" applyFont="1" applyFill="1" applyBorder="1" applyAlignment="1" applyProtection="1">
      <alignment horizontal="right" vertical="center"/>
      <protection hidden="1"/>
    </xf>
    <xf numFmtId="165" fontId="28" fillId="0" borderId="46" xfId="0" applyNumberFormat="1" applyFont="1" applyFill="1" applyBorder="1" applyAlignment="1" applyProtection="1">
      <alignment vertical="center"/>
      <protection hidden="1"/>
    </xf>
    <xf numFmtId="172" fontId="26" fillId="26" borderId="0" xfId="0" applyNumberFormat="1" applyFont="1" applyFill="1" applyBorder="1" applyAlignment="1" applyProtection="1">
      <alignment horizontal="right" vertical="center" indent="1"/>
      <protection hidden="1"/>
    </xf>
    <xf numFmtId="167" fontId="24" fillId="26" borderId="0" xfId="0" applyNumberFormat="1" applyFont="1" applyFill="1" applyBorder="1" applyAlignment="1" applyProtection="1">
      <alignment horizontal="right" vertical="center" indent="1"/>
      <protection hidden="1"/>
    </xf>
    <xf numFmtId="167" fontId="26" fillId="26" borderId="0" xfId="0" applyNumberFormat="1" applyFont="1" applyFill="1" applyBorder="1" applyAlignment="1" applyProtection="1">
      <alignment horizontal="right" vertical="center" indent="1"/>
      <protection hidden="1"/>
    </xf>
    <xf numFmtId="0" fontId="70" fillId="20" borderId="160" xfId="0" applyFont="1" applyFill="1" applyBorder="1" applyAlignment="1" applyProtection="1">
      <alignment horizontal="center" vertical="center"/>
      <protection hidden="1"/>
    </xf>
    <xf numFmtId="1" fontId="26" fillId="0" borderId="91" xfId="0" applyNumberFormat="1" applyFont="1" applyFill="1" applyBorder="1" applyAlignment="1" applyProtection="1">
      <alignment horizontal="right" vertical="center" indent="1"/>
      <protection hidden="1"/>
    </xf>
    <xf numFmtId="1" fontId="26" fillId="26" borderId="91" xfId="0" applyNumberFormat="1" applyFont="1" applyFill="1" applyBorder="1" applyAlignment="1" applyProtection="1">
      <alignment horizontal="right" vertical="center" indent="1"/>
      <protection hidden="1"/>
    </xf>
    <xf numFmtId="172" fontId="26" fillId="26" borderId="91" xfId="0" applyNumberFormat="1" applyFont="1" applyFill="1" applyBorder="1" applyAlignment="1" applyProtection="1">
      <alignment horizontal="right" vertical="center" indent="1"/>
      <protection hidden="1"/>
    </xf>
    <xf numFmtId="0" fontId="0" fillId="18" borderId="46" xfId="0" applyFill="1" applyBorder="1" applyAlignment="1" applyProtection="1">
      <alignment vertical="center"/>
      <protection hidden="1"/>
    </xf>
    <xf numFmtId="167" fontId="26" fillId="26" borderId="91" xfId="0" applyNumberFormat="1" applyFont="1" applyFill="1" applyBorder="1" applyAlignment="1" applyProtection="1">
      <alignment horizontal="right" vertical="center" indent="1"/>
      <protection hidden="1"/>
    </xf>
    <xf numFmtId="0" fontId="70" fillId="20" borderId="163" xfId="0" applyFont="1" applyFill="1" applyBorder="1" applyAlignment="1" applyProtection="1">
      <alignment horizontal="center" vertical="center"/>
      <protection hidden="1"/>
    </xf>
    <xf numFmtId="0" fontId="24" fillId="0" borderId="20" xfId="0" applyFont="1" applyFill="1" applyBorder="1" applyAlignment="1" applyProtection="1">
      <alignment vertical="center"/>
      <protection hidden="1"/>
    </xf>
    <xf numFmtId="165" fontId="0" fillId="0" borderId="25" xfId="0" applyNumberFormat="1" applyFill="1" applyBorder="1" applyAlignment="1" applyProtection="1">
      <alignment vertical="center"/>
      <protection hidden="1"/>
    </xf>
    <xf numFmtId="168" fontId="26" fillId="26" borderId="0" xfId="0" applyNumberFormat="1" applyFont="1" applyFill="1" applyBorder="1" applyAlignment="1" applyProtection="1">
      <alignment horizontal="right" vertical="center" indent="1"/>
      <protection hidden="1"/>
    </xf>
    <xf numFmtId="0" fontId="71" fillId="20" borderId="164" xfId="0" applyFont="1" applyFill="1" applyBorder="1" applyAlignment="1" applyProtection="1">
      <alignment horizontal="center" vertical="center"/>
      <protection hidden="1"/>
    </xf>
    <xf numFmtId="0" fontId="71" fillId="20" borderId="163" xfId="0" applyFont="1" applyFill="1" applyBorder="1" applyAlignment="1" applyProtection="1">
      <alignment horizontal="center" vertical="center"/>
      <protection hidden="1"/>
    </xf>
    <xf numFmtId="17" fontId="71" fillId="20" borderId="164" xfId="0" applyNumberFormat="1" applyFont="1" applyFill="1" applyBorder="1" applyAlignment="1" applyProtection="1">
      <alignment horizontal="center" vertical="center"/>
      <protection hidden="1"/>
    </xf>
    <xf numFmtId="167" fontId="26" fillId="0" borderId="91" xfId="0" applyNumberFormat="1" applyFont="1" applyFill="1" applyBorder="1" applyAlignment="1" applyProtection="1">
      <alignment horizontal="right" vertical="center" indent="1"/>
      <protection hidden="1"/>
    </xf>
    <xf numFmtId="165" fontId="18" fillId="0" borderId="46" xfId="0" applyNumberFormat="1" applyFont="1" applyFill="1" applyBorder="1" applyAlignment="1" applyProtection="1">
      <alignment horizontal="right" vertical="center" indent="2"/>
      <protection hidden="1"/>
    </xf>
    <xf numFmtId="167" fontId="26" fillId="26" borderId="26" xfId="0" applyNumberFormat="1" applyFont="1" applyFill="1" applyBorder="1" applyAlignment="1" applyProtection="1">
      <alignment horizontal="right" vertical="center" indent="1"/>
      <protection hidden="1"/>
    </xf>
    <xf numFmtId="167" fontId="26" fillId="26" borderId="161" xfId="0" applyNumberFormat="1" applyFont="1" applyFill="1" applyBorder="1" applyAlignment="1" applyProtection="1">
      <alignment horizontal="right" vertical="center" indent="1"/>
      <protection hidden="1"/>
    </xf>
    <xf numFmtId="165" fontId="26" fillId="26" borderId="157" xfId="0" applyNumberFormat="1" applyFont="1" applyFill="1" applyBorder="1" applyAlignment="1" applyProtection="1">
      <alignment horizontal="right" vertical="center" indent="1"/>
      <protection hidden="1"/>
    </xf>
    <xf numFmtId="165" fontId="26" fillId="0" borderId="46" xfId="0" applyNumberFormat="1" applyFont="1" applyFill="1" applyBorder="1" applyAlignment="1" applyProtection="1">
      <alignment horizontal="center" vertical="center"/>
      <protection hidden="1"/>
    </xf>
    <xf numFmtId="17" fontId="71" fillId="20" borderId="163" xfId="0" applyNumberFormat="1" applyFont="1" applyFill="1" applyBorder="1" applyAlignment="1" applyProtection="1">
      <alignment horizontal="center" vertical="center"/>
      <protection hidden="1"/>
    </xf>
    <xf numFmtId="165" fontId="24" fillId="26" borderId="29" xfId="0" applyNumberFormat="1" applyFont="1" applyFill="1" applyBorder="1" applyAlignment="1" applyProtection="1">
      <alignment horizontal="right" vertical="center" indent="1"/>
      <protection hidden="1"/>
    </xf>
    <xf numFmtId="0" fontId="71" fillId="20" borderId="165" xfId="0" applyFont="1" applyFill="1" applyBorder="1" applyAlignment="1" applyProtection="1">
      <alignment horizontal="center" vertical="center"/>
      <protection hidden="1"/>
    </xf>
    <xf numFmtId="17" fontId="71" fillId="20" borderId="165" xfId="0" applyNumberFormat="1" applyFont="1" applyFill="1" applyBorder="1" applyAlignment="1" applyProtection="1">
      <alignment horizontal="center" vertical="center"/>
      <protection hidden="1"/>
    </xf>
    <xf numFmtId="165" fontId="26" fillId="26" borderId="46" xfId="0" applyNumberFormat="1" applyFont="1" applyFill="1" applyBorder="1" applyAlignment="1" applyProtection="1">
      <alignment horizontal="right" vertical="center" indent="1"/>
      <protection hidden="1"/>
    </xf>
    <xf numFmtId="165" fontId="34" fillId="26" borderId="63" xfId="0" applyNumberFormat="1" applyFont="1" applyFill="1" applyBorder="1" applyAlignment="1" applyProtection="1">
      <alignment horizontal="right" vertical="center" indent="1"/>
      <protection hidden="1"/>
    </xf>
    <xf numFmtId="165" fontId="34" fillId="26" borderId="166" xfId="0" applyNumberFormat="1" applyFont="1" applyFill="1" applyBorder="1" applyAlignment="1" applyProtection="1">
      <alignment horizontal="right" vertical="center" indent="1"/>
      <protection hidden="1"/>
    </xf>
    <xf numFmtId="17" fontId="71" fillId="20" borderId="167" xfId="0" applyNumberFormat="1" applyFont="1" applyFill="1" applyBorder="1" applyAlignment="1" applyProtection="1">
      <alignment horizontal="center" vertical="center"/>
      <protection hidden="1"/>
    </xf>
    <xf numFmtId="165" fontId="26" fillId="0" borderId="46" xfId="0" applyNumberFormat="1" applyFont="1" applyFill="1" applyBorder="1" applyAlignment="1" applyProtection="1">
      <alignment horizontal="right" vertical="center" indent="1"/>
      <protection hidden="1"/>
    </xf>
    <xf numFmtId="168" fontId="26" fillId="26" borderId="161" xfId="0" applyNumberFormat="1" applyFont="1" applyFill="1" applyBorder="1" applyAlignment="1" applyProtection="1">
      <alignment horizontal="right" vertical="center" indent="1"/>
      <protection hidden="1"/>
    </xf>
    <xf numFmtId="168" fontId="26" fillId="26" borderId="91" xfId="0" applyNumberFormat="1" applyFont="1" applyFill="1" applyBorder="1" applyAlignment="1" applyProtection="1">
      <alignment horizontal="right" vertical="center" indent="1"/>
      <protection hidden="1"/>
    </xf>
    <xf numFmtId="0" fontId="89" fillId="0" borderId="62" xfId="0" applyFont="1" applyFill="1" applyBorder="1" applyAlignment="1" applyProtection="1">
      <alignment horizontal="center" vertical="center" wrapText="1"/>
      <protection hidden="1"/>
    </xf>
    <xf numFmtId="49" fontId="24" fillId="0" borderId="62" xfId="0" applyNumberFormat="1" applyFont="1" applyFill="1" applyBorder="1" applyAlignment="1" applyProtection="1">
      <alignment horizontal="center" vertical="center"/>
      <protection hidden="1"/>
    </xf>
    <xf numFmtId="167" fontId="24" fillId="26" borderId="26" xfId="0" applyNumberFormat="1" applyFont="1" applyFill="1" applyBorder="1" applyAlignment="1" applyProtection="1">
      <alignment horizontal="right" vertical="center" indent="1"/>
      <protection hidden="1"/>
    </xf>
    <xf numFmtId="167" fontId="24" fillId="26" borderId="63" xfId="0" applyNumberFormat="1" applyFont="1" applyFill="1" applyBorder="1" applyAlignment="1" applyProtection="1">
      <alignment horizontal="right" vertical="center" indent="1"/>
      <protection hidden="1"/>
    </xf>
    <xf numFmtId="167" fontId="24" fillId="26" borderId="161" xfId="0" applyNumberFormat="1" applyFont="1" applyFill="1" applyBorder="1" applyAlignment="1" applyProtection="1">
      <alignment horizontal="right" vertical="center" indent="1"/>
      <protection hidden="1"/>
    </xf>
    <xf numFmtId="165" fontId="24" fillId="26" borderId="154" xfId="0" applyNumberFormat="1" applyFont="1" applyFill="1" applyBorder="1" applyAlignment="1" applyProtection="1">
      <alignment horizontal="right" vertical="center" indent="1"/>
      <protection hidden="1"/>
    </xf>
    <xf numFmtId="167" fontId="24" fillId="26" borderId="91" xfId="0" applyNumberFormat="1" applyFont="1" applyFill="1" applyBorder="1" applyAlignment="1" applyProtection="1">
      <alignment horizontal="right" vertical="center" indent="1"/>
      <protection hidden="1"/>
    </xf>
    <xf numFmtId="0" fontId="19" fillId="18" borderId="46" xfId="0" applyFont="1" applyFill="1" applyBorder="1" applyAlignment="1" applyProtection="1">
      <alignment vertical="center"/>
      <protection hidden="1"/>
    </xf>
    <xf numFmtId="167" fontId="24" fillId="26" borderId="166" xfId="0" applyNumberFormat="1" applyFont="1" applyFill="1" applyBorder="1" applyAlignment="1" applyProtection="1">
      <alignment horizontal="right" vertical="center" indent="1"/>
      <protection hidden="1"/>
    </xf>
    <xf numFmtId="167" fontId="24" fillId="0" borderId="91" xfId="0" applyNumberFormat="1" applyFont="1" applyFill="1" applyBorder="1" applyAlignment="1" applyProtection="1">
      <alignment horizontal="right" vertical="center" indent="1"/>
      <protection hidden="1"/>
    </xf>
    <xf numFmtId="170" fontId="71" fillId="20" borderId="167" xfId="0" applyNumberFormat="1" applyFont="1" applyFill="1" applyBorder="1" applyAlignment="1" applyProtection="1">
      <alignment horizontal="center" vertical="center"/>
      <protection hidden="1"/>
    </xf>
    <xf numFmtId="170" fontId="71" fillId="20" borderId="167" xfId="0" quotePrefix="1" applyNumberFormat="1" applyFont="1" applyFill="1" applyBorder="1" applyAlignment="1" applyProtection="1">
      <alignment horizontal="center" vertical="center"/>
      <protection hidden="1"/>
    </xf>
    <xf numFmtId="165" fontId="34" fillId="19" borderId="166" xfId="0" applyNumberFormat="1" applyFont="1" applyFill="1" applyBorder="1" applyAlignment="1" applyProtection="1">
      <alignment horizontal="right" vertical="center" indent="1"/>
      <protection hidden="1"/>
    </xf>
    <xf numFmtId="165" fontId="34" fillId="0" borderId="162" xfId="0" applyNumberFormat="1" applyFont="1" applyFill="1" applyBorder="1" applyAlignment="1" applyProtection="1">
      <alignment horizontal="right" vertical="center" indent="1"/>
      <protection hidden="1"/>
    </xf>
    <xf numFmtId="165" fontId="18" fillId="0" borderId="46" xfId="0" applyNumberFormat="1" applyFont="1" applyFill="1" applyBorder="1" applyAlignment="1" applyProtection="1">
      <alignment horizontal="right" vertical="center" indent="1"/>
      <protection hidden="1"/>
    </xf>
    <xf numFmtId="170" fontId="71" fillId="20" borderId="160" xfId="0" quotePrefix="1" applyNumberFormat="1" applyFont="1" applyFill="1" applyBorder="1" applyAlignment="1" applyProtection="1">
      <alignment horizontal="center" vertical="center"/>
      <protection hidden="1"/>
    </xf>
    <xf numFmtId="1" fontId="26" fillId="0" borderId="157" xfId="0" applyNumberFormat="1" applyFont="1" applyFill="1" applyBorder="1" applyAlignment="1" applyProtection="1">
      <alignment horizontal="right" vertical="center" indent="1"/>
      <protection hidden="1"/>
    </xf>
    <xf numFmtId="170" fontId="71" fillId="20" borderId="168" xfId="0" applyNumberFormat="1" applyFont="1" applyFill="1" applyBorder="1" applyAlignment="1" applyProtection="1">
      <alignment horizontal="center" vertical="center"/>
      <protection hidden="1"/>
    </xf>
    <xf numFmtId="170" fontId="71" fillId="20" borderId="168" xfId="0" quotePrefix="1" applyNumberFormat="1" applyFont="1" applyFill="1" applyBorder="1" applyAlignment="1" applyProtection="1">
      <alignment horizontal="center" vertical="center"/>
      <protection hidden="1"/>
    </xf>
    <xf numFmtId="1" fontId="26" fillId="26" borderId="29" xfId="0" applyNumberFormat="1" applyFont="1" applyFill="1" applyBorder="1" applyAlignment="1" applyProtection="1">
      <alignment horizontal="right" vertical="center" indent="1"/>
      <protection hidden="1"/>
    </xf>
    <xf numFmtId="1" fontId="26" fillId="26" borderId="28" xfId="0" applyNumberFormat="1" applyFont="1" applyFill="1" applyBorder="1" applyAlignment="1" applyProtection="1">
      <alignment horizontal="right" vertical="center" indent="1"/>
      <protection hidden="1"/>
    </xf>
    <xf numFmtId="1" fontId="26" fillId="26" borderId="154" xfId="0" applyNumberFormat="1" applyFont="1" applyFill="1" applyBorder="1" applyAlignment="1" applyProtection="1">
      <alignment horizontal="right" vertical="center" indent="1"/>
      <protection hidden="1"/>
    </xf>
    <xf numFmtId="1" fontId="26" fillId="26" borderId="157" xfId="0" applyNumberFormat="1" applyFont="1" applyFill="1" applyBorder="1" applyAlignment="1" applyProtection="1">
      <alignment horizontal="right" vertical="center" indent="1"/>
      <protection hidden="1"/>
    </xf>
    <xf numFmtId="1" fontId="26" fillId="0" borderId="154" xfId="0" applyNumberFormat="1" applyFont="1" applyFill="1" applyBorder="1" applyAlignment="1" applyProtection="1">
      <alignment horizontal="right" vertical="center" indent="1"/>
      <protection hidden="1"/>
    </xf>
    <xf numFmtId="1" fontId="26" fillId="0" borderId="46" xfId="0" applyNumberFormat="1" applyFont="1" applyFill="1" applyBorder="1" applyAlignment="1" applyProtection="1">
      <alignment horizontal="right" vertical="center" indent="1"/>
      <protection hidden="1"/>
    </xf>
    <xf numFmtId="0" fontId="71" fillId="20" borderId="169" xfId="0" applyFont="1" applyFill="1" applyBorder="1" applyAlignment="1" applyProtection="1">
      <alignment horizontal="center" vertical="center"/>
      <protection hidden="1"/>
    </xf>
    <xf numFmtId="17" fontId="71" fillId="20" borderId="169" xfId="0" applyNumberFormat="1" applyFont="1" applyFill="1" applyBorder="1" applyAlignment="1" applyProtection="1">
      <alignment horizontal="left" vertical="center"/>
      <protection hidden="1"/>
    </xf>
    <xf numFmtId="17" fontId="71" fillId="20" borderId="160" xfId="0" applyNumberFormat="1" applyFont="1" applyFill="1" applyBorder="1" applyAlignment="1" applyProtection="1">
      <alignment horizontal="left" vertical="center"/>
      <protection hidden="1"/>
    </xf>
    <xf numFmtId="2" fontId="26" fillId="26" borderId="0" xfId="0" applyNumberFormat="1" applyFont="1" applyFill="1" applyBorder="1" applyAlignment="1" applyProtection="1">
      <alignment horizontal="right" vertical="center" indent="1"/>
      <protection hidden="1"/>
    </xf>
    <xf numFmtId="178" fontId="26" fillId="26" borderId="0" xfId="0" applyNumberFormat="1" applyFont="1" applyFill="1" applyBorder="1" applyAlignment="1" applyProtection="1">
      <alignment horizontal="right" vertical="center" wrapText="1" indent="1"/>
      <protection hidden="1"/>
    </xf>
    <xf numFmtId="168" fontId="26" fillId="26" borderId="0" xfId="0" applyNumberFormat="1" applyFont="1" applyFill="1" applyBorder="1" applyAlignment="1" applyProtection="1">
      <alignment horizontal="center" vertical="center" wrapText="1"/>
      <protection hidden="1"/>
    </xf>
    <xf numFmtId="165" fontId="18" fillId="26" borderId="30" xfId="0" applyNumberFormat="1" applyFont="1" applyFill="1" applyBorder="1" applyAlignment="1" applyProtection="1">
      <alignment horizontal="right" vertical="center" indent="1"/>
      <protection hidden="1"/>
    </xf>
    <xf numFmtId="2" fontId="26" fillId="26" borderId="91" xfId="0" applyNumberFormat="1" applyFont="1" applyFill="1" applyBorder="1" applyAlignment="1" applyProtection="1">
      <alignment horizontal="right" vertical="center" indent="1"/>
      <protection hidden="1"/>
    </xf>
    <xf numFmtId="2" fontId="26" fillId="0" borderId="91" xfId="0" applyNumberFormat="1" applyFont="1" applyFill="1" applyBorder="1" applyAlignment="1" applyProtection="1">
      <alignment horizontal="right" vertical="center" indent="1"/>
      <protection hidden="1"/>
    </xf>
    <xf numFmtId="178" fontId="26" fillId="26" borderId="91" xfId="0" applyNumberFormat="1" applyFont="1" applyFill="1" applyBorder="1" applyAlignment="1" applyProtection="1">
      <alignment horizontal="right" vertical="center" wrapText="1" indent="1"/>
      <protection hidden="1"/>
    </xf>
    <xf numFmtId="168" fontId="26" fillId="26" borderId="91" xfId="0" applyNumberFormat="1" applyFont="1" applyFill="1" applyBorder="1" applyAlignment="1" applyProtection="1">
      <alignment horizontal="center" vertical="center" wrapText="1"/>
      <protection hidden="1"/>
    </xf>
    <xf numFmtId="165" fontId="18" fillId="26" borderId="46" xfId="0" applyNumberFormat="1" applyFont="1" applyFill="1" applyBorder="1" applyAlignment="1" applyProtection="1">
      <alignment horizontal="right" vertical="center" indent="1"/>
      <protection hidden="1"/>
    </xf>
    <xf numFmtId="165" fontId="34" fillId="26" borderId="161" xfId="0" applyNumberFormat="1" applyFont="1" applyFill="1" applyBorder="1" applyAlignment="1" applyProtection="1">
      <alignment horizontal="right" vertical="center" indent="1"/>
      <protection hidden="1"/>
    </xf>
    <xf numFmtId="167" fontId="81" fillId="26" borderId="154" xfId="0" applyNumberFormat="1" applyFont="1" applyFill="1" applyBorder="1" applyAlignment="1" applyProtection="1">
      <alignment horizontal="right" vertical="center" indent="1"/>
      <protection hidden="1"/>
    </xf>
    <xf numFmtId="167" fontId="81" fillId="26" borderId="91" xfId="0" applyNumberFormat="1" applyFont="1" applyFill="1" applyBorder="1" applyAlignment="1" applyProtection="1">
      <alignment horizontal="right" vertical="center" indent="1"/>
      <protection hidden="1"/>
    </xf>
    <xf numFmtId="167" fontId="81" fillId="0" borderId="154" xfId="0" applyNumberFormat="1" applyFont="1" applyFill="1" applyBorder="1" applyAlignment="1" applyProtection="1">
      <alignment horizontal="right" vertical="center" indent="1"/>
      <protection hidden="1"/>
    </xf>
    <xf numFmtId="167" fontId="81" fillId="0" borderId="91" xfId="0" applyNumberFormat="1" applyFont="1" applyFill="1" applyBorder="1" applyAlignment="1" applyProtection="1">
      <alignment horizontal="right" vertical="center" indent="1"/>
      <protection hidden="1"/>
    </xf>
    <xf numFmtId="165" fontId="34" fillId="0" borderId="161" xfId="0" applyNumberFormat="1" applyFont="1" applyFill="1" applyBorder="1" applyAlignment="1" applyProtection="1">
      <alignment horizontal="right" vertical="center" indent="1"/>
      <protection hidden="1"/>
    </xf>
    <xf numFmtId="165" fontId="26" fillId="0" borderId="91" xfId="0" applyNumberFormat="1" applyFont="1" applyFill="1" applyBorder="1" applyAlignment="1" applyProtection="1">
      <alignment horizontal="right" vertical="center" indent="4"/>
      <protection hidden="1"/>
    </xf>
    <xf numFmtId="165" fontId="83" fillId="26" borderId="170" xfId="0" applyNumberFormat="1" applyFont="1" applyFill="1" applyBorder="1" applyAlignment="1" applyProtection="1">
      <alignment horizontal="right" vertical="center" indent="1"/>
      <protection hidden="1"/>
    </xf>
    <xf numFmtId="167" fontId="25" fillId="0" borderId="171" xfId="0" applyNumberFormat="1" applyFont="1" applyFill="1" applyBorder="1" applyAlignment="1" applyProtection="1">
      <alignment horizontal="right" vertical="center" indent="1"/>
      <protection hidden="1"/>
    </xf>
    <xf numFmtId="165" fontId="83" fillId="26" borderId="171" xfId="0" applyNumberFormat="1" applyFont="1" applyFill="1" applyBorder="1" applyAlignment="1" applyProtection="1">
      <alignment horizontal="right" vertical="center" indent="1"/>
      <protection hidden="1"/>
    </xf>
    <xf numFmtId="173" fontId="25" fillId="0" borderId="172" xfId="0" applyNumberFormat="1" applyFont="1" applyFill="1" applyBorder="1" applyAlignment="1" applyProtection="1">
      <alignment horizontal="right" vertical="center" indent="1"/>
      <protection hidden="1"/>
    </xf>
    <xf numFmtId="167" fontId="24" fillId="26" borderId="173" xfId="0" applyNumberFormat="1" applyFont="1" applyFill="1" applyBorder="1" applyAlignment="1" applyProtection="1">
      <alignment horizontal="right" vertical="center" indent="1"/>
      <protection hidden="1"/>
    </xf>
    <xf numFmtId="165" fontId="79" fillId="0" borderId="171" xfId="0" applyNumberFormat="1" applyFont="1" applyFill="1" applyBorder="1" applyAlignment="1" applyProtection="1">
      <alignment horizontal="right" vertical="center" indent="1"/>
      <protection hidden="1"/>
    </xf>
    <xf numFmtId="165" fontId="24" fillId="26" borderId="172" xfId="0" applyNumberFormat="1" applyFont="1" applyFill="1" applyBorder="1" applyAlignment="1" applyProtection="1">
      <alignment horizontal="right" vertical="center" indent="1"/>
      <protection hidden="1"/>
    </xf>
    <xf numFmtId="167" fontId="24" fillId="0" borderId="173" xfId="0" applyNumberFormat="1" applyFont="1" applyFill="1" applyBorder="1" applyAlignment="1" applyProtection="1">
      <alignment horizontal="right" vertical="center" indent="1"/>
      <protection hidden="1"/>
    </xf>
    <xf numFmtId="165" fontId="79" fillId="26" borderId="171" xfId="0" applyNumberFormat="1" applyFont="1" applyFill="1" applyBorder="1" applyAlignment="1" applyProtection="1">
      <alignment horizontal="right" vertical="center" indent="1"/>
      <protection hidden="1"/>
    </xf>
    <xf numFmtId="165" fontId="24" fillId="0" borderId="174" xfId="0" applyNumberFormat="1" applyFont="1" applyFill="1" applyBorder="1" applyAlignment="1" applyProtection="1">
      <alignment horizontal="right" vertical="center" indent="1"/>
      <protection hidden="1"/>
    </xf>
    <xf numFmtId="167" fontId="25" fillId="26" borderId="171" xfId="0" applyNumberFormat="1" applyFont="1" applyFill="1" applyBorder="1" applyAlignment="1" applyProtection="1">
      <alignment horizontal="right" vertical="center" indent="1"/>
      <protection hidden="1"/>
    </xf>
    <xf numFmtId="165" fontId="83" fillId="0" borderId="171" xfId="0" applyNumberFormat="1" applyFont="1" applyFill="1" applyBorder="1" applyAlignment="1" applyProtection="1">
      <alignment horizontal="right" vertical="center" indent="1"/>
      <protection hidden="1"/>
    </xf>
    <xf numFmtId="173" fontId="25" fillId="26" borderId="172" xfId="0" applyNumberFormat="1" applyFont="1" applyFill="1" applyBorder="1" applyAlignment="1" applyProtection="1">
      <alignment horizontal="right" vertical="center" indent="1"/>
      <protection hidden="1"/>
    </xf>
    <xf numFmtId="165" fontId="24" fillId="0" borderId="172" xfId="0" applyNumberFormat="1" applyFont="1" applyFill="1" applyBorder="1" applyAlignment="1" applyProtection="1">
      <alignment horizontal="right" vertical="center" indent="1"/>
      <protection hidden="1"/>
    </xf>
    <xf numFmtId="165" fontId="24" fillId="26" borderId="171" xfId="0" applyNumberFormat="1" applyFont="1" applyFill="1" applyBorder="1" applyAlignment="1" applyProtection="1">
      <alignment horizontal="right" vertical="center" indent="1"/>
      <protection hidden="1"/>
    </xf>
    <xf numFmtId="165" fontId="28" fillId="0" borderId="174" xfId="0" applyNumberFormat="1" applyFont="1" applyFill="1" applyBorder="1" applyAlignment="1" applyProtection="1">
      <alignment vertical="center"/>
      <protection hidden="1"/>
    </xf>
    <xf numFmtId="17" fontId="71" fillId="20" borderId="170" xfId="0" applyNumberFormat="1" applyFont="1" applyFill="1" applyBorder="1" applyAlignment="1" applyProtection="1">
      <alignment horizontal="center" vertical="center"/>
      <protection hidden="1"/>
    </xf>
    <xf numFmtId="165" fontId="34" fillId="26" borderId="175" xfId="0" applyNumberFormat="1" applyFont="1" applyFill="1" applyBorder="1" applyAlignment="1" applyProtection="1">
      <alignment horizontal="right" vertical="center" indent="1"/>
      <protection hidden="1"/>
    </xf>
    <xf numFmtId="165" fontId="34" fillId="0" borderId="176" xfId="0" applyNumberFormat="1" applyFont="1" applyFill="1" applyBorder="1" applyAlignment="1" applyProtection="1">
      <alignment horizontal="right" vertical="center" indent="1"/>
      <protection hidden="1"/>
    </xf>
    <xf numFmtId="167" fontId="81" fillId="26" borderId="173" xfId="0" applyNumberFormat="1" applyFont="1" applyFill="1" applyBorder="1" applyAlignment="1" applyProtection="1">
      <alignment horizontal="right" vertical="center" indent="1"/>
      <protection hidden="1"/>
    </xf>
    <xf numFmtId="165" fontId="26" fillId="0" borderId="172" xfId="0" applyNumberFormat="1" applyFont="1" applyFill="1" applyBorder="1" applyAlignment="1" applyProtection="1">
      <alignment horizontal="right" vertical="center" indent="1"/>
      <protection hidden="1"/>
    </xf>
    <xf numFmtId="167" fontId="81" fillId="26" borderId="171" xfId="0" applyNumberFormat="1" applyFont="1" applyFill="1" applyBorder="1" applyAlignment="1" applyProtection="1">
      <alignment horizontal="right" vertical="center" indent="1"/>
      <protection hidden="1"/>
    </xf>
    <xf numFmtId="165" fontId="26" fillId="0" borderId="174" xfId="0" applyNumberFormat="1" applyFont="1" applyFill="1" applyBorder="1" applyAlignment="1" applyProtection="1">
      <alignment horizontal="right" vertical="center" indent="1"/>
      <protection hidden="1"/>
    </xf>
    <xf numFmtId="167" fontId="81" fillId="0" borderId="173" xfId="0" applyNumberFormat="1" applyFont="1" applyFill="1" applyBorder="1" applyAlignment="1" applyProtection="1">
      <alignment horizontal="right" vertical="center" indent="1"/>
      <protection hidden="1"/>
    </xf>
    <xf numFmtId="165" fontId="26" fillId="26" borderId="172" xfId="0" applyNumberFormat="1" applyFont="1" applyFill="1" applyBorder="1" applyAlignment="1" applyProtection="1">
      <alignment horizontal="right" vertical="center" indent="1"/>
      <protection hidden="1"/>
    </xf>
    <xf numFmtId="167" fontId="81" fillId="0" borderId="171" xfId="0" applyNumberFormat="1" applyFont="1" applyFill="1" applyBorder="1" applyAlignment="1" applyProtection="1">
      <alignment horizontal="right" vertical="center" indent="1"/>
      <protection hidden="1"/>
    </xf>
    <xf numFmtId="165" fontId="26" fillId="26" borderId="171" xfId="0" applyNumberFormat="1" applyFont="1" applyFill="1" applyBorder="1" applyAlignment="1" applyProtection="1">
      <alignment horizontal="right" vertical="center" indent="1"/>
      <protection hidden="1"/>
    </xf>
    <xf numFmtId="165" fontId="34" fillId="0" borderId="175" xfId="0" applyNumberFormat="1" applyFont="1" applyFill="1" applyBorder="1" applyAlignment="1" applyProtection="1">
      <alignment horizontal="right" vertical="center" indent="1"/>
      <protection hidden="1"/>
    </xf>
    <xf numFmtId="165" fontId="26" fillId="0" borderId="171" xfId="0" applyNumberFormat="1" applyFont="1" applyFill="1" applyBorder="1" applyAlignment="1" applyProtection="1">
      <alignment horizontal="right" vertical="center" indent="1"/>
      <protection hidden="1"/>
    </xf>
    <xf numFmtId="165" fontId="26" fillId="26" borderId="174" xfId="0" applyNumberFormat="1" applyFont="1" applyFill="1" applyBorder="1" applyAlignment="1" applyProtection="1">
      <alignment horizontal="right" vertical="center" indent="1"/>
      <protection hidden="1"/>
    </xf>
    <xf numFmtId="165" fontId="26" fillId="0" borderId="171" xfId="0" applyNumberFormat="1" applyFont="1" applyFill="1" applyBorder="1" applyAlignment="1" applyProtection="1">
      <alignment horizontal="right" vertical="center" indent="4"/>
      <protection hidden="1"/>
    </xf>
    <xf numFmtId="165" fontId="26" fillId="26" borderId="175" xfId="0" applyNumberFormat="1" applyFont="1" applyFill="1" applyBorder="1" applyAlignment="1" applyProtection="1">
      <alignment horizontal="right" vertical="center" indent="1"/>
      <protection hidden="1"/>
    </xf>
    <xf numFmtId="0" fontId="0" fillId="22" borderId="174" xfId="0" applyFill="1" applyBorder="1" applyAlignment="1" applyProtection="1">
      <alignment vertical="center"/>
      <protection hidden="1"/>
    </xf>
    <xf numFmtId="170" fontId="71" fillId="20" borderId="170" xfId="0" applyNumberFormat="1" applyFont="1" applyFill="1" applyBorder="1" applyAlignment="1" applyProtection="1">
      <alignment horizontal="center" vertical="center"/>
      <protection hidden="1"/>
    </xf>
    <xf numFmtId="1" fontId="26" fillId="0" borderId="171" xfId="0" applyNumberFormat="1" applyFont="1" applyFill="1" applyBorder="1" applyAlignment="1" applyProtection="1">
      <alignment horizontal="right" vertical="center" indent="1"/>
      <protection hidden="1"/>
    </xf>
    <xf numFmtId="1" fontId="26" fillId="26" borderId="171" xfId="0" applyNumberFormat="1" applyFont="1" applyFill="1" applyBorder="1" applyAlignment="1" applyProtection="1">
      <alignment horizontal="right" vertical="center" indent="1"/>
      <protection hidden="1"/>
    </xf>
    <xf numFmtId="0" fontId="0" fillId="18" borderId="174" xfId="0" applyFill="1" applyBorder="1" applyAlignment="1" applyProtection="1">
      <alignment vertical="center"/>
      <protection hidden="1"/>
    </xf>
    <xf numFmtId="17" fontId="71" fillId="20" borderId="176" xfId="0" applyNumberFormat="1" applyFont="1" applyFill="1" applyBorder="1" applyAlignment="1" applyProtection="1">
      <alignment horizontal="center" vertical="center"/>
      <protection hidden="1"/>
    </xf>
    <xf numFmtId="167" fontId="26" fillId="26" borderId="171" xfId="0" applyNumberFormat="1" applyFont="1" applyFill="1" applyBorder="1" applyAlignment="1" applyProtection="1">
      <alignment horizontal="right" vertical="center" indent="1"/>
      <protection hidden="1"/>
    </xf>
    <xf numFmtId="167" fontId="26" fillId="0" borderId="171" xfId="0" applyNumberFormat="1" applyFont="1" applyFill="1" applyBorder="1" applyAlignment="1" applyProtection="1">
      <alignment horizontal="right" vertical="center" indent="1"/>
      <protection hidden="1"/>
    </xf>
    <xf numFmtId="165" fontId="18" fillId="0" borderId="174" xfId="0" applyNumberFormat="1" applyFont="1" applyFill="1" applyBorder="1" applyAlignment="1" applyProtection="1">
      <alignment horizontal="right" vertical="center" indent="2"/>
      <protection hidden="1"/>
    </xf>
    <xf numFmtId="17" fontId="71" fillId="20" borderId="175" xfId="0" applyNumberFormat="1" applyFont="1" applyFill="1" applyBorder="1" applyAlignment="1" applyProtection="1">
      <alignment horizontal="center" vertical="center"/>
      <protection hidden="1"/>
    </xf>
    <xf numFmtId="165" fontId="26" fillId="0" borderId="174" xfId="0" applyNumberFormat="1" applyFont="1" applyFill="1" applyBorder="1" applyAlignment="1" applyProtection="1">
      <alignment horizontal="center" vertical="center"/>
      <protection hidden="1"/>
    </xf>
    <xf numFmtId="165" fontId="26" fillId="26" borderId="173" xfId="0" applyNumberFormat="1" applyFont="1" applyFill="1" applyBorder="1" applyAlignment="1" applyProtection="1">
      <alignment horizontal="right" vertical="center" indent="1"/>
      <protection hidden="1"/>
    </xf>
    <xf numFmtId="17" fontId="71" fillId="20" borderId="177" xfId="0" applyNumberFormat="1" applyFont="1" applyFill="1" applyBorder="1" applyAlignment="1" applyProtection="1">
      <alignment horizontal="center" vertical="center"/>
      <protection hidden="1"/>
    </xf>
    <xf numFmtId="0" fontId="70" fillId="20" borderId="170" xfId="0" applyFont="1" applyFill="1" applyBorder="1" applyAlignment="1" applyProtection="1">
      <alignment horizontal="center" vertical="center"/>
      <protection hidden="1"/>
    </xf>
    <xf numFmtId="165" fontId="34" fillId="26" borderId="177" xfId="0" applyNumberFormat="1" applyFont="1" applyFill="1" applyBorder="1" applyAlignment="1" applyProtection="1">
      <alignment horizontal="right" vertical="center" indent="1"/>
      <protection hidden="1"/>
    </xf>
    <xf numFmtId="0" fontId="25" fillId="0" borderId="0" xfId="0" applyFont="1" applyBorder="1" applyAlignment="1" applyProtection="1">
      <alignment horizontal="right" vertical="center"/>
      <protection hidden="1"/>
    </xf>
    <xf numFmtId="17" fontId="71" fillId="20" borderId="178" xfId="0" applyNumberFormat="1" applyFont="1" applyFill="1" applyBorder="1" applyAlignment="1" applyProtection="1">
      <alignment horizontal="center" vertical="center"/>
      <protection hidden="1"/>
    </xf>
    <xf numFmtId="168" fontId="26" fillId="26" borderId="175" xfId="0" applyNumberFormat="1" applyFont="1" applyFill="1" applyBorder="1" applyAlignment="1" applyProtection="1">
      <alignment horizontal="right" vertical="center" indent="1"/>
      <protection hidden="1"/>
    </xf>
    <xf numFmtId="168" fontId="26" fillId="26" borderId="171" xfId="0" applyNumberFormat="1" applyFont="1" applyFill="1" applyBorder="1" applyAlignment="1" applyProtection="1">
      <alignment horizontal="right" vertical="center" indent="1"/>
      <protection hidden="1"/>
    </xf>
    <xf numFmtId="167" fontId="24" fillId="26" borderId="177" xfId="0" applyNumberFormat="1" applyFont="1" applyFill="1" applyBorder="1" applyAlignment="1" applyProtection="1">
      <alignment horizontal="right" vertical="center" indent="1"/>
      <protection hidden="1"/>
    </xf>
    <xf numFmtId="167" fontId="24" fillId="0" borderId="171" xfId="0" applyNumberFormat="1" applyFont="1" applyFill="1" applyBorder="1" applyAlignment="1" applyProtection="1">
      <alignment horizontal="right" vertical="center" indent="1"/>
      <protection hidden="1"/>
    </xf>
    <xf numFmtId="165" fontId="24" fillId="0" borderId="171" xfId="0" applyNumberFormat="1" applyFont="1" applyFill="1" applyBorder="1" applyAlignment="1" applyProtection="1">
      <alignment horizontal="right" vertical="center" indent="1"/>
      <protection hidden="1"/>
    </xf>
    <xf numFmtId="0" fontId="19" fillId="18" borderId="174" xfId="0" applyFont="1" applyFill="1" applyBorder="1" applyProtection="1">
      <protection hidden="1"/>
    </xf>
    <xf numFmtId="165" fontId="0" fillId="0" borderId="174" xfId="0" applyNumberFormat="1" applyFill="1" applyBorder="1" applyAlignment="1" applyProtection="1">
      <alignment horizontal="right" vertical="center" indent="1"/>
      <protection hidden="1"/>
    </xf>
    <xf numFmtId="170" fontId="71" fillId="20" borderId="178" xfId="0" quotePrefix="1" applyNumberFormat="1" applyFont="1" applyFill="1" applyBorder="1" applyAlignment="1" applyProtection="1">
      <alignment horizontal="center" vertical="center"/>
      <protection hidden="1"/>
    </xf>
    <xf numFmtId="165" fontId="34" fillId="19" borderId="177" xfId="0" applyNumberFormat="1" applyFont="1" applyFill="1" applyBorder="1" applyAlignment="1" applyProtection="1">
      <alignment horizontal="right" vertical="center" indent="1"/>
      <protection hidden="1"/>
    </xf>
    <xf numFmtId="165" fontId="34" fillId="26" borderId="171" xfId="0" applyNumberFormat="1" applyFont="1" applyFill="1" applyBorder="1" applyAlignment="1" applyProtection="1">
      <alignment horizontal="right" vertical="center" indent="1"/>
      <protection hidden="1"/>
    </xf>
    <xf numFmtId="165" fontId="18" fillId="0" borderId="174" xfId="0" applyNumberFormat="1" applyFont="1" applyFill="1" applyBorder="1" applyAlignment="1" applyProtection="1">
      <alignment horizontal="right" vertical="center" indent="1"/>
      <protection hidden="1"/>
    </xf>
    <xf numFmtId="170" fontId="71" fillId="20" borderId="170" xfId="0" quotePrefix="1" applyNumberFormat="1" applyFont="1" applyFill="1" applyBorder="1" applyAlignment="1" applyProtection="1">
      <alignment horizontal="center" vertical="center"/>
      <protection hidden="1"/>
    </xf>
    <xf numFmtId="1" fontId="26" fillId="0" borderId="172" xfId="0" applyNumberFormat="1" applyFont="1" applyFill="1" applyBorder="1" applyAlignment="1" applyProtection="1">
      <alignment horizontal="right" vertical="center" indent="1"/>
      <protection hidden="1"/>
    </xf>
    <xf numFmtId="170" fontId="71" fillId="20" borderId="179" xfId="0" quotePrefix="1" applyNumberFormat="1" applyFont="1" applyFill="1" applyBorder="1" applyAlignment="1" applyProtection="1">
      <alignment horizontal="center" vertical="center"/>
      <protection hidden="1"/>
    </xf>
    <xf numFmtId="1" fontId="26" fillId="26" borderId="173" xfId="0" applyNumberFormat="1" applyFont="1" applyFill="1" applyBorder="1" applyAlignment="1" applyProtection="1">
      <alignment horizontal="right" vertical="center" indent="1"/>
      <protection hidden="1"/>
    </xf>
    <xf numFmtId="1" fontId="26" fillId="26" borderId="172" xfId="0" applyNumberFormat="1" applyFont="1" applyFill="1" applyBorder="1" applyAlignment="1" applyProtection="1">
      <alignment horizontal="right" vertical="center" indent="1"/>
      <protection hidden="1"/>
    </xf>
    <xf numFmtId="1" fontId="26" fillId="0" borderId="173" xfId="0" applyNumberFormat="1" applyFont="1" applyFill="1" applyBorder="1" applyAlignment="1" applyProtection="1">
      <alignment horizontal="right" vertical="center" indent="1"/>
      <protection hidden="1"/>
    </xf>
    <xf numFmtId="1" fontId="26" fillId="0" borderId="174" xfId="0" applyNumberFormat="1" applyFont="1" applyFill="1" applyBorder="1" applyAlignment="1" applyProtection="1">
      <alignment horizontal="right" vertical="center" indent="1"/>
      <protection hidden="1"/>
    </xf>
    <xf numFmtId="17" fontId="71" fillId="20" borderId="180" xfId="0" applyNumberFormat="1" applyFont="1" applyFill="1" applyBorder="1" applyAlignment="1" applyProtection="1">
      <alignment horizontal="left" vertical="center"/>
      <protection hidden="1"/>
    </xf>
    <xf numFmtId="17" fontId="71" fillId="20" borderId="170" xfId="0" applyNumberFormat="1" applyFont="1" applyFill="1" applyBorder="1" applyAlignment="1" applyProtection="1">
      <alignment horizontal="left" vertical="center"/>
      <protection hidden="1"/>
    </xf>
    <xf numFmtId="2" fontId="26" fillId="26" borderId="171" xfId="0" applyNumberFormat="1" applyFont="1" applyFill="1" applyBorder="1" applyAlignment="1" applyProtection="1">
      <alignment horizontal="right" vertical="center" indent="1"/>
      <protection hidden="1"/>
    </xf>
    <xf numFmtId="2" fontId="26" fillId="0" borderId="171" xfId="0" applyNumberFormat="1" applyFont="1" applyFill="1" applyBorder="1" applyAlignment="1" applyProtection="1">
      <alignment horizontal="right" vertical="center" indent="1"/>
      <protection hidden="1"/>
    </xf>
    <xf numFmtId="178" fontId="26" fillId="26" borderId="171" xfId="0" applyNumberFormat="1" applyFont="1" applyFill="1" applyBorder="1" applyAlignment="1" applyProtection="1">
      <alignment horizontal="right" vertical="center" wrapText="1" indent="1"/>
      <protection hidden="1"/>
    </xf>
    <xf numFmtId="168" fontId="26" fillId="26" borderId="171" xfId="0" applyNumberFormat="1" applyFont="1" applyFill="1" applyBorder="1" applyAlignment="1" applyProtection="1">
      <alignment horizontal="center" vertical="center" wrapText="1"/>
      <protection hidden="1"/>
    </xf>
    <xf numFmtId="165" fontId="18" fillId="26" borderId="174" xfId="0" applyNumberFormat="1" applyFont="1" applyFill="1" applyBorder="1" applyAlignment="1" applyProtection="1">
      <alignment horizontal="right" vertical="center" indent="1"/>
      <protection hidden="1"/>
    </xf>
    <xf numFmtId="0" fontId="71" fillId="20" borderId="171" xfId="0" applyFont="1" applyFill="1" applyBorder="1" applyAlignment="1" applyProtection="1">
      <alignment horizontal="center" vertical="center"/>
      <protection hidden="1"/>
    </xf>
    <xf numFmtId="167" fontId="34" fillId="19" borderId="171" xfId="0" applyNumberFormat="1" applyFont="1" applyFill="1" applyBorder="1" applyAlignment="1" applyProtection="1">
      <alignment horizontal="right" vertical="justify" indent="1"/>
      <protection hidden="1"/>
    </xf>
    <xf numFmtId="167" fontId="26" fillId="0" borderId="171" xfId="0" applyNumberFormat="1" applyFont="1" applyFill="1" applyBorder="1" applyAlignment="1" applyProtection="1">
      <alignment horizontal="right" vertical="justify" indent="1"/>
      <protection hidden="1"/>
    </xf>
    <xf numFmtId="167" fontId="26" fillId="26" borderId="171" xfId="0" applyNumberFormat="1" applyFont="1" applyFill="1" applyBorder="1" applyAlignment="1" applyProtection="1">
      <alignment horizontal="right" vertical="justify" indent="1"/>
      <protection hidden="1"/>
    </xf>
    <xf numFmtId="169" fontId="41" fillId="18" borderId="174" xfId="0" applyNumberFormat="1" applyFont="1" applyFill="1" applyBorder="1" applyAlignment="1" applyProtection="1">
      <alignment horizontal="center" vertical="center"/>
      <protection hidden="1"/>
    </xf>
    <xf numFmtId="0" fontId="71" fillId="20" borderId="172" xfId="0" applyFont="1" applyFill="1" applyBorder="1" applyAlignment="1" applyProtection="1">
      <alignment horizontal="center" vertical="center"/>
      <protection hidden="1"/>
    </xf>
    <xf numFmtId="167" fontId="34" fillId="19" borderId="173" xfId="0" applyNumberFormat="1" applyFont="1" applyFill="1" applyBorder="1" applyAlignment="1" applyProtection="1">
      <alignment horizontal="right" vertical="justify" indent="1"/>
      <protection hidden="1"/>
    </xf>
    <xf numFmtId="167" fontId="26" fillId="23" borderId="171" xfId="0" applyNumberFormat="1" applyFont="1" applyFill="1" applyBorder="1" applyAlignment="1" applyProtection="1">
      <alignment horizontal="right" vertical="justify" indent="1"/>
      <protection hidden="1"/>
    </xf>
    <xf numFmtId="169" fontId="41" fillId="0" borderId="174" xfId="0" applyNumberFormat="1" applyFont="1" applyBorder="1" applyAlignment="1" applyProtection="1">
      <alignment horizontal="center" vertical="center"/>
      <protection hidden="1"/>
    </xf>
    <xf numFmtId="0" fontId="71" fillId="20" borderId="172" xfId="0" applyFont="1" applyFill="1" applyBorder="1" applyAlignment="1" applyProtection="1">
      <alignment horizontal="right" vertical="center"/>
      <protection hidden="1"/>
    </xf>
    <xf numFmtId="0" fontId="71" fillId="20" borderId="181" xfId="0" applyFont="1" applyFill="1" applyBorder="1" applyAlignment="1" applyProtection="1">
      <alignment horizontal="center" vertical="center"/>
      <protection hidden="1"/>
    </xf>
    <xf numFmtId="167" fontId="34" fillId="26" borderId="182" xfId="0" applyNumberFormat="1" applyFont="1" applyFill="1" applyBorder="1" applyAlignment="1" applyProtection="1">
      <alignment horizontal="right" vertical="center" indent="1"/>
      <protection hidden="1"/>
    </xf>
    <xf numFmtId="165" fontId="34" fillId="0" borderId="171" xfId="0" applyNumberFormat="1" applyFont="1" applyFill="1" applyBorder="1" applyAlignment="1" applyProtection="1">
      <alignment horizontal="right" vertical="center" indent="1"/>
      <protection hidden="1"/>
    </xf>
    <xf numFmtId="165" fontId="81" fillId="26" borderId="171" xfId="0" applyNumberFormat="1" applyFont="1" applyFill="1" applyBorder="1" applyAlignment="1" applyProtection="1">
      <alignment horizontal="right" vertical="center" indent="1"/>
      <protection hidden="1"/>
    </xf>
    <xf numFmtId="165" fontId="81" fillId="0" borderId="171" xfId="0" applyNumberFormat="1" applyFont="1" applyFill="1" applyBorder="1" applyAlignment="1" applyProtection="1">
      <alignment horizontal="right" vertical="center" indent="1"/>
      <protection hidden="1"/>
    </xf>
    <xf numFmtId="165" fontId="81" fillId="26" borderId="172" xfId="0" applyNumberFormat="1" applyFont="1" applyFill="1" applyBorder="1" applyAlignment="1" applyProtection="1">
      <alignment horizontal="right" vertical="center" indent="1"/>
      <protection hidden="1"/>
    </xf>
    <xf numFmtId="169" fontId="41" fillId="0" borderId="174" xfId="0" applyNumberFormat="1" applyFont="1" applyFill="1" applyBorder="1" applyAlignment="1" applyProtection="1">
      <alignment horizontal="center" vertical="center"/>
      <protection hidden="1"/>
    </xf>
    <xf numFmtId="0" fontId="71" fillId="20" borderId="170" xfId="0" applyFont="1" applyFill="1" applyBorder="1" applyAlignment="1" applyProtection="1">
      <alignment horizontal="center" vertical="center"/>
      <protection hidden="1"/>
    </xf>
    <xf numFmtId="165" fontId="84" fillId="26" borderId="175" xfId="0" applyNumberFormat="1" applyFont="1" applyFill="1" applyBorder="1" applyAlignment="1" applyProtection="1">
      <alignment horizontal="right" vertical="center" indent="1"/>
      <protection hidden="1"/>
    </xf>
    <xf numFmtId="165" fontId="34" fillId="0" borderId="173" xfId="0" applyNumberFormat="1" applyFont="1" applyFill="1" applyBorder="1" applyAlignment="1" applyProtection="1">
      <alignment horizontal="right" vertical="center" indent="1"/>
      <protection hidden="1"/>
    </xf>
    <xf numFmtId="165" fontId="34" fillId="26" borderId="172" xfId="0" applyNumberFormat="1" applyFont="1" applyFill="1" applyBorder="1" applyAlignment="1" applyProtection="1">
      <alignment horizontal="right" vertical="center" indent="1"/>
      <protection hidden="1"/>
    </xf>
    <xf numFmtId="165" fontId="84" fillId="0" borderId="171" xfId="0" applyNumberFormat="1" applyFont="1" applyFill="1" applyBorder="1" applyAlignment="1" applyProtection="1">
      <alignment horizontal="right" vertical="center" indent="1"/>
      <protection hidden="1"/>
    </xf>
    <xf numFmtId="0" fontId="19" fillId="0" borderId="174" xfId="0" applyFont="1" applyFill="1" applyBorder="1" applyAlignment="1" applyProtection="1">
      <alignment vertical="center"/>
      <protection hidden="1"/>
    </xf>
    <xf numFmtId="17" fontId="71" fillId="20" borderId="27" xfId="0" applyNumberFormat="1" applyFont="1" applyFill="1" applyBorder="1" applyAlignment="1" applyProtection="1">
      <alignment horizontal="center" vertical="center"/>
      <protection hidden="1"/>
    </xf>
    <xf numFmtId="173" fontId="25" fillId="0" borderId="0" xfId="0" applyNumberFormat="1" applyFont="1" applyFill="1" applyBorder="1" applyAlignment="1" applyProtection="1">
      <alignment horizontal="right" vertical="center" indent="1"/>
      <protection hidden="1"/>
    </xf>
    <xf numFmtId="165" fontId="28" fillId="0" borderId="0" xfId="0" applyNumberFormat="1" applyFont="1" applyFill="1" applyBorder="1" applyAlignment="1" applyProtection="1">
      <alignment vertical="center"/>
      <protection hidden="1"/>
    </xf>
    <xf numFmtId="165" fontId="84" fillId="26" borderId="89" xfId="0" applyNumberFormat="1" applyFont="1" applyFill="1" applyBorder="1" applyAlignment="1" applyProtection="1">
      <alignment horizontal="right" vertical="center" indent="1"/>
      <protection hidden="1"/>
    </xf>
    <xf numFmtId="169" fontId="41" fillId="0" borderId="46" xfId="0" applyNumberFormat="1" applyFont="1" applyFill="1" applyBorder="1" applyAlignment="1" applyProtection="1">
      <alignment horizontal="center" vertical="center"/>
      <protection hidden="1"/>
    </xf>
    <xf numFmtId="169" fontId="41" fillId="19" borderId="46" xfId="0" applyNumberFormat="1" applyFont="1" applyFill="1" applyBorder="1" applyAlignment="1" applyProtection="1">
      <alignment horizontal="center" vertical="center"/>
      <protection hidden="1"/>
    </xf>
    <xf numFmtId="0" fontId="71" fillId="20" borderId="162" xfId="0" applyFont="1" applyFill="1" applyBorder="1" applyAlignment="1" applyProtection="1">
      <alignment horizontal="right" vertical="center"/>
      <protection hidden="1"/>
    </xf>
    <xf numFmtId="0" fontId="70" fillId="20" borderId="162" xfId="0" applyFont="1" applyFill="1" applyBorder="1" applyAlignment="1" applyProtection="1">
      <alignment horizontal="center" vertical="center"/>
      <protection hidden="1"/>
    </xf>
    <xf numFmtId="0" fontId="71" fillId="20" borderId="162" xfId="0" applyFont="1" applyFill="1" applyBorder="1" applyAlignment="1" applyProtection="1">
      <alignment horizontal="center" vertical="center"/>
      <protection hidden="1"/>
    </xf>
    <xf numFmtId="0" fontId="71" fillId="20" borderId="89" xfId="0" applyFont="1" applyFill="1" applyBorder="1" applyAlignment="1" applyProtection="1">
      <alignment horizontal="center" vertical="center"/>
      <protection hidden="1"/>
    </xf>
    <xf numFmtId="172" fontId="26" fillId="0" borderId="91" xfId="0" applyNumberFormat="1" applyFont="1" applyFill="1" applyBorder="1" applyAlignment="1" applyProtection="1">
      <alignment horizontal="right" vertical="center" indent="1"/>
      <protection hidden="1"/>
    </xf>
    <xf numFmtId="165" fontId="26" fillId="0" borderId="154" xfId="0" applyNumberFormat="1" applyFont="1" applyFill="1" applyBorder="1" applyAlignment="1" applyProtection="1">
      <alignment horizontal="right" vertical="center" indent="1"/>
      <protection hidden="1"/>
    </xf>
    <xf numFmtId="0" fontId="19" fillId="0" borderId="46" xfId="0" applyFont="1" applyBorder="1" applyProtection="1">
      <protection hidden="1"/>
    </xf>
    <xf numFmtId="0" fontId="70" fillId="20" borderId="161" xfId="0" applyFont="1" applyFill="1" applyBorder="1" applyAlignment="1" applyProtection="1">
      <alignment horizontal="right" vertical="center"/>
      <protection hidden="1"/>
    </xf>
    <xf numFmtId="0" fontId="71" fillId="20" borderId="183" xfId="0" applyFont="1" applyFill="1" applyBorder="1" applyAlignment="1" applyProtection="1">
      <alignment horizontal="center" vertical="center"/>
      <protection hidden="1"/>
    </xf>
    <xf numFmtId="0" fontId="71" fillId="20" borderId="183" xfId="0" applyFont="1" applyFill="1" applyBorder="1" applyAlignment="1" applyProtection="1">
      <alignment horizontal="right" vertical="center"/>
      <protection hidden="1"/>
    </xf>
    <xf numFmtId="0" fontId="21" fillId="0" borderId="184" xfId="0" applyFont="1" applyBorder="1" applyAlignment="1" applyProtection="1">
      <alignment horizontal="left" vertical="center"/>
      <protection hidden="1"/>
    </xf>
    <xf numFmtId="0" fontId="23" fillId="0" borderId="16" xfId="0" applyFont="1" applyBorder="1" applyAlignment="1" applyProtection="1">
      <alignment vertical="center"/>
      <protection hidden="1"/>
    </xf>
    <xf numFmtId="174" fontId="132" fillId="0" borderId="13" xfId="0" quotePrefix="1" applyNumberFormat="1" applyFont="1" applyFill="1" applyBorder="1" applyAlignment="1" applyProtection="1">
      <alignment horizontal="right" vertical="center" indent="1" shrinkToFit="1"/>
      <protection hidden="1"/>
    </xf>
    <xf numFmtId="174" fontId="132" fillId="0" borderId="0" xfId="0" quotePrefix="1" applyNumberFormat="1" applyFont="1" applyFill="1" applyBorder="1" applyAlignment="1" applyProtection="1">
      <alignment horizontal="right" vertical="center" indent="1" shrinkToFit="1"/>
      <protection hidden="1"/>
    </xf>
    <xf numFmtId="174" fontId="132" fillId="0" borderId="0" xfId="0" applyNumberFormat="1" applyFont="1" applyFill="1" applyBorder="1" applyAlignment="1" applyProtection="1">
      <alignment horizontal="right" vertical="center" indent="1" shrinkToFit="1"/>
      <protection hidden="1"/>
    </xf>
    <xf numFmtId="174" fontId="132" fillId="0" borderId="92" xfId="0" applyNumberFormat="1" applyFont="1" applyFill="1" applyBorder="1" applyAlignment="1" applyProtection="1">
      <alignment horizontal="right" vertical="center" indent="1" shrinkToFit="1"/>
      <protection hidden="1"/>
    </xf>
    <xf numFmtId="174" fontId="132" fillId="0" borderId="13" xfId="0" applyNumberFormat="1" applyFont="1" applyFill="1" applyBorder="1" applyAlignment="1" applyProtection="1">
      <alignment horizontal="right" vertical="center" indent="1" shrinkToFit="1"/>
      <protection hidden="1"/>
    </xf>
    <xf numFmtId="174" fontId="132" fillId="17" borderId="0" xfId="0" applyNumberFormat="1" applyFont="1" applyFill="1" applyBorder="1" applyAlignment="1" applyProtection="1">
      <alignment horizontal="right" vertical="center" indent="1" shrinkToFit="1"/>
      <protection hidden="1"/>
    </xf>
    <xf numFmtId="174" fontId="132" fillId="0" borderId="45" xfId="0" quotePrefix="1" applyNumberFormat="1" applyFont="1" applyFill="1" applyBorder="1" applyAlignment="1" applyProtection="1">
      <alignment horizontal="right" vertical="center" indent="1" shrinkToFit="1"/>
      <protection hidden="1"/>
    </xf>
    <xf numFmtId="174" fontId="132" fillId="0" borderId="99" xfId="0" quotePrefix="1" applyNumberFormat="1" applyFont="1" applyFill="1" applyBorder="1" applyAlignment="1" applyProtection="1">
      <alignment horizontal="right" vertical="center" indent="1" shrinkToFit="1"/>
      <protection hidden="1"/>
    </xf>
    <xf numFmtId="174" fontId="132" fillId="0" borderId="99" xfId="0" applyNumberFormat="1" applyFont="1" applyFill="1" applyBorder="1" applyAlignment="1" applyProtection="1">
      <alignment horizontal="right" vertical="center" indent="1" shrinkToFit="1"/>
      <protection hidden="1"/>
    </xf>
    <xf numFmtId="174" fontId="132" fillId="0" borderId="105" xfId="0" applyNumberFormat="1" applyFont="1" applyFill="1" applyBorder="1" applyAlignment="1" applyProtection="1">
      <alignment horizontal="right" vertical="center" indent="1" shrinkToFit="1"/>
      <protection hidden="1"/>
    </xf>
    <xf numFmtId="174" fontId="132" fillId="0" borderId="45" xfId="0" applyNumberFormat="1" applyFont="1" applyFill="1" applyBorder="1" applyAlignment="1" applyProtection="1">
      <alignment horizontal="right" vertical="center" indent="1" shrinkToFit="1"/>
      <protection hidden="1"/>
    </xf>
    <xf numFmtId="174" fontId="112" fillId="0" borderId="45" xfId="0" applyNumberFormat="1" applyFont="1" applyFill="1" applyBorder="1" applyAlignment="1" applyProtection="1">
      <alignment horizontal="right" vertical="center" indent="1" shrinkToFit="1"/>
      <protection hidden="1"/>
    </xf>
    <xf numFmtId="174" fontId="112" fillId="0" borderId="99" xfId="0" applyNumberFormat="1" applyFont="1" applyFill="1" applyBorder="1" applyAlignment="1" applyProtection="1">
      <alignment horizontal="right" vertical="center" indent="1" shrinkToFit="1"/>
      <protection hidden="1"/>
    </xf>
    <xf numFmtId="174" fontId="112" fillId="0" borderId="105" xfId="0" applyNumberFormat="1" applyFont="1" applyFill="1" applyBorder="1" applyAlignment="1" applyProtection="1">
      <alignment horizontal="right" vertical="center" indent="1" shrinkToFit="1"/>
      <protection hidden="1"/>
    </xf>
    <xf numFmtId="174" fontId="112" fillId="0" borderId="13" xfId="0" applyNumberFormat="1" applyFont="1" applyFill="1" applyBorder="1" applyAlignment="1" applyProtection="1">
      <alignment horizontal="right" vertical="center" indent="1" shrinkToFit="1"/>
      <protection hidden="1"/>
    </xf>
    <xf numFmtId="174" fontId="112" fillId="0" borderId="0" xfId="0" applyNumberFormat="1" applyFont="1" applyFill="1" applyBorder="1" applyAlignment="1" applyProtection="1">
      <alignment horizontal="right" vertical="center" indent="1" shrinkToFit="1"/>
      <protection hidden="1"/>
    </xf>
    <xf numFmtId="174" fontId="112" fillId="0" borderId="92" xfId="0" applyNumberFormat="1" applyFont="1" applyFill="1" applyBorder="1" applyAlignment="1" applyProtection="1">
      <alignment horizontal="right" vertical="center" indent="1" shrinkToFit="1"/>
      <protection hidden="1"/>
    </xf>
    <xf numFmtId="0" fontId="159" fillId="0" borderId="0" xfId="0" applyFont="1" applyBorder="1" applyAlignment="1" applyProtection="1">
      <alignment vertical="center" wrapText="1"/>
      <protection hidden="1"/>
    </xf>
    <xf numFmtId="0" fontId="22" fillId="0" borderId="37" xfId="0" applyFont="1" applyFill="1" applyBorder="1" applyAlignment="1" applyProtection="1">
      <alignment vertical="center" wrapText="1"/>
      <protection hidden="1"/>
    </xf>
    <xf numFmtId="0" fontId="22" fillId="0" borderId="49" xfId="0" applyFont="1" applyFill="1" applyBorder="1" applyAlignment="1" applyProtection="1">
      <alignment vertical="center" wrapText="1"/>
      <protection hidden="1"/>
    </xf>
    <xf numFmtId="0" fontId="5" fillId="17" borderId="152" xfId="37" applyFill="1" applyBorder="1" applyAlignment="1" applyProtection="1">
      <alignment horizontal="right"/>
      <protection hidden="1"/>
    </xf>
    <xf numFmtId="0" fontId="5" fillId="17" borderId="152" xfId="37" quotePrefix="1" applyFill="1" applyBorder="1" applyAlignment="1" applyProtection="1">
      <alignment horizontal="right"/>
      <protection hidden="1"/>
    </xf>
    <xf numFmtId="0" fontId="5" fillId="0" borderId="152" xfId="37" applyBorder="1" applyAlignment="1" applyProtection="1">
      <alignment horizontal="right"/>
      <protection hidden="1"/>
    </xf>
    <xf numFmtId="17" fontId="71" fillId="20" borderId="26" xfId="0" applyNumberFormat="1" applyFont="1" applyFill="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32" fillId="20" borderId="83" xfId="0" applyFont="1" applyFill="1" applyBorder="1" applyAlignment="1" applyProtection="1">
      <alignment horizontal="center" vertical="center" wrapText="1"/>
      <protection hidden="1"/>
    </xf>
    <xf numFmtId="0" fontId="90" fillId="0" borderId="0" xfId="0" applyFont="1" applyFill="1" applyAlignment="1" applyProtection="1">
      <alignment horizontal="justify" vertical="center" wrapText="1"/>
      <protection hidden="1"/>
    </xf>
    <xf numFmtId="0" fontId="217" fillId="20" borderId="0" xfId="0" applyFont="1" applyFill="1" applyBorder="1" applyAlignment="1" applyProtection="1">
      <alignment horizontal="left" vertical="center"/>
      <protection hidden="1"/>
    </xf>
    <xf numFmtId="182" fontId="120" fillId="20" borderId="0" xfId="0" applyNumberFormat="1" applyFont="1" applyFill="1" applyAlignment="1" applyProtection="1">
      <alignment horizontal="center" vertical="center" wrapText="1"/>
      <protection hidden="1"/>
    </xf>
    <xf numFmtId="0" fontId="218" fillId="20" borderId="0" xfId="0" applyFont="1" applyFill="1" applyBorder="1" applyAlignment="1" applyProtection="1">
      <alignment horizontal="left" vertical="center"/>
      <protection hidden="1"/>
    </xf>
    <xf numFmtId="0" fontId="94" fillId="17" borderId="0" xfId="37" applyFont="1" applyFill="1" applyAlignment="1" applyProtection="1">
      <alignment vertical="center" wrapText="1"/>
      <protection hidden="1"/>
    </xf>
    <xf numFmtId="0" fontId="94" fillId="17" borderId="0" xfId="37" applyFont="1" applyFill="1" applyAlignment="1" applyProtection="1">
      <alignment vertical="center"/>
      <protection hidden="1"/>
    </xf>
    <xf numFmtId="0" fontId="94" fillId="0" borderId="0" xfId="37" applyFont="1" applyAlignment="1" applyProtection="1">
      <alignment vertical="center" wrapText="1"/>
      <protection hidden="1"/>
    </xf>
    <xf numFmtId="0" fontId="94" fillId="0" borderId="152" xfId="0" applyFont="1" applyBorder="1" applyAlignment="1" applyProtection="1">
      <alignment vertical="center" wrapText="1"/>
      <protection hidden="1"/>
    </xf>
    <xf numFmtId="0" fontId="94" fillId="0" borderId="152" xfId="0" applyFont="1" applyBorder="1" applyAlignment="1" applyProtection="1">
      <alignment vertical="center"/>
      <protection hidden="1"/>
    </xf>
    <xf numFmtId="0" fontId="93" fillId="0" borderId="152" xfId="37" applyFont="1" applyBorder="1" applyAlignment="1" applyProtection="1">
      <alignment vertical="center" wrapText="1"/>
      <protection hidden="1"/>
    </xf>
    <xf numFmtId="0" fontId="93" fillId="0" borderId="152" xfId="37" applyFont="1" applyBorder="1" applyAlignment="1" applyProtection="1">
      <alignment vertical="center"/>
      <protection hidden="1"/>
    </xf>
    <xf numFmtId="0" fontId="94" fillId="0" borderId="0" xfId="0" applyFont="1" applyAlignment="1" applyProtection="1">
      <alignment vertical="center" wrapText="1"/>
      <protection hidden="1"/>
    </xf>
    <xf numFmtId="0" fontId="94" fillId="0" borderId="0" xfId="0" applyFont="1" applyAlignment="1" applyProtection="1">
      <alignment vertical="center"/>
      <protection hidden="1"/>
    </xf>
    <xf numFmtId="0" fontId="12" fillId="17" borderId="0" xfId="0" applyFont="1" applyFill="1" applyAlignment="1" applyProtection="1">
      <alignment horizontal="center" vertical="center" wrapText="1"/>
      <protection hidden="1"/>
    </xf>
    <xf numFmtId="0" fontId="94" fillId="23" borderId="152" xfId="0" applyFont="1" applyFill="1" applyBorder="1" applyAlignment="1" applyProtection="1">
      <alignment vertical="center" wrapText="1"/>
      <protection hidden="1"/>
    </xf>
    <xf numFmtId="0" fontId="154" fillId="17" borderId="0" xfId="37" applyFont="1" applyFill="1" applyAlignment="1" applyProtection="1">
      <alignment vertical="center" wrapText="1"/>
      <protection hidden="1"/>
    </xf>
    <xf numFmtId="0" fontId="154" fillId="0" borderId="0" xfId="37" applyFont="1" applyAlignment="1" applyProtection="1">
      <alignment vertical="center" wrapText="1"/>
      <protection hidden="1"/>
    </xf>
    <xf numFmtId="0" fontId="154" fillId="0" borderId="152" xfId="37" applyFont="1" applyBorder="1" applyAlignment="1" applyProtection="1">
      <alignment vertical="center" wrapText="1"/>
      <protection hidden="1"/>
    </xf>
    <xf numFmtId="0" fontId="5" fillId="0" borderId="152" xfId="37" applyBorder="1" applyAlignment="1" applyProtection="1">
      <alignment vertical="center" wrapText="1"/>
      <protection hidden="1"/>
    </xf>
    <xf numFmtId="0" fontId="90" fillId="20" borderId="0" xfId="0" applyFont="1" applyFill="1" applyAlignment="1" applyProtection="1">
      <alignment horizontal="center" vertical="center" wrapText="1"/>
      <protection hidden="1"/>
    </xf>
    <xf numFmtId="0" fontId="93" fillId="0" borderId="152" xfId="37" applyFont="1" applyBorder="1" applyAlignment="1" applyProtection="1">
      <alignment wrapText="1"/>
      <protection hidden="1"/>
    </xf>
    <xf numFmtId="174" fontId="132" fillId="26" borderId="0" xfId="0" applyNumberFormat="1" applyFont="1" applyFill="1" applyBorder="1" applyAlignment="1" applyProtection="1">
      <alignment horizontal="right" vertical="center" indent="1" shrinkToFit="1"/>
      <protection hidden="1"/>
    </xf>
    <xf numFmtId="174" fontId="132" fillId="0" borderId="0" xfId="0" applyNumberFormat="1" applyFont="1" applyFill="1" applyBorder="1" applyAlignment="1" applyProtection="1">
      <alignment horizontal="right" vertical="center" indent="1" shrinkToFit="1"/>
      <protection hidden="1"/>
    </xf>
    <xf numFmtId="0" fontId="120" fillId="20" borderId="102" xfId="0" applyFont="1" applyFill="1" applyBorder="1" applyAlignment="1" applyProtection="1">
      <alignment horizontal="center" vertical="center" wrapText="1"/>
      <protection hidden="1"/>
    </xf>
    <xf numFmtId="0" fontId="120" fillId="20" borderId="0" xfId="0" applyFont="1" applyFill="1" applyBorder="1" applyAlignment="1" applyProtection="1">
      <alignment horizontal="center" vertical="center" wrapText="1"/>
      <protection hidden="1"/>
    </xf>
    <xf numFmtId="0" fontId="120" fillId="20" borderId="106" xfId="0" applyFont="1" applyFill="1" applyBorder="1" applyAlignment="1" applyProtection="1">
      <alignment horizontal="center" vertical="center" wrapText="1"/>
      <protection hidden="1"/>
    </xf>
    <xf numFmtId="0" fontId="120" fillId="20" borderId="100" xfId="0" applyFont="1" applyFill="1" applyBorder="1" applyAlignment="1" applyProtection="1">
      <alignment horizontal="center" vertical="center" wrapText="1"/>
      <protection hidden="1"/>
    </xf>
    <xf numFmtId="0" fontId="120" fillId="20" borderId="99" xfId="0" applyFont="1" applyFill="1" applyBorder="1" applyAlignment="1" applyProtection="1">
      <alignment horizontal="center" vertical="center" wrapText="1"/>
      <protection hidden="1"/>
    </xf>
    <xf numFmtId="0" fontId="120" fillId="20" borderId="104" xfId="0" applyFont="1" applyFill="1" applyBorder="1" applyAlignment="1" applyProtection="1">
      <alignment horizontal="center" vertical="center" wrapText="1"/>
      <protection hidden="1"/>
    </xf>
    <xf numFmtId="0" fontId="120" fillId="20" borderId="136" xfId="0" applyFont="1" applyFill="1" applyBorder="1" applyAlignment="1" applyProtection="1">
      <alignment horizontal="center" vertical="center" wrapText="1"/>
      <protection hidden="1"/>
    </xf>
    <xf numFmtId="0" fontId="120" fillId="20" borderId="137" xfId="0" applyFont="1" applyFill="1" applyBorder="1" applyAlignment="1" applyProtection="1">
      <alignment horizontal="center" vertical="center" wrapText="1"/>
      <protection hidden="1"/>
    </xf>
    <xf numFmtId="174" fontId="132" fillId="0" borderId="92" xfId="0" applyNumberFormat="1" applyFont="1" applyFill="1" applyBorder="1" applyAlignment="1" applyProtection="1">
      <alignment horizontal="right" vertical="center" indent="1" shrinkToFit="1"/>
      <protection hidden="1"/>
    </xf>
    <xf numFmtId="174" fontId="132" fillId="0" borderId="13" xfId="0" applyNumberFormat="1" applyFont="1" applyFill="1" applyBorder="1" applyAlignment="1" applyProtection="1">
      <alignment horizontal="right" vertical="center" indent="1" shrinkToFit="1"/>
      <protection hidden="1"/>
    </xf>
    <xf numFmtId="174" fontId="132" fillId="26" borderId="92" xfId="0" applyNumberFormat="1" applyFont="1" applyFill="1" applyBorder="1" applyAlignment="1" applyProtection="1">
      <alignment horizontal="right" vertical="center" indent="1" shrinkToFit="1"/>
      <protection hidden="1"/>
    </xf>
    <xf numFmtId="0" fontId="194" fillId="24" borderId="135" xfId="0" applyFont="1" applyFill="1" applyBorder="1" applyAlignment="1" applyProtection="1">
      <alignment horizontal="center" vertical="center"/>
      <protection hidden="1"/>
    </xf>
    <xf numFmtId="0" fontId="194" fillId="24" borderId="138" xfId="0" applyFont="1" applyFill="1" applyBorder="1" applyAlignment="1" applyProtection="1">
      <alignment horizontal="center" vertical="center"/>
      <protection hidden="1"/>
    </xf>
    <xf numFmtId="0" fontId="121" fillId="24" borderId="135" xfId="0" applyFont="1" applyFill="1" applyBorder="1" applyAlignment="1" applyProtection="1">
      <alignment horizontal="center" vertical="center"/>
      <protection hidden="1"/>
    </xf>
    <xf numFmtId="0" fontId="121" fillId="24" borderId="138" xfId="0" applyFont="1" applyFill="1" applyBorder="1" applyAlignment="1" applyProtection="1">
      <alignment horizontal="center" vertical="center"/>
      <protection hidden="1"/>
    </xf>
    <xf numFmtId="177" fontId="205" fillId="24" borderId="100" xfId="0" applyNumberFormat="1" applyFont="1" applyFill="1" applyBorder="1" applyAlignment="1" applyProtection="1">
      <alignment horizontal="center" vertical="center" wrapText="1"/>
      <protection hidden="1"/>
    </xf>
    <xf numFmtId="177" fontId="205" fillId="24" borderId="99" xfId="0" applyNumberFormat="1" applyFont="1" applyFill="1" applyBorder="1" applyAlignment="1" applyProtection="1">
      <alignment horizontal="center" vertical="center" wrapText="1"/>
      <protection hidden="1"/>
    </xf>
    <xf numFmtId="177" fontId="205" fillId="24" borderId="137" xfId="0" applyNumberFormat="1" applyFont="1" applyFill="1" applyBorder="1" applyAlignment="1" applyProtection="1">
      <alignment horizontal="center" vertical="center" wrapText="1"/>
      <protection hidden="1"/>
    </xf>
    <xf numFmtId="177" fontId="205" fillId="20" borderId="100" xfId="0" applyNumberFormat="1" applyFont="1" applyFill="1" applyBorder="1" applyAlignment="1" applyProtection="1">
      <alignment horizontal="center" vertical="center" wrapText="1"/>
      <protection hidden="1"/>
    </xf>
    <xf numFmtId="177" fontId="205" fillId="20" borderId="99" xfId="0" applyNumberFormat="1" applyFont="1" applyFill="1" applyBorder="1" applyAlignment="1" applyProtection="1">
      <alignment horizontal="center" vertical="center" wrapText="1"/>
      <protection hidden="1"/>
    </xf>
    <xf numFmtId="177" fontId="205" fillId="20" borderId="104" xfId="0" applyNumberFormat="1" applyFont="1" applyFill="1" applyBorder="1" applyAlignment="1" applyProtection="1">
      <alignment horizontal="center" vertical="center" wrapText="1"/>
      <protection hidden="1"/>
    </xf>
    <xf numFmtId="177" fontId="205" fillId="20" borderId="139" xfId="0" applyNumberFormat="1" applyFont="1" applyFill="1" applyBorder="1" applyAlignment="1" applyProtection="1">
      <alignment horizontal="center" vertical="center" wrapText="1"/>
      <protection hidden="1"/>
    </xf>
    <xf numFmtId="177" fontId="120" fillId="20" borderId="140" xfId="0" applyNumberFormat="1" applyFont="1" applyFill="1" applyBorder="1" applyAlignment="1" applyProtection="1">
      <alignment horizontal="center" vertical="center" wrapText="1"/>
      <protection hidden="1"/>
    </xf>
    <xf numFmtId="177" fontId="120" fillId="20" borderId="141" xfId="0" applyNumberFormat="1" applyFont="1" applyFill="1" applyBorder="1" applyAlignment="1" applyProtection="1">
      <alignment horizontal="center" vertical="center" wrapText="1"/>
      <protection hidden="1"/>
    </xf>
    <xf numFmtId="177" fontId="120" fillId="20" borderId="142" xfId="0" applyNumberFormat="1" applyFont="1" applyFill="1" applyBorder="1" applyAlignment="1" applyProtection="1">
      <alignment horizontal="center" vertical="center" wrapText="1"/>
      <protection hidden="1"/>
    </xf>
    <xf numFmtId="177" fontId="120" fillId="20" borderId="143" xfId="0" applyNumberFormat="1" applyFont="1" applyFill="1" applyBorder="1" applyAlignment="1" applyProtection="1">
      <alignment horizontal="center" vertical="center" wrapText="1"/>
      <protection hidden="1"/>
    </xf>
    <xf numFmtId="177" fontId="120" fillId="20" borderId="144" xfId="0" applyNumberFormat="1" applyFont="1" applyFill="1" applyBorder="1" applyAlignment="1" applyProtection="1">
      <alignment horizontal="center" vertical="center" wrapText="1"/>
      <protection hidden="1"/>
    </xf>
    <xf numFmtId="17" fontId="97" fillId="23" borderId="0" xfId="0" quotePrefix="1" applyNumberFormat="1" applyFont="1" applyFill="1" applyBorder="1" applyAlignment="1" applyProtection="1">
      <alignment horizontal="center" vertical="center"/>
      <protection hidden="1"/>
    </xf>
    <xf numFmtId="17" fontId="247" fillId="23" borderId="103" xfId="0" quotePrefix="1" applyNumberFormat="1" applyFont="1" applyFill="1" applyBorder="1" applyAlignment="1" applyProtection="1">
      <alignment horizontal="center" vertical="center" wrapText="1"/>
      <protection hidden="1"/>
    </xf>
    <xf numFmtId="17" fontId="247" fillId="23" borderId="91" xfId="0" quotePrefix="1" applyNumberFormat="1" applyFont="1" applyFill="1" applyBorder="1" applyAlignment="1" applyProtection="1">
      <alignment horizontal="center" vertical="center" wrapText="1"/>
      <protection hidden="1"/>
    </xf>
    <xf numFmtId="174" fontId="146" fillId="23" borderId="0" xfId="0" applyNumberFormat="1" applyFont="1" applyFill="1" applyBorder="1" applyAlignment="1" applyProtection="1">
      <alignment horizontal="center" vertical="center" shrinkToFit="1"/>
      <protection hidden="1"/>
    </xf>
    <xf numFmtId="174" fontId="146" fillId="23" borderId="106" xfId="0" applyNumberFormat="1" applyFont="1" applyFill="1" applyBorder="1" applyAlignment="1" applyProtection="1">
      <alignment horizontal="center" vertical="center" shrinkToFit="1"/>
      <protection hidden="1"/>
    </xf>
    <xf numFmtId="174" fontId="147" fillId="0" borderId="0" xfId="0" quotePrefix="1" applyNumberFormat="1" applyFont="1" applyBorder="1" applyAlignment="1" applyProtection="1">
      <alignment horizontal="center" vertical="center" shrinkToFit="1"/>
      <protection hidden="1"/>
    </xf>
    <xf numFmtId="174" fontId="147" fillId="0" borderId="106" xfId="0" quotePrefix="1" applyNumberFormat="1" applyFont="1" applyBorder="1" applyAlignment="1" applyProtection="1">
      <alignment horizontal="center" vertical="center" shrinkToFit="1"/>
      <protection hidden="1"/>
    </xf>
    <xf numFmtId="174" fontId="147" fillId="0" borderId="0" xfId="0" applyNumberFormat="1" applyFont="1" applyBorder="1" applyAlignment="1" applyProtection="1">
      <alignment horizontal="center" vertical="center" shrinkToFit="1"/>
      <protection hidden="1"/>
    </xf>
    <xf numFmtId="174" fontId="147" fillId="0" borderId="106" xfId="0" applyNumberFormat="1" applyFont="1" applyBorder="1" applyAlignment="1" applyProtection="1">
      <alignment horizontal="center" vertical="center" shrinkToFit="1"/>
      <protection hidden="1"/>
    </xf>
    <xf numFmtId="0" fontId="145" fillId="0" borderId="0" xfId="0" applyFont="1" applyBorder="1" applyAlignment="1" applyProtection="1">
      <alignment horizontal="center" vertical="center"/>
      <protection hidden="1"/>
    </xf>
    <xf numFmtId="0" fontId="145" fillId="0" borderId="106" xfId="0" applyFont="1" applyBorder="1" applyAlignment="1" applyProtection="1">
      <alignment horizontal="center" vertical="center"/>
      <protection hidden="1"/>
    </xf>
    <xf numFmtId="0" fontId="145" fillId="0" borderId="91" xfId="0" applyFont="1" applyBorder="1" applyAlignment="1" applyProtection="1">
      <alignment horizontal="center" vertical="center"/>
      <protection hidden="1"/>
    </xf>
    <xf numFmtId="0" fontId="145" fillId="0" borderId="96" xfId="0" applyFont="1" applyBorder="1" applyAlignment="1" applyProtection="1">
      <alignment horizontal="center" vertical="center"/>
      <protection hidden="1"/>
    </xf>
    <xf numFmtId="1" fontId="145" fillId="0" borderId="0" xfId="0" applyNumberFormat="1" applyFont="1" applyFill="1" applyBorder="1" applyAlignment="1" applyProtection="1">
      <alignment horizontal="center" vertical="center"/>
      <protection hidden="1"/>
    </xf>
    <xf numFmtId="1" fontId="145" fillId="0" borderId="106" xfId="0" applyNumberFormat="1" applyFont="1" applyFill="1" applyBorder="1" applyAlignment="1" applyProtection="1">
      <alignment horizontal="center" vertical="center"/>
      <protection hidden="1"/>
    </xf>
    <xf numFmtId="1" fontId="145" fillId="0" borderId="91" xfId="0" applyNumberFormat="1" applyFont="1" applyFill="1" applyBorder="1" applyAlignment="1" applyProtection="1">
      <alignment horizontal="center" vertical="center"/>
      <protection hidden="1"/>
    </xf>
    <xf numFmtId="1" fontId="145" fillId="0" borderId="96" xfId="0" applyNumberFormat="1" applyFont="1" applyFill="1" applyBorder="1" applyAlignment="1" applyProtection="1">
      <alignment horizontal="center" vertical="center"/>
      <protection hidden="1"/>
    </xf>
    <xf numFmtId="174" fontId="132" fillId="26" borderId="13" xfId="0" applyNumberFormat="1" applyFont="1" applyFill="1" applyBorder="1" applyAlignment="1" applyProtection="1">
      <alignment horizontal="right" vertical="center" indent="1" shrinkToFit="1"/>
      <protection hidden="1"/>
    </xf>
    <xf numFmtId="0" fontId="127" fillId="26" borderId="0" xfId="0" applyFont="1" applyFill="1" applyBorder="1" applyAlignment="1" applyProtection="1">
      <alignment horizontal="center" vertical="center" wrapText="1"/>
      <protection hidden="1"/>
    </xf>
    <xf numFmtId="0" fontId="127" fillId="26" borderId="0" xfId="0" applyFont="1" applyFill="1" applyBorder="1" applyAlignment="1" applyProtection="1">
      <alignment horizontal="center" vertical="center"/>
      <protection hidden="1"/>
    </xf>
    <xf numFmtId="0" fontId="129" fillId="0" borderId="91" xfId="0" applyFont="1" applyFill="1" applyBorder="1" applyAlignment="1" applyProtection="1">
      <alignment horizontal="left" vertical="center" wrapText="1"/>
      <protection hidden="1"/>
    </xf>
    <xf numFmtId="0" fontId="129" fillId="0" borderId="91" xfId="0" applyFont="1" applyFill="1" applyBorder="1" applyAlignment="1" applyProtection="1">
      <alignment horizontal="left" vertical="center"/>
      <protection hidden="1"/>
    </xf>
    <xf numFmtId="0" fontId="129" fillId="17" borderId="91" xfId="0" applyFont="1" applyFill="1" applyBorder="1" applyAlignment="1" applyProtection="1">
      <alignment horizontal="left" vertical="center" wrapText="1"/>
      <protection hidden="1"/>
    </xf>
    <xf numFmtId="0" fontId="129" fillId="17" borderId="91" xfId="0" applyFont="1" applyFill="1" applyBorder="1" applyAlignment="1" applyProtection="1">
      <alignment horizontal="left" vertical="center"/>
      <protection hidden="1"/>
    </xf>
    <xf numFmtId="0" fontId="129" fillId="0" borderId="0" xfId="0" applyFont="1" applyFill="1" applyBorder="1" applyAlignment="1" applyProtection="1">
      <alignment horizontal="left" vertical="center" wrapText="1"/>
      <protection hidden="1"/>
    </xf>
    <xf numFmtId="0" fontId="129" fillId="0" borderId="0" xfId="0" applyFont="1" applyFill="1" applyBorder="1" applyAlignment="1" applyProtection="1">
      <alignment horizontal="left" vertical="center"/>
      <protection hidden="1"/>
    </xf>
    <xf numFmtId="0" fontId="129" fillId="17" borderId="0" xfId="0" applyFont="1" applyFill="1" applyBorder="1" applyAlignment="1" applyProtection="1">
      <alignment horizontal="left" vertical="center" wrapText="1"/>
      <protection hidden="1"/>
    </xf>
    <xf numFmtId="0" fontId="129" fillId="17" borderId="0" xfId="0" applyFont="1" applyFill="1" applyBorder="1" applyAlignment="1" applyProtection="1">
      <alignment horizontal="left" vertical="center"/>
      <protection hidden="1"/>
    </xf>
    <xf numFmtId="0" fontId="127" fillId="0" borderId="13" xfId="0" applyFont="1" applyFill="1" applyBorder="1" applyAlignment="1" applyProtection="1">
      <alignment horizontal="center" vertical="center"/>
      <protection hidden="1"/>
    </xf>
    <xf numFmtId="0" fontId="127" fillId="0" borderId="0" xfId="0" applyFont="1" applyFill="1" applyBorder="1" applyAlignment="1" applyProtection="1">
      <alignment horizontal="center" vertical="center"/>
      <protection hidden="1"/>
    </xf>
    <xf numFmtId="0" fontId="127" fillId="0" borderId="92" xfId="0" applyFont="1" applyFill="1" applyBorder="1" applyAlignment="1" applyProtection="1">
      <alignment horizontal="center" vertical="center"/>
      <protection hidden="1"/>
    </xf>
    <xf numFmtId="0" fontId="127" fillId="17" borderId="0" xfId="0" applyFont="1" applyFill="1" applyBorder="1" applyAlignment="1" applyProtection="1">
      <alignment horizontal="center" vertical="center" wrapText="1"/>
      <protection hidden="1"/>
    </xf>
    <xf numFmtId="0" fontId="127" fillId="17" borderId="0" xfId="0" applyFont="1" applyFill="1" applyBorder="1" applyAlignment="1" applyProtection="1">
      <alignment horizontal="center" vertical="center"/>
      <protection hidden="1"/>
    </xf>
    <xf numFmtId="181" fontId="150" fillId="26" borderId="13" xfId="0" applyNumberFormat="1" applyFont="1" applyFill="1" applyBorder="1" applyAlignment="1" applyProtection="1">
      <alignment horizontal="center" vertical="center"/>
      <protection hidden="1"/>
    </xf>
    <xf numFmtId="181" fontId="150" fillId="26" borderId="0" xfId="0" applyNumberFormat="1" applyFont="1" applyFill="1" applyBorder="1" applyAlignment="1" applyProtection="1">
      <alignment horizontal="center" vertical="center"/>
      <protection hidden="1"/>
    </xf>
    <xf numFmtId="181" fontId="150" fillId="26" borderId="92" xfId="0" applyNumberFormat="1" applyFont="1" applyFill="1" applyBorder="1" applyAlignment="1" applyProtection="1">
      <alignment horizontal="center" vertical="center"/>
      <protection hidden="1"/>
    </xf>
    <xf numFmtId="181" fontId="150" fillId="0" borderId="45" xfId="0" applyNumberFormat="1" applyFont="1" applyFill="1" applyBorder="1" applyAlignment="1" applyProtection="1">
      <alignment horizontal="center" vertical="center"/>
      <protection hidden="1"/>
    </xf>
    <xf numFmtId="181" fontId="150" fillId="0" borderId="99" xfId="0" applyNumberFormat="1" applyFont="1" applyFill="1" applyBorder="1" applyAlignment="1" applyProtection="1">
      <alignment horizontal="center" vertical="center"/>
      <protection hidden="1"/>
    </xf>
    <xf numFmtId="181" fontId="150" fillId="0" borderId="105" xfId="0" applyNumberFormat="1" applyFont="1" applyFill="1" applyBorder="1" applyAlignment="1" applyProtection="1">
      <alignment horizontal="center" vertical="center"/>
      <protection hidden="1"/>
    </xf>
    <xf numFmtId="0" fontId="127" fillId="26" borderId="13" xfId="0" applyFont="1" applyFill="1" applyBorder="1" applyAlignment="1" applyProtection="1">
      <alignment horizontal="center" vertical="center" wrapText="1"/>
      <protection hidden="1"/>
    </xf>
    <xf numFmtId="0" fontId="127" fillId="26" borderId="92" xfId="0" applyFont="1" applyFill="1" applyBorder="1" applyAlignment="1" applyProtection="1">
      <alignment horizontal="center" vertical="center"/>
      <protection hidden="1"/>
    </xf>
    <xf numFmtId="0" fontId="127" fillId="0" borderId="13" xfId="0" applyFont="1" applyFill="1" applyBorder="1" applyAlignment="1" applyProtection="1">
      <alignment horizontal="center" vertical="center" wrapText="1"/>
      <protection hidden="1"/>
    </xf>
    <xf numFmtId="165" fontId="127" fillId="0" borderId="0" xfId="0" applyNumberFormat="1" applyFont="1" applyFill="1" applyBorder="1" applyAlignment="1" applyProtection="1">
      <alignment horizontal="center" vertical="center"/>
      <protection hidden="1"/>
    </xf>
    <xf numFmtId="181" fontId="150" fillId="17" borderId="13" xfId="0" applyNumberFormat="1" applyFont="1" applyFill="1" applyBorder="1" applyAlignment="1" applyProtection="1">
      <alignment horizontal="center" vertical="center"/>
      <protection hidden="1"/>
    </xf>
    <xf numFmtId="181" fontId="150" fillId="17" borderId="0" xfId="0" applyNumberFormat="1" applyFont="1" applyFill="1" applyBorder="1" applyAlignment="1" applyProtection="1">
      <alignment horizontal="center" vertical="center"/>
      <protection hidden="1"/>
    </xf>
    <xf numFmtId="181" fontId="150" fillId="17" borderId="92" xfId="0" applyNumberFormat="1" applyFont="1" applyFill="1" applyBorder="1" applyAlignment="1" applyProtection="1">
      <alignment horizontal="center" vertical="center"/>
      <protection hidden="1"/>
    </xf>
    <xf numFmtId="181" fontId="150" fillId="0" borderId="13" xfId="0" applyNumberFormat="1" applyFont="1" applyFill="1" applyBorder="1" applyAlignment="1" applyProtection="1">
      <alignment horizontal="center" vertical="center"/>
      <protection hidden="1"/>
    </xf>
    <xf numFmtId="181" fontId="150" fillId="0" borderId="0" xfId="0" applyNumberFormat="1" applyFont="1" applyFill="1" applyBorder="1" applyAlignment="1" applyProtection="1">
      <alignment horizontal="center" vertical="center"/>
      <protection hidden="1"/>
    </xf>
    <xf numFmtId="181" fontId="150" fillId="0" borderId="92" xfId="0" applyNumberFormat="1" applyFont="1" applyFill="1" applyBorder="1" applyAlignment="1" applyProtection="1">
      <alignment horizontal="center" vertical="center"/>
      <protection hidden="1"/>
    </xf>
    <xf numFmtId="174" fontId="127" fillId="0" borderId="13" xfId="0" applyNumberFormat="1" applyFont="1" applyFill="1" applyBorder="1" applyAlignment="1" applyProtection="1">
      <alignment horizontal="center" vertical="center"/>
      <protection hidden="1"/>
    </xf>
    <xf numFmtId="174" fontId="127" fillId="0" borderId="0" xfId="0" applyNumberFormat="1" applyFont="1" applyFill="1" applyBorder="1" applyAlignment="1" applyProtection="1">
      <alignment horizontal="center" vertical="center"/>
      <protection hidden="1"/>
    </xf>
    <xf numFmtId="174" fontId="127" fillId="0" borderId="92" xfId="0" applyNumberFormat="1" applyFont="1" applyFill="1" applyBorder="1" applyAlignment="1" applyProtection="1">
      <alignment horizontal="center" vertical="center"/>
      <protection hidden="1"/>
    </xf>
    <xf numFmtId="165" fontId="135" fillId="0" borderId="45" xfId="0" applyNumberFormat="1" applyFont="1" applyFill="1" applyBorder="1" applyAlignment="1" applyProtection="1">
      <alignment horizontal="center" vertical="center"/>
      <protection hidden="1"/>
    </xf>
    <xf numFmtId="165" fontId="135" fillId="0" borderId="99" xfId="0" applyNumberFormat="1" applyFont="1" applyFill="1" applyBorder="1" applyAlignment="1" applyProtection="1">
      <alignment horizontal="center" vertical="center"/>
      <protection hidden="1"/>
    </xf>
    <xf numFmtId="165" fontId="135" fillId="0" borderId="105" xfId="0" applyNumberFormat="1" applyFont="1" applyFill="1" applyBorder="1" applyAlignment="1" applyProtection="1">
      <alignment horizontal="center" vertical="center"/>
      <protection hidden="1"/>
    </xf>
    <xf numFmtId="0" fontId="191" fillId="0" borderId="0" xfId="0" applyFont="1" applyFill="1" applyBorder="1" applyAlignment="1" applyProtection="1">
      <alignment horizontal="left" vertical="center"/>
      <protection hidden="1"/>
    </xf>
    <xf numFmtId="165" fontId="127" fillId="26" borderId="0" xfId="0" applyNumberFormat="1" applyFont="1" applyFill="1" applyBorder="1" applyAlignment="1" applyProtection="1">
      <alignment horizontal="center" vertical="center"/>
      <protection hidden="1"/>
    </xf>
    <xf numFmtId="0" fontId="26" fillId="26" borderId="13" xfId="0" applyFont="1" applyFill="1" applyBorder="1" applyAlignment="1" applyProtection="1">
      <alignment horizontal="center" vertical="center" wrapText="1"/>
      <protection hidden="1"/>
    </xf>
    <xf numFmtId="0" fontId="26" fillId="26" borderId="0" xfId="0" applyFont="1" applyFill="1" applyBorder="1" applyAlignment="1" applyProtection="1">
      <alignment horizontal="center" vertical="center" wrapText="1"/>
      <protection hidden="1"/>
    </xf>
    <xf numFmtId="0" fontId="26" fillId="26" borderId="92" xfId="0" applyFont="1" applyFill="1" applyBorder="1" applyAlignment="1" applyProtection="1">
      <alignment horizontal="center" vertical="center" wrapText="1"/>
      <protection hidden="1"/>
    </xf>
    <xf numFmtId="0" fontId="127" fillId="0" borderId="45" xfId="0" applyFont="1" applyFill="1" applyBorder="1" applyAlignment="1" applyProtection="1">
      <alignment horizontal="center" vertical="center"/>
      <protection hidden="1"/>
    </xf>
    <xf numFmtId="0" fontId="127" fillId="0" borderId="99" xfId="0" applyFont="1" applyFill="1" applyBorder="1" applyAlignment="1" applyProtection="1">
      <alignment horizontal="center" vertical="center"/>
      <protection hidden="1"/>
    </xf>
    <xf numFmtId="0" fontId="127" fillId="0" borderId="105" xfId="0" applyFont="1" applyFill="1" applyBorder="1" applyAlignment="1" applyProtection="1">
      <alignment horizontal="center" vertical="center"/>
      <protection hidden="1"/>
    </xf>
    <xf numFmtId="0" fontId="127" fillId="0" borderId="0" xfId="0" applyFont="1" applyFill="1" applyBorder="1" applyAlignment="1" applyProtection="1">
      <alignment horizontal="center" vertical="center" wrapText="1"/>
      <protection hidden="1"/>
    </xf>
    <xf numFmtId="0" fontId="127" fillId="0" borderId="92" xfId="0" applyFont="1" applyFill="1" applyBorder="1" applyAlignment="1" applyProtection="1">
      <alignment horizontal="center" vertical="center" wrapText="1"/>
      <protection hidden="1"/>
    </xf>
    <xf numFmtId="0" fontId="151" fillId="0" borderId="0" xfId="0" applyFont="1" applyAlignment="1" applyProtection="1">
      <alignment horizontal="center" vertical="center" wrapText="1"/>
      <protection hidden="1"/>
    </xf>
    <xf numFmtId="0" fontId="151" fillId="0" borderId="0" xfId="0" applyFont="1" applyAlignment="1" applyProtection="1">
      <alignment horizontal="center" vertical="center"/>
      <protection hidden="1"/>
    </xf>
    <xf numFmtId="175" fontId="116" fillId="0" borderId="0" xfId="0" applyNumberFormat="1" applyFont="1" applyFill="1" applyBorder="1" applyAlignment="1" applyProtection="1">
      <alignment horizontal="center" vertical="center"/>
      <protection hidden="1"/>
    </xf>
    <xf numFmtId="14" fontId="119" fillId="0" borderId="0" xfId="0" applyNumberFormat="1" applyFont="1" applyFill="1" applyBorder="1" applyAlignment="1" applyProtection="1">
      <alignment horizontal="center" vertical="center"/>
      <protection hidden="1"/>
    </xf>
    <xf numFmtId="14" fontId="119" fillId="0" borderId="136" xfId="0" applyNumberFormat="1" applyFont="1" applyFill="1" applyBorder="1" applyAlignment="1" applyProtection="1">
      <alignment horizontal="center" vertical="center"/>
      <protection hidden="1"/>
    </xf>
    <xf numFmtId="165" fontId="127" fillId="26" borderId="0" xfId="0" applyNumberFormat="1" applyFont="1" applyFill="1" applyBorder="1" applyAlignment="1" applyProtection="1">
      <alignment horizontal="center" vertical="center" wrapText="1"/>
      <protection hidden="1"/>
    </xf>
    <xf numFmtId="0" fontId="248" fillId="23" borderId="102" xfId="0" applyFont="1" applyFill="1" applyBorder="1" applyAlignment="1" applyProtection="1">
      <alignment horizontal="center"/>
      <protection hidden="1"/>
    </xf>
    <xf numFmtId="0" fontId="248" fillId="23" borderId="0" xfId="0" applyFont="1" applyFill="1" applyBorder="1" applyAlignment="1" applyProtection="1">
      <alignment horizontal="center"/>
      <protection hidden="1"/>
    </xf>
    <xf numFmtId="165" fontId="135" fillId="0" borderId="13" xfId="0" applyNumberFormat="1" applyFont="1" applyFill="1" applyBorder="1" applyAlignment="1" applyProtection="1">
      <alignment horizontal="center" vertical="center"/>
      <protection hidden="1"/>
    </xf>
    <xf numFmtId="165" fontId="135" fillId="0" borderId="0" xfId="0" applyNumberFormat="1" applyFont="1" applyFill="1" applyBorder="1" applyAlignment="1" applyProtection="1">
      <alignment horizontal="center" vertical="center"/>
      <protection hidden="1"/>
    </xf>
    <xf numFmtId="165" fontId="135" fillId="0" borderId="92" xfId="0" applyNumberFormat="1" applyFont="1" applyFill="1" applyBorder="1" applyAlignment="1" applyProtection="1">
      <alignment horizontal="center" vertical="center"/>
      <protection hidden="1"/>
    </xf>
    <xf numFmtId="165" fontId="135" fillId="0" borderId="13" xfId="0" applyNumberFormat="1" applyFont="1" applyFill="1" applyBorder="1" applyAlignment="1" applyProtection="1">
      <alignment horizontal="center" vertical="center" wrapText="1"/>
      <protection hidden="1"/>
    </xf>
    <xf numFmtId="174" fontId="138" fillId="0" borderId="0" xfId="0" quotePrefix="1" applyNumberFormat="1" applyFont="1" applyFill="1" applyBorder="1" applyAlignment="1" applyProtection="1">
      <alignment horizontal="right" vertical="center" indent="1" shrinkToFit="1"/>
      <protection hidden="1"/>
    </xf>
    <xf numFmtId="174" fontId="138" fillId="0" borderId="0" xfId="0" applyNumberFormat="1" applyFont="1" applyFill="1" applyBorder="1" applyAlignment="1" applyProtection="1">
      <alignment horizontal="right" vertical="center" indent="1" shrinkToFit="1"/>
      <protection hidden="1"/>
    </xf>
    <xf numFmtId="174" fontId="146" fillId="26" borderId="102" xfId="0" applyNumberFormat="1" applyFont="1" applyFill="1" applyBorder="1" applyAlignment="1" applyProtection="1">
      <alignment horizontal="right" vertical="center" indent="1" shrinkToFit="1"/>
      <protection hidden="1"/>
    </xf>
    <xf numFmtId="174" fontId="146" fillId="26" borderId="0" xfId="0" applyNumberFormat="1" applyFont="1" applyFill="1" applyBorder="1" applyAlignment="1" applyProtection="1">
      <alignment horizontal="right" vertical="center" indent="1" shrinkToFit="1"/>
      <protection hidden="1"/>
    </xf>
    <xf numFmtId="0" fontId="4" fillId="0" borderId="91" xfId="0" quotePrefix="1" applyFont="1" applyBorder="1" applyAlignment="1" applyProtection="1">
      <alignment horizontal="center" vertical="center"/>
      <protection hidden="1"/>
    </xf>
    <xf numFmtId="17" fontId="248" fillId="0" borderId="103" xfId="0" quotePrefix="1" applyNumberFormat="1" applyFont="1" applyBorder="1" applyAlignment="1" applyProtection="1">
      <alignment horizontal="center" vertical="center"/>
      <protection hidden="1"/>
    </xf>
    <xf numFmtId="17" fontId="248" fillId="0" borderId="91" xfId="0" quotePrefix="1" applyNumberFormat="1" applyFont="1" applyBorder="1" applyAlignment="1" applyProtection="1">
      <alignment horizontal="center" vertical="center"/>
      <protection hidden="1"/>
    </xf>
    <xf numFmtId="174" fontId="146" fillId="0" borderId="102" xfId="0" applyNumberFormat="1" applyFont="1" applyBorder="1" applyAlignment="1" applyProtection="1">
      <alignment horizontal="right" vertical="center" indent="1" shrinkToFit="1"/>
      <protection hidden="1"/>
    </xf>
    <xf numFmtId="174" fontId="146" fillId="0" borderId="0" xfId="0" applyNumberFormat="1" applyFont="1" applyBorder="1" applyAlignment="1" applyProtection="1">
      <alignment horizontal="right" vertical="center" indent="1" shrinkToFit="1"/>
      <protection hidden="1"/>
    </xf>
    <xf numFmtId="174" fontId="146" fillId="26" borderId="95" xfId="0" applyNumberFormat="1" applyFont="1" applyFill="1" applyBorder="1" applyAlignment="1" applyProtection="1">
      <alignment horizontal="right" vertical="center" indent="1" shrinkToFit="1"/>
      <protection hidden="1"/>
    </xf>
    <xf numFmtId="174" fontId="146" fillId="26" borderId="101" xfId="0" applyNumberFormat="1" applyFont="1" applyFill="1" applyBorder="1" applyAlignment="1" applyProtection="1">
      <alignment horizontal="right" vertical="center" indent="1" shrinkToFit="1"/>
      <protection hidden="1"/>
    </xf>
    <xf numFmtId="0" fontId="114" fillId="0" borderId="0" xfId="0" applyFont="1" applyBorder="1" applyAlignment="1" applyProtection="1">
      <alignment horizontal="left" vertical="center" wrapText="1"/>
      <protection hidden="1"/>
    </xf>
    <xf numFmtId="0" fontId="137" fillId="0" borderId="0" xfId="0" applyFont="1" applyBorder="1" applyAlignment="1" applyProtection="1">
      <alignment horizontal="left" vertical="center"/>
      <protection hidden="1"/>
    </xf>
    <xf numFmtId="0" fontId="139" fillId="0" borderId="0" xfId="0" applyFont="1" applyFill="1" applyBorder="1" applyAlignment="1" applyProtection="1">
      <alignment horizontal="center" vertical="center" wrapText="1"/>
      <protection hidden="1"/>
    </xf>
    <xf numFmtId="0" fontId="139" fillId="0" borderId="0" xfId="0" applyFont="1" applyFill="1" applyBorder="1" applyAlignment="1" applyProtection="1">
      <alignment horizontal="center" vertical="center"/>
      <protection hidden="1"/>
    </xf>
    <xf numFmtId="0" fontId="18" fillId="0" borderId="0" xfId="0"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114" fillId="0" borderId="0" xfId="0" applyFont="1" applyAlignment="1" applyProtection="1">
      <alignment horizontal="left" vertical="center" wrapText="1"/>
      <protection hidden="1"/>
    </xf>
    <xf numFmtId="0" fontId="114" fillId="0" borderId="0" xfId="0" applyFont="1" applyAlignment="1" applyProtection="1">
      <alignment horizontal="left" vertical="center"/>
      <protection hidden="1"/>
    </xf>
    <xf numFmtId="0" fontId="18" fillId="0" borderId="91" xfId="0" applyFont="1" applyBorder="1" applyAlignment="1" applyProtection="1">
      <alignment horizontal="left" vertical="center" wrapText="1"/>
      <protection hidden="1"/>
    </xf>
    <xf numFmtId="0" fontId="114" fillId="0" borderId="91" xfId="0" applyFont="1" applyBorder="1" applyAlignment="1" applyProtection="1">
      <alignment horizontal="left" vertical="center"/>
      <protection hidden="1"/>
    </xf>
    <xf numFmtId="0" fontId="129" fillId="0" borderId="0" xfId="0" applyFont="1" applyFill="1" applyBorder="1" applyAlignment="1" applyProtection="1">
      <alignment horizontal="center" vertical="center" wrapText="1"/>
      <protection hidden="1"/>
    </xf>
    <xf numFmtId="0" fontId="129" fillId="0" borderId="0" xfId="0" applyFont="1" applyFill="1" applyBorder="1" applyAlignment="1" applyProtection="1">
      <alignment horizontal="center" vertical="center"/>
      <protection hidden="1"/>
    </xf>
    <xf numFmtId="0" fontId="129" fillId="0" borderId="0" xfId="0" applyFont="1" applyFill="1" applyAlignment="1" applyProtection="1">
      <alignment horizontal="left" vertical="center" wrapText="1"/>
      <protection hidden="1"/>
    </xf>
    <xf numFmtId="0" fontId="129" fillId="0" borderId="0" xfId="0" applyFont="1" applyFill="1" applyAlignment="1" applyProtection="1">
      <alignment horizontal="left" vertical="center"/>
      <protection hidden="1"/>
    </xf>
    <xf numFmtId="0" fontId="127" fillId="26" borderId="13" xfId="0" applyFont="1" applyFill="1" applyBorder="1" applyAlignment="1" applyProtection="1">
      <alignment horizontal="center" vertical="center"/>
      <protection hidden="1"/>
    </xf>
    <xf numFmtId="0" fontId="129" fillId="0" borderId="113" xfId="0" applyFont="1" applyFill="1" applyBorder="1" applyAlignment="1" applyProtection="1">
      <alignment horizontal="left" vertical="center" wrapText="1"/>
      <protection hidden="1"/>
    </xf>
    <xf numFmtId="0" fontId="129" fillId="0" borderId="113" xfId="0" applyFont="1" applyFill="1" applyBorder="1" applyAlignment="1" applyProtection="1">
      <alignment horizontal="left" vertical="center"/>
      <protection hidden="1"/>
    </xf>
    <xf numFmtId="165" fontId="132" fillId="0" borderId="0" xfId="0" applyNumberFormat="1" applyFont="1" applyFill="1" applyBorder="1" applyAlignment="1" applyProtection="1">
      <alignment horizontal="center" vertical="center"/>
      <protection hidden="1"/>
    </xf>
    <xf numFmtId="0" fontId="123" fillId="20" borderId="99" xfId="0" applyFont="1" applyFill="1" applyBorder="1" applyAlignment="1" applyProtection="1">
      <alignment horizontal="center" vertical="center" wrapText="1"/>
      <protection hidden="1"/>
    </xf>
    <xf numFmtId="0" fontId="123" fillId="20" borderId="99" xfId="0" applyFont="1" applyFill="1" applyBorder="1" applyAlignment="1" applyProtection="1">
      <alignment horizontal="center" vertical="center"/>
      <protection hidden="1"/>
    </xf>
    <xf numFmtId="0" fontId="123" fillId="20" borderId="137" xfId="0" applyFont="1" applyFill="1" applyBorder="1" applyAlignment="1" applyProtection="1">
      <alignment horizontal="center" vertical="center"/>
      <protection hidden="1"/>
    </xf>
    <xf numFmtId="174" fontId="132" fillId="23" borderId="0" xfId="0" applyNumberFormat="1" applyFont="1" applyFill="1" applyBorder="1" applyAlignment="1" applyProtection="1">
      <alignment horizontal="right" vertical="center" indent="1" shrinkToFit="1"/>
      <protection hidden="1"/>
    </xf>
    <xf numFmtId="0" fontId="120" fillId="20" borderId="0" xfId="0" applyNumberFormat="1" applyFont="1" applyFill="1" applyBorder="1" applyAlignment="1" applyProtection="1">
      <alignment horizontal="center" vertical="center" wrapText="1"/>
      <protection hidden="1"/>
    </xf>
    <xf numFmtId="0" fontId="120" fillId="20" borderId="106" xfId="0" applyNumberFormat="1" applyFont="1" applyFill="1" applyBorder="1" applyAlignment="1" applyProtection="1">
      <alignment horizontal="center" vertical="center" wrapText="1"/>
      <protection hidden="1"/>
    </xf>
    <xf numFmtId="0" fontId="120" fillId="20" borderId="99" xfId="0" applyNumberFormat="1" applyFont="1" applyFill="1" applyBorder="1" applyAlignment="1" applyProtection="1">
      <alignment horizontal="center" vertical="center" wrapText="1"/>
      <protection hidden="1"/>
    </xf>
    <xf numFmtId="0" fontId="120" fillId="20" borderId="104" xfId="0" applyNumberFormat="1" applyFont="1" applyFill="1" applyBorder="1" applyAlignment="1" applyProtection="1">
      <alignment horizontal="center" vertical="center" wrapText="1"/>
      <protection hidden="1"/>
    </xf>
    <xf numFmtId="0" fontId="126" fillId="20" borderId="99" xfId="0" applyFont="1" applyFill="1" applyBorder="1" applyAlignment="1" applyProtection="1">
      <alignment horizontal="center" vertical="center" wrapText="1"/>
      <protection hidden="1"/>
    </xf>
    <xf numFmtId="0" fontId="126" fillId="20" borderId="137" xfId="0" applyFont="1" applyFill="1" applyBorder="1" applyAlignment="1" applyProtection="1">
      <alignment horizontal="center" vertical="center" wrapText="1"/>
      <protection hidden="1"/>
    </xf>
    <xf numFmtId="0" fontId="124" fillId="20" borderId="99" xfId="0" applyFont="1" applyFill="1" applyBorder="1" applyAlignment="1" applyProtection="1">
      <alignment horizontal="center" vertical="center" wrapText="1"/>
      <protection hidden="1"/>
    </xf>
    <xf numFmtId="0" fontId="124" fillId="20" borderId="137" xfId="0" applyFont="1" applyFill="1" applyBorder="1" applyAlignment="1" applyProtection="1">
      <alignment horizontal="center" vertical="center" wrapText="1"/>
      <protection hidden="1"/>
    </xf>
    <xf numFmtId="177" fontId="120" fillId="0" borderId="0" xfId="0" applyNumberFormat="1" applyFont="1" applyFill="1" applyBorder="1" applyAlignment="1" applyProtection="1">
      <alignment horizontal="center" vertical="center" wrapText="1"/>
      <protection hidden="1"/>
    </xf>
    <xf numFmtId="1" fontId="127" fillId="26" borderId="13" xfId="0" applyNumberFormat="1" applyFont="1" applyFill="1" applyBorder="1" applyAlignment="1" applyProtection="1">
      <alignment horizontal="center" vertical="center"/>
      <protection hidden="1"/>
    </xf>
    <xf numFmtId="1" fontId="127" fillId="26" borderId="0" xfId="0" applyNumberFormat="1" applyFont="1" applyFill="1" applyBorder="1" applyAlignment="1" applyProtection="1">
      <alignment horizontal="center" vertical="center"/>
      <protection hidden="1"/>
    </xf>
    <xf numFmtId="1" fontId="127" fillId="26" borderId="92" xfId="0" applyNumberFormat="1" applyFont="1" applyFill="1" applyBorder="1" applyAlignment="1" applyProtection="1">
      <alignment horizontal="center" vertical="center"/>
      <protection hidden="1"/>
    </xf>
    <xf numFmtId="0" fontId="1" fillId="0" borderId="91" xfId="0" applyFont="1" applyBorder="1" applyAlignment="1" applyProtection="1">
      <alignment horizontal="left" vertical="center" wrapText="1"/>
      <protection hidden="1"/>
    </xf>
    <xf numFmtId="0" fontId="1" fillId="0" borderId="91" xfId="0" applyFont="1" applyBorder="1" applyAlignment="1" applyProtection="1">
      <alignment horizontal="left" vertical="center"/>
      <protection hidden="1"/>
    </xf>
    <xf numFmtId="0" fontId="1" fillId="0" borderId="96" xfId="0" applyFont="1" applyBorder="1" applyAlignment="1" applyProtection="1">
      <alignment horizontal="left" vertical="center"/>
      <protection hidden="1"/>
    </xf>
    <xf numFmtId="174" fontId="146" fillId="0" borderId="106" xfId="0" applyNumberFormat="1" applyFont="1" applyBorder="1" applyAlignment="1" applyProtection="1">
      <alignment horizontal="right" vertical="center" indent="1" shrinkToFit="1"/>
      <protection hidden="1"/>
    </xf>
    <xf numFmtId="0" fontId="4" fillId="0" borderId="103"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4" fillId="0" borderId="96" xfId="0" applyFont="1" applyBorder="1" applyAlignment="1" applyProtection="1">
      <alignment horizontal="center" vertical="center"/>
      <protection hidden="1"/>
    </xf>
    <xf numFmtId="174" fontId="138" fillId="0" borderId="92" xfId="0" applyNumberFormat="1" applyFont="1" applyFill="1" applyBorder="1" applyAlignment="1" applyProtection="1">
      <alignment horizontal="right" vertical="center" indent="1" shrinkToFit="1"/>
      <protection hidden="1"/>
    </xf>
    <xf numFmtId="174" fontId="135" fillId="0" borderId="13" xfId="0" applyNumberFormat="1" applyFont="1" applyFill="1" applyBorder="1" applyAlignment="1" applyProtection="1">
      <alignment horizontal="center" vertical="center"/>
      <protection hidden="1"/>
    </xf>
    <xf numFmtId="174" fontId="135" fillId="0" borderId="0" xfId="0" applyNumberFormat="1" applyFont="1" applyFill="1" applyBorder="1" applyAlignment="1" applyProtection="1">
      <alignment horizontal="center" vertical="center"/>
      <protection hidden="1"/>
    </xf>
    <xf numFmtId="174" fontId="135" fillId="0" borderId="92" xfId="0" applyNumberFormat="1" applyFont="1" applyFill="1" applyBorder="1" applyAlignment="1" applyProtection="1">
      <alignment horizontal="center" vertical="center"/>
      <protection hidden="1"/>
    </xf>
    <xf numFmtId="165" fontId="127" fillId="0" borderId="13" xfId="0" applyNumberFormat="1" applyFont="1" applyFill="1" applyBorder="1" applyAlignment="1" applyProtection="1">
      <alignment horizontal="center" vertical="center" wrapText="1"/>
      <protection hidden="1"/>
    </xf>
    <xf numFmtId="165" fontId="127" fillId="0" borderId="92" xfId="0" applyNumberFormat="1" applyFont="1" applyFill="1" applyBorder="1" applyAlignment="1" applyProtection="1">
      <alignment horizontal="center" vertical="center"/>
      <protection hidden="1"/>
    </xf>
    <xf numFmtId="0" fontId="127" fillId="26" borderId="92" xfId="0" applyFont="1" applyFill="1" applyBorder="1" applyAlignment="1" applyProtection="1">
      <alignment horizontal="center" vertical="center" wrapText="1"/>
      <protection hidden="1"/>
    </xf>
    <xf numFmtId="0" fontId="125" fillId="20" borderId="99" xfId="0" applyFont="1" applyFill="1" applyBorder="1" applyAlignment="1" applyProtection="1">
      <alignment horizontal="center" vertical="center" wrapText="1"/>
      <protection hidden="1"/>
    </xf>
    <xf numFmtId="0" fontId="125" fillId="20" borderId="137" xfId="0" applyFont="1" applyFill="1" applyBorder="1" applyAlignment="1" applyProtection="1">
      <alignment horizontal="center" vertical="center" wrapText="1"/>
      <protection hidden="1"/>
    </xf>
    <xf numFmtId="174" fontId="135" fillId="0" borderId="45" xfId="0" applyNumberFormat="1" applyFont="1" applyFill="1" applyBorder="1" applyAlignment="1" applyProtection="1">
      <alignment horizontal="center" vertical="center"/>
      <protection hidden="1"/>
    </xf>
    <xf numFmtId="174" fontId="135" fillId="0" borderId="99" xfId="0" applyNumberFormat="1" applyFont="1" applyFill="1" applyBorder="1" applyAlignment="1" applyProtection="1">
      <alignment horizontal="center" vertical="center"/>
      <protection hidden="1"/>
    </xf>
    <xf numFmtId="174" fontId="135" fillId="0" borderId="105" xfId="0" applyNumberFormat="1" applyFont="1" applyFill="1" applyBorder="1" applyAlignment="1" applyProtection="1">
      <alignment horizontal="center" vertical="center"/>
      <protection hidden="1"/>
    </xf>
    <xf numFmtId="165" fontId="127" fillId="26" borderId="13" xfId="0" applyNumberFormat="1" applyFont="1" applyFill="1" applyBorder="1" applyAlignment="1" applyProtection="1">
      <alignment horizontal="center" vertical="center" wrapText="1"/>
      <protection hidden="1"/>
    </xf>
    <xf numFmtId="165" fontId="127" fillId="26" borderId="92" xfId="0" applyNumberFormat="1" applyFont="1" applyFill="1" applyBorder="1" applyAlignment="1" applyProtection="1">
      <alignment horizontal="center" vertical="center"/>
      <protection hidden="1"/>
    </xf>
    <xf numFmtId="0" fontId="180" fillId="0" borderId="91" xfId="0" applyFont="1" applyBorder="1" applyAlignment="1" applyProtection="1">
      <alignment vertical="center"/>
      <protection hidden="1"/>
    </xf>
    <xf numFmtId="174" fontId="146" fillId="0" borderId="103" xfId="0" applyNumberFormat="1" applyFont="1" applyFill="1" applyBorder="1" applyAlignment="1" applyProtection="1">
      <alignment horizontal="right" vertical="center" indent="1" shrinkToFit="1"/>
      <protection hidden="1"/>
    </xf>
    <xf numFmtId="174" fontId="146" fillId="0" borderId="91" xfId="0" applyNumberFormat="1" applyFont="1" applyFill="1" applyBorder="1" applyAlignment="1" applyProtection="1">
      <alignment horizontal="right" vertical="center" indent="1" shrinkToFit="1"/>
      <protection hidden="1"/>
    </xf>
    <xf numFmtId="174" fontId="146" fillId="0" borderId="96" xfId="0" applyNumberFormat="1" applyFont="1" applyFill="1" applyBorder="1" applyAlignment="1" applyProtection="1">
      <alignment horizontal="right" vertical="center" indent="1" shrinkToFit="1"/>
      <protection hidden="1"/>
    </xf>
    <xf numFmtId="174" fontId="138" fillId="0" borderId="13" xfId="0" quotePrefix="1" applyNumberFormat="1" applyFont="1" applyFill="1" applyBorder="1" applyAlignment="1" applyProtection="1">
      <alignment horizontal="right" vertical="center" indent="1" shrinkToFit="1"/>
      <protection hidden="1"/>
    </xf>
    <xf numFmtId="17" fontId="248" fillId="23" borderId="103" xfId="0" quotePrefix="1" applyNumberFormat="1" applyFont="1" applyFill="1" applyBorder="1" applyAlignment="1" applyProtection="1">
      <alignment horizontal="center" vertical="center"/>
      <protection hidden="1"/>
    </xf>
    <xf numFmtId="0" fontId="248" fillId="23" borderId="91" xfId="0" applyFont="1" applyFill="1" applyBorder="1" applyAlignment="1" applyProtection="1">
      <alignment horizontal="center" vertical="center"/>
      <protection hidden="1"/>
    </xf>
    <xf numFmtId="165" fontId="18" fillId="0" borderId="95" xfId="0" applyNumberFormat="1" applyFont="1" applyBorder="1" applyAlignment="1" applyProtection="1">
      <alignment vertical="center" wrapText="1"/>
      <protection hidden="1"/>
    </xf>
    <xf numFmtId="165" fontId="18" fillId="0" borderId="95" xfId="0" applyNumberFormat="1" applyFont="1" applyBorder="1" applyAlignment="1" applyProtection="1">
      <alignment vertical="center"/>
      <protection hidden="1"/>
    </xf>
    <xf numFmtId="165" fontId="18" fillId="0" borderId="107" xfId="0" applyNumberFormat="1" applyFont="1" applyBorder="1" applyAlignment="1" applyProtection="1">
      <alignment vertical="center"/>
      <protection hidden="1"/>
    </xf>
    <xf numFmtId="174" fontId="146" fillId="0" borderId="102" xfId="0" applyNumberFormat="1" applyFont="1" applyFill="1" applyBorder="1" applyAlignment="1" applyProtection="1">
      <alignment horizontal="right" vertical="center" indent="1" shrinkToFit="1"/>
      <protection hidden="1"/>
    </xf>
    <xf numFmtId="174" fontId="146" fillId="0" borderId="0" xfId="0" applyNumberFormat="1" applyFont="1" applyFill="1" applyBorder="1" applyAlignment="1" applyProtection="1">
      <alignment horizontal="right" vertical="center" indent="1" shrinkToFit="1"/>
      <protection hidden="1"/>
    </xf>
    <xf numFmtId="174" fontId="146" fillId="0" borderId="106" xfId="0" applyNumberFormat="1" applyFont="1" applyFill="1" applyBorder="1" applyAlignment="1" applyProtection="1">
      <alignment horizontal="right" vertical="center" indent="1" shrinkToFit="1"/>
      <protection hidden="1"/>
    </xf>
    <xf numFmtId="174" fontId="146" fillId="0" borderId="95" xfId="0" applyNumberFormat="1" applyFont="1" applyFill="1" applyBorder="1" applyAlignment="1" applyProtection="1">
      <alignment horizontal="right" vertical="center" indent="1" shrinkToFit="1"/>
      <protection hidden="1"/>
    </xf>
    <xf numFmtId="174" fontId="146" fillId="0" borderId="101" xfId="0" applyNumberFormat="1" applyFont="1" applyFill="1" applyBorder="1" applyAlignment="1" applyProtection="1">
      <alignment horizontal="right" vertical="center" indent="1" shrinkToFit="1"/>
      <protection hidden="1"/>
    </xf>
    <xf numFmtId="0" fontId="1" fillId="0" borderId="113" xfId="0" applyFont="1" applyBorder="1" applyAlignment="1" applyProtection="1">
      <alignment horizontal="left" vertical="center" wrapText="1"/>
      <protection hidden="1"/>
    </xf>
    <xf numFmtId="0" fontId="1" fillId="0" borderId="113" xfId="0" applyFont="1" applyBorder="1" applyAlignment="1" applyProtection="1">
      <alignment horizontal="left" vertical="center"/>
      <protection hidden="1"/>
    </xf>
    <xf numFmtId="0" fontId="1" fillId="0" borderId="114" xfId="0" applyFont="1" applyBorder="1" applyAlignment="1" applyProtection="1">
      <alignment horizontal="left" vertical="center"/>
      <protection hidden="1"/>
    </xf>
    <xf numFmtId="0" fontId="145" fillId="0" borderId="103" xfId="0" applyFont="1" applyFill="1" applyBorder="1" applyAlignment="1" applyProtection="1">
      <alignment horizontal="center" vertical="center"/>
      <protection hidden="1"/>
    </xf>
    <xf numFmtId="0" fontId="145" fillId="0" borderId="91" xfId="0" applyFont="1" applyFill="1" applyBorder="1" applyAlignment="1" applyProtection="1">
      <alignment horizontal="center" vertical="center"/>
      <protection hidden="1"/>
    </xf>
    <xf numFmtId="0" fontId="145" fillId="0" borderId="96" xfId="0" applyFont="1" applyFill="1" applyBorder="1" applyAlignment="1" applyProtection="1">
      <alignment horizontal="center" vertical="center"/>
      <protection hidden="1"/>
    </xf>
    <xf numFmtId="0" fontId="114" fillId="0" borderId="0" xfId="0" applyFont="1" applyAlignment="1" applyProtection="1">
      <alignment horizontal="left" vertical="top" wrapText="1"/>
      <protection hidden="1"/>
    </xf>
    <xf numFmtId="0" fontId="114" fillId="0" borderId="0" xfId="0" applyFont="1" applyAlignment="1" applyProtection="1">
      <alignment horizontal="left" vertical="top"/>
      <protection hidden="1"/>
    </xf>
    <xf numFmtId="0" fontId="142" fillId="20" borderId="0" xfId="0" applyFont="1" applyFill="1" applyBorder="1" applyAlignment="1" applyProtection="1">
      <alignment horizontal="center" vertical="center"/>
      <protection hidden="1"/>
    </xf>
    <xf numFmtId="0" fontId="120" fillId="20" borderId="0" xfId="0" quotePrefix="1" applyFont="1" applyFill="1" applyBorder="1" applyAlignment="1" applyProtection="1">
      <alignment horizontal="center" vertical="center" wrapText="1"/>
      <protection hidden="1"/>
    </xf>
    <xf numFmtId="0" fontId="120" fillId="20" borderId="0" xfId="0" quotePrefix="1" applyFont="1" applyFill="1" applyBorder="1" applyAlignment="1" applyProtection="1">
      <alignment horizontal="center" vertical="center"/>
      <protection hidden="1"/>
    </xf>
    <xf numFmtId="0" fontId="120" fillId="20" borderId="0" xfId="0" applyFont="1" applyFill="1" applyBorder="1" applyAlignment="1" applyProtection="1">
      <alignment horizontal="center" vertical="center"/>
      <protection hidden="1"/>
    </xf>
    <xf numFmtId="0" fontId="1" fillId="23" borderId="91" xfId="0" applyFont="1" applyFill="1" applyBorder="1" applyAlignment="1" applyProtection="1">
      <alignment horizontal="left" vertical="center" wrapText="1"/>
      <protection hidden="1"/>
    </xf>
    <xf numFmtId="0" fontId="1" fillId="23" borderId="91" xfId="0" applyFont="1" applyFill="1" applyBorder="1" applyAlignment="1" applyProtection="1">
      <alignment horizontal="left" vertical="center"/>
      <protection hidden="1"/>
    </xf>
    <xf numFmtId="0" fontId="1" fillId="23" borderId="96" xfId="0" applyFont="1" applyFill="1" applyBorder="1" applyAlignment="1" applyProtection="1">
      <alignment horizontal="left" vertical="center"/>
      <protection hidden="1"/>
    </xf>
    <xf numFmtId="174" fontId="146" fillId="26" borderId="106" xfId="0" applyNumberFormat="1" applyFont="1" applyFill="1" applyBorder="1" applyAlignment="1" applyProtection="1">
      <alignment horizontal="right" vertical="center" indent="1" shrinkToFit="1"/>
      <protection hidden="1"/>
    </xf>
    <xf numFmtId="0" fontId="18" fillId="0" borderId="91" xfId="0" applyFont="1" applyFill="1" applyBorder="1" applyAlignment="1" applyProtection="1">
      <alignment horizontal="left" vertical="center" wrapText="1"/>
      <protection hidden="1"/>
    </xf>
    <xf numFmtId="0" fontId="18" fillId="0" borderId="91" xfId="0" applyFont="1" applyFill="1" applyBorder="1" applyAlignment="1" applyProtection="1">
      <alignment horizontal="left" vertical="center"/>
      <protection hidden="1"/>
    </xf>
    <xf numFmtId="0" fontId="18" fillId="0" borderId="96" xfId="0" applyFont="1" applyFill="1" applyBorder="1" applyAlignment="1" applyProtection="1">
      <alignment horizontal="left" vertical="center"/>
      <protection hidden="1"/>
    </xf>
    <xf numFmtId="174" fontId="145" fillId="26" borderId="103" xfId="0" applyNumberFormat="1" applyFont="1" applyFill="1" applyBorder="1" applyAlignment="1" applyProtection="1">
      <alignment horizontal="right" vertical="center" indent="1" shrinkToFit="1"/>
      <protection hidden="1"/>
    </xf>
    <xf numFmtId="174" fontId="145" fillId="26" borderId="91" xfId="0" applyNumberFormat="1" applyFont="1" applyFill="1" applyBorder="1" applyAlignment="1" applyProtection="1">
      <alignment horizontal="right" vertical="center" indent="1" shrinkToFit="1"/>
      <protection hidden="1"/>
    </xf>
    <xf numFmtId="174" fontId="145" fillId="26" borderId="96" xfId="0" applyNumberFormat="1" applyFont="1" applyFill="1" applyBorder="1" applyAlignment="1" applyProtection="1">
      <alignment horizontal="right" vertical="center" indent="1" shrinkToFit="1"/>
      <protection hidden="1"/>
    </xf>
    <xf numFmtId="0" fontId="179" fillId="20" borderId="0" xfId="0" applyFont="1" applyFill="1" applyBorder="1" applyAlignment="1" applyProtection="1">
      <alignment horizontal="center" vertical="center" wrapText="1"/>
      <protection hidden="1"/>
    </xf>
    <xf numFmtId="0" fontId="179" fillId="20" borderId="0" xfId="0" applyFont="1" applyFill="1" applyBorder="1" applyAlignment="1" applyProtection="1">
      <alignment horizontal="center" vertical="center"/>
      <protection hidden="1"/>
    </xf>
    <xf numFmtId="174" fontId="146" fillId="26" borderId="107" xfId="0" applyNumberFormat="1" applyFont="1" applyFill="1" applyBorder="1" applyAlignment="1" applyProtection="1">
      <alignment horizontal="right" vertical="center" indent="1" shrinkToFit="1"/>
      <protection hidden="1"/>
    </xf>
    <xf numFmtId="0" fontId="4" fillId="0" borderId="103" xfId="0" quotePrefix="1" applyFont="1" applyBorder="1" applyAlignment="1" applyProtection="1">
      <alignment horizontal="center" vertical="center"/>
      <protection hidden="1"/>
    </xf>
    <xf numFmtId="0" fontId="1" fillId="0" borderId="91" xfId="0" applyFont="1" applyFill="1" applyBorder="1" applyAlignment="1" applyProtection="1">
      <alignment horizontal="left" vertical="center" wrapText="1"/>
      <protection hidden="1"/>
    </xf>
    <xf numFmtId="0" fontId="1" fillId="0" borderId="91" xfId="0" applyFont="1" applyFill="1" applyBorder="1" applyAlignment="1" applyProtection="1">
      <alignment horizontal="left" vertical="center"/>
      <protection hidden="1"/>
    </xf>
    <xf numFmtId="0" fontId="1" fillId="0" borderId="96" xfId="0" applyFont="1" applyFill="1" applyBorder="1" applyAlignment="1" applyProtection="1">
      <alignment horizontal="left" vertical="center"/>
      <protection hidden="1"/>
    </xf>
    <xf numFmtId="0" fontId="18" fillId="0" borderId="95" xfId="0" applyFont="1" applyBorder="1" applyAlignment="1" applyProtection="1">
      <alignment vertical="center" wrapText="1"/>
      <protection hidden="1"/>
    </xf>
    <xf numFmtId="0" fontId="18" fillId="0" borderId="95" xfId="0" applyFont="1" applyBorder="1" applyAlignment="1" applyProtection="1">
      <alignment vertical="center"/>
      <protection hidden="1"/>
    </xf>
    <xf numFmtId="0" fontId="140" fillId="0" borderId="95" xfId="0" applyFont="1" applyFill="1" applyBorder="1" applyAlignment="1" applyProtection="1">
      <alignment wrapText="1"/>
      <protection hidden="1"/>
    </xf>
    <xf numFmtId="0" fontId="140" fillId="0" borderId="0" xfId="0" applyFont="1" applyFill="1" applyBorder="1" applyAlignment="1" applyProtection="1">
      <alignment wrapText="1"/>
      <protection hidden="1"/>
    </xf>
    <xf numFmtId="0" fontId="246" fillId="0" borderId="0" xfId="0" applyFont="1" applyFill="1" applyAlignment="1" applyProtection="1">
      <alignment vertical="top" wrapText="1"/>
      <protection hidden="1"/>
    </xf>
    <xf numFmtId="0" fontId="4" fillId="0" borderId="91" xfId="0" applyFont="1" applyBorder="1" applyAlignment="1" applyProtection="1">
      <alignment horizontal="center" vertical="center" wrapText="1"/>
      <protection hidden="1"/>
    </xf>
    <xf numFmtId="0" fontId="146" fillId="0" borderId="95" xfId="0" applyFont="1" applyBorder="1" applyAlignment="1" applyProtection="1">
      <alignment vertical="top" wrapText="1"/>
      <protection hidden="1"/>
    </xf>
    <xf numFmtId="0" fontId="146" fillId="0" borderId="95" xfId="0" applyFont="1" applyBorder="1" applyAlignment="1" applyProtection="1">
      <alignment vertical="top"/>
      <protection hidden="1"/>
    </xf>
    <xf numFmtId="169" fontId="24" fillId="0" borderId="0" xfId="0" applyNumberFormat="1" applyFont="1" applyBorder="1" applyAlignment="1" applyProtection="1">
      <alignment horizontal="left" vertical="center" wrapText="1"/>
      <protection hidden="1"/>
    </xf>
    <xf numFmtId="0" fontId="74" fillId="20" borderId="0" xfId="0" applyFont="1" applyFill="1" applyAlignment="1" applyProtection="1">
      <alignment horizontal="left" vertical="center"/>
      <protection hidden="1"/>
    </xf>
    <xf numFmtId="169" fontId="159" fillId="17" borderId="0" xfId="0" applyNumberFormat="1" applyFont="1" applyFill="1" applyBorder="1" applyAlignment="1" applyProtection="1">
      <alignment horizontal="left" vertical="center" wrapText="1"/>
      <protection hidden="1"/>
    </xf>
    <xf numFmtId="169" fontId="51" fillId="0" borderId="17" xfId="0" applyNumberFormat="1" applyFont="1" applyFill="1" applyBorder="1" applyAlignment="1" applyProtection="1">
      <alignment horizontal="center" vertical="center" wrapText="1"/>
      <protection hidden="1"/>
    </xf>
    <xf numFmtId="169" fontId="51" fillId="0" borderId="18" xfId="0" applyNumberFormat="1" applyFont="1" applyFill="1" applyBorder="1" applyAlignment="1" applyProtection="1">
      <alignment horizontal="center" vertical="center" wrapText="1"/>
      <protection hidden="1"/>
    </xf>
    <xf numFmtId="0" fontId="26" fillId="0" borderId="145" xfId="0" applyFont="1" applyFill="1" applyBorder="1" applyAlignment="1" applyProtection="1">
      <alignment horizontal="center" vertical="center" wrapText="1"/>
      <protection hidden="1"/>
    </xf>
    <xf numFmtId="0" fontId="26" fillId="0" borderId="49" xfId="0" applyFont="1" applyFill="1" applyBorder="1" applyAlignment="1" applyProtection="1">
      <alignment horizontal="center" vertical="center" wrapText="1"/>
      <protection hidden="1"/>
    </xf>
    <xf numFmtId="0" fontId="71" fillId="20" borderId="28" xfId="0" applyFont="1" applyFill="1" applyBorder="1" applyAlignment="1" applyProtection="1">
      <alignment horizontal="center" vertical="center" wrapText="1" shrinkToFit="1"/>
      <protection hidden="1"/>
    </xf>
    <xf numFmtId="0" fontId="71" fillId="20" borderId="65" xfId="0" applyFont="1" applyFill="1" applyBorder="1" applyAlignment="1" applyProtection="1">
      <alignment horizontal="center" vertical="center" wrapText="1" shrinkToFit="1"/>
      <protection hidden="1"/>
    </xf>
    <xf numFmtId="0" fontId="77" fillId="0" borderId="0" xfId="0" applyFont="1" applyAlignment="1" applyProtection="1">
      <alignment horizontal="center" vertical="center"/>
      <protection hidden="1"/>
    </xf>
    <xf numFmtId="169" fontId="34" fillId="19" borderId="48" xfId="0" applyNumberFormat="1" applyFont="1" applyFill="1" applyBorder="1" applyAlignment="1" applyProtection="1">
      <alignment horizontal="center" vertical="center" wrapText="1"/>
      <protection hidden="1"/>
    </xf>
    <xf numFmtId="169" fontId="34" fillId="19" borderId="66" xfId="0" applyNumberFormat="1" applyFont="1" applyFill="1" applyBorder="1" applyAlignment="1" applyProtection="1">
      <alignment horizontal="center" vertical="center" wrapText="1"/>
      <protection hidden="1"/>
    </xf>
    <xf numFmtId="0" fontId="107" fillId="21" borderId="48" xfId="0" applyFont="1" applyFill="1" applyBorder="1" applyAlignment="1" applyProtection="1">
      <alignment horizontal="center" vertical="center" wrapText="1"/>
      <protection hidden="1"/>
    </xf>
    <xf numFmtId="0" fontId="107" fillId="21" borderId="66" xfId="0" applyFont="1" applyFill="1" applyBorder="1" applyAlignment="1" applyProtection="1">
      <alignment horizontal="center" vertical="center" wrapText="1"/>
      <protection hidden="1"/>
    </xf>
    <xf numFmtId="0" fontId="26" fillId="0" borderId="48" xfId="0" applyFont="1" applyFill="1" applyBorder="1" applyAlignment="1" applyProtection="1">
      <alignment horizontal="center" vertical="center" wrapText="1"/>
      <protection hidden="1"/>
    </xf>
    <xf numFmtId="0" fontId="26" fillId="0" borderId="48" xfId="0" applyFont="1" applyFill="1" applyBorder="1" applyAlignment="1" applyProtection="1">
      <alignment horizontal="center" vertical="center"/>
      <protection hidden="1"/>
    </xf>
    <xf numFmtId="169" fontId="26" fillId="14" borderId="48" xfId="0" applyNumberFormat="1" applyFont="1" applyFill="1" applyBorder="1" applyAlignment="1" applyProtection="1">
      <alignment horizontal="center" vertical="center" wrapText="1"/>
      <protection hidden="1"/>
    </xf>
    <xf numFmtId="169" fontId="26" fillId="14" borderId="66" xfId="0" applyNumberFormat="1" applyFont="1" applyFill="1" applyBorder="1" applyAlignment="1" applyProtection="1">
      <alignment horizontal="center" vertical="center" wrapText="1"/>
      <protection hidden="1"/>
    </xf>
    <xf numFmtId="0" fontId="26" fillId="0" borderId="43" xfId="0" applyFont="1" applyFill="1" applyBorder="1" applyAlignment="1" applyProtection="1">
      <alignment horizontal="center" vertical="center" wrapText="1"/>
      <protection hidden="1"/>
    </xf>
    <xf numFmtId="0" fontId="26" fillId="0" borderId="108" xfId="0" applyFont="1" applyFill="1" applyBorder="1" applyAlignment="1" applyProtection="1">
      <alignment horizontal="center" vertical="center"/>
      <protection hidden="1"/>
    </xf>
    <xf numFmtId="0" fontId="26" fillId="0" borderId="74" xfId="0" applyFont="1" applyFill="1" applyBorder="1" applyAlignment="1" applyProtection="1">
      <alignment horizontal="center" vertical="center"/>
      <protection hidden="1"/>
    </xf>
    <xf numFmtId="169" fontId="24" fillId="0" borderId="0" xfId="0" applyNumberFormat="1" applyFont="1" applyBorder="1" applyAlignment="1" applyProtection="1">
      <alignment vertical="center" wrapText="1"/>
      <protection hidden="1"/>
    </xf>
    <xf numFmtId="0" fontId="26" fillId="0" borderId="37" xfId="0" applyFont="1" applyFill="1" applyBorder="1" applyAlignment="1" applyProtection="1">
      <alignment horizontal="center" vertical="center" wrapText="1"/>
      <protection hidden="1"/>
    </xf>
    <xf numFmtId="169" fontId="159" fillId="0" borderId="0" xfId="0" applyNumberFormat="1" applyFont="1" applyFill="1" applyBorder="1" applyAlignment="1" applyProtection="1">
      <alignment horizontal="left" vertical="center" wrapText="1"/>
      <protection hidden="1"/>
    </xf>
    <xf numFmtId="169" fontId="42" fillId="14" borderId="17" xfId="0" applyNumberFormat="1" applyFont="1" applyFill="1" applyBorder="1" applyAlignment="1" applyProtection="1">
      <alignment horizontal="center" vertical="center" wrapText="1"/>
      <protection hidden="1"/>
    </xf>
    <xf numFmtId="169" fontId="42" fillId="14" borderId="18" xfId="0" applyNumberFormat="1" applyFont="1" applyFill="1" applyBorder="1" applyAlignment="1" applyProtection="1">
      <alignment horizontal="center" vertical="center" wrapText="1"/>
      <protection hidden="1"/>
    </xf>
    <xf numFmtId="169" fontId="42" fillId="14" borderId="19" xfId="0" applyNumberFormat="1" applyFont="1" applyFill="1" applyBorder="1" applyAlignment="1" applyProtection="1">
      <alignment horizontal="center" vertical="center" wrapText="1"/>
      <protection hidden="1"/>
    </xf>
    <xf numFmtId="169" fontId="34" fillId="19" borderId="22" xfId="0" applyNumberFormat="1" applyFont="1" applyFill="1" applyBorder="1" applyAlignment="1" applyProtection="1">
      <alignment horizontal="center" vertical="center" wrapText="1"/>
      <protection hidden="1"/>
    </xf>
    <xf numFmtId="169" fontId="25" fillId="19" borderId="116" xfId="0" applyNumberFormat="1" applyFont="1" applyFill="1" applyBorder="1" applyAlignment="1" applyProtection="1">
      <alignment horizontal="center" vertical="center" wrapText="1"/>
      <protection hidden="1"/>
    </xf>
    <xf numFmtId="169" fontId="25" fillId="19" borderId="0" xfId="0" quotePrefix="1" applyNumberFormat="1" applyFont="1" applyFill="1" applyBorder="1" applyAlignment="1" applyProtection="1">
      <alignment horizontal="center" vertical="center" wrapText="1"/>
      <protection hidden="1"/>
    </xf>
    <xf numFmtId="169" fontId="34" fillId="19" borderId="109" xfId="0" applyNumberFormat="1" applyFont="1" applyFill="1" applyBorder="1" applyAlignment="1" applyProtection="1">
      <alignment horizontal="center" vertical="center" wrapText="1"/>
      <protection hidden="1"/>
    </xf>
    <xf numFmtId="169" fontId="34" fillId="19" borderId="110" xfId="0" applyNumberFormat="1" applyFont="1" applyFill="1" applyBorder="1" applyAlignment="1" applyProtection="1">
      <alignment horizontal="center" vertical="center" wrapText="1"/>
      <protection hidden="1"/>
    </xf>
    <xf numFmtId="169" fontId="25" fillId="19" borderId="111" xfId="0" quotePrefix="1" applyNumberFormat="1" applyFont="1" applyFill="1" applyBorder="1" applyAlignment="1" applyProtection="1">
      <alignment horizontal="center" vertical="center" wrapText="1"/>
      <protection hidden="1"/>
    </xf>
    <xf numFmtId="169" fontId="25" fillId="19" borderId="112" xfId="0" quotePrefix="1" applyNumberFormat="1" applyFont="1" applyFill="1" applyBorder="1" applyAlignment="1" applyProtection="1">
      <alignment horizontal="center" vertical="center" wrapText="1"/>
      <protection hidden="1"/>
    </xf>
    <xf numFmtId="169" fontId="34" fillId="19" borderId="24" xfId="0" applyNumberFormat="1" applyFont="1" applyFill="1" applyBorder="1" applyAlignment="1" applyProtection="1">
      <alignment horizontal="center" vertical="center" wrapText="1"/>
      <protection hidden="1"/>
    </xf>
    <xf numFmtId="169" fontId="34" fillId="19" borderId="23" xfId="0" applyNumberFormat="1" applyFont="1" applyFill="1" applyBorder="1" applyAlignment="1" applyProtection="1">
      <alignment horizontal="center" vertical="center" wrapText="1"/>
      <protection hidden="1"/>
    </xf>
    <xf numFmtId="169" fontId="25" fillId="19" borderId="37" xfId="0" quotePrefix="1" applyNumberFormat="1" applyFont="1" applyFill="1" applyBorder="1" applyAlignment="1" applyProtection="1">
      <alignment horizontal="center" vertical="center" wrapText="1"/>
      <protection hidden="1"/>
    </xf>
    <xf numFmtId="169" fontId="25" fillId="19" borderId="42" xfId="0" quotePrefix="1" applyNumberFormat="1" applyFont="1" applyFill="1" applyBorder="1" applyAlignment="1" applyProtection="1">
      <alignment horizontal="center" vertical="center" wrapText="1"/>
      <protection hidden="1"/>
    </xf>
    <xf numFmtId="0" fontId="71" fillId="20" borderId="20" xfId="0" applyFont="1" applyFill="1" applyBorder="1" applyAlignment="1" applyProtection="1">
      <alignment horizontal="center" vertical="center" wrapText="1" shrinkToFit="1"/>
      <protection hidden="1"/>
    </xf>
    <xf numFmtId="0" fontId="71" fillId="20" borderId="26" xfId="0" applyFont="1" applyFill="1" applyBorder="1" applyAlignment="1" applyProtection="1">
      <alignment horizontal="center" vertical="center" wrapText="1" shrinkToFit="1"/>
      <protection hidden="1"/>
    </xf>
    <xf numFmtId="169" fontId="25" fillId="19" borderId="111" xfId="0" applyNumberFormat="1" applyFont="1" applyFill="1" applyBorder="1" applyAlignment="1" applyProtection="1">
      <alignment horizontal="center" vertical="center" wrapText="1"/>
      <protection hidden="1"/>
    </xf>
    <xf numFmtId="169" fontId="25" fillId="19" borderId="49" xfId="0" applyNumberFormat="1" applyFont="1" applyFill="1" applyBorder="1" applyAlignment="1" applyProtection="1">
      <alignment horizontal="center" vertical="center" wrapText="1"/>
      <protection hidden="1"/>
    </xf>
    <xf numFmtId="169" fontId="25" fillId="19" borderId="49" xfId="0" quotePrefix="1" applyNumberFormat="1" applyFont="1" applyFill="1" applyBorder="1" applyAlignment="1" applyProtection="1">
      <alignment horizontal="center" vertical="center" wrapText="1"/>
      <protection hidden="1"/>
    </xf>
    <xf numFmtId="169" fontId="159" fillId="17" borderId="0" xfId="0" applyNumberFormat="1" applyFont="1" applyFill="1" applyBorder="1" applyAlignment="1" applyProtection="1">
      <alignment vertical="center" wrapText="1"/>
      <protection hidden="1"/>
    </xf>
    <xf numFmtId="0" fontId="26" fillId="0" borderId="115" xfId="0" applyFont="1" applyFill="1" applyBorder="1" applyAlignment="1" applyProtection="1">
      <alignment horizontal="center" vertical="center" wrapText="1"/>
      <protection hidden="1"/>
    </xf>
    <xf numFmtId="0" fontId="26" fillId="0" borderId="113" xfId="0" applyFont="1" applyFill="1" applyBorder="1" applyAlignment="1" applyProtection="1">
      <alignment horizontal="center" vertical="center" wrapText="1"/>
      <protection hidden="1"/>
    </xf>
    <xf numFmtId="169" fontId="42" fillId="14" borderId="117" xfId="0" applyNumberFormat="1" applyFont="1" applyFill="1" applyBorder="1" applyAlignment="1" applyProtection="1">
      <alignment horizontal="center" vertical="center" wrapText="1"/>
      <protection hidden="1"/>
    </xf>
    <xf numFmtId="169" fontId="42" fillId="14" borderId="118" xfId="0" applyNumberFormat="1" applyFont="1" applyFill="1" applyBorder="1" applyAlignment="1" applyProtection="1">
      <alignment horizontal="center" vertical="center" wrapText="1"/>
      <protection hidden="1"/>
    </xf>
    <xf numFmtId="169" fontId="42" fillId="14" borderId="119" xfId="0" applyNumberFormat="1" applyFont="1" applyFill="1" applyBorder="1" applyAlignment="1" applyProtection="1">
      <alignment horizontal="center" vertical="center" wrapText="1"/>
      <protection hidden="1"/>
    </xf>
    <xf numFmtId="169" fontId="34" fillId="19" borderId="34" xfId="0" applyNumberFormat="1" applyFont="1" applyFill="1" applyBorder="1" applyAlignment="1" applyProtection="1">
      <alignment horizontal="center" vertical="center" wrapText="1"/>
      <protection hidden="1"/>
    </xf>
    <xf numFmtId="169" fontId="25" fillId="19" borderId="33" xfId="0" quotePrefix="1" applyNumberFormat="1" applyFont="1" applyFill="1" applyBorder="1" applyAlignment="1" applyProtection="1">
      <alignment horizontal="center" vertical="center" wrapText="1"/>
      <protection hidden="1"/>
    </xf>
    <xf numFmtId="169" fontId="25" fillId="19" borderId="33" xfId="0" applyNumberFormat="1" applyFont="1" applyFill="1" applyBorder="1" applyAlignment="1" applyProtection="1">
      <alignment horizontal="center" vertical="center" wrapText="1"/>
      <protection hidden="1"/>
    </xf>
    <xf numFmtId="0" fontId="159" fillId="0" borderId="0" xfId="0" applyFont="1" applyFill="1" applyBorder="1" applyAlignment="1" applyProtection="1">
      <alignment vertical="center" wrapText="1"/>
      <protection hidden="1"/>
    </xf>
    <xf numFmtId="169" fontId="86" fillId="26" borderId="17" xfId="0" applyNumberFormat="1" applyFont="1" applyFill="1" applyBorder="1" applyAlignment="1" applyProtection="1">
      <alignment horizontal="center" vertical="center" wrapText="1"/>
      <protection hidden="1"/>
    </xf>
    <xf numFmtId="169" fontId="86" fillId="26" borderId="18" xfId="0" applyNumberFormat="1" applyFont="1" applyFill="1" applyBorder="1" applyAlignment="1" applyProtection="1">
      <alignment horizontal="center" vertical="center" wrapText="1"/>
      <protection hidden="1"/>
    </xf>
    <xf numFmtId="169" fontId="86" fillId="26" borderId="41" xfId="0" applyNumberFormat="1" applyFont="1" applyFill="1" applyBorder="1" applyAlignment="1" applyProtection="1">
      <alignment horizontal="center" vertical="center" wrapText="1"/>
      <protection hidden="1"/>
    </xf>
    <xf numFmtId="0" fontId="252" fillId="0" borderId="0" xfId="0" applyFont="1" applyBorder="1" applyAlignment="1" applyProtection="1">
      <alignment vertical="center" wrapText="1"/>
      <protection hidden="1"/>
    </xf>
    <xf numFmtId="0" fontId="25" fillId="17" borderId="17" xfId="0" applyFont="1" applyFill="1" applyBorder="1" applyAlignment="1" applyProtection="1">
      <alignment horizontal="center" vertical="center" wrapText="1"/>
      <protection hidden="1"/>
    </xf>
    <xf numFmtId="0" fontId="25" fillId="17" borderId="18" xfId="0" applyFont="1" applyFill="1" applyBorder="1" applyAlignment="1" applyProtection="1">
      <alignment horizontal="center" vertical="center"/>
      <protection hidden="1"/>
    </xf>
    <xf numFmtId="0" fontId="25" fillId="17" borderId="19" xfId="0" applyFont="1" applyFill="1" applyBorder="1" applyAlignment="1" applyProtection="1">
      <alignment horizontal="center" vertical="center"/>
      <protection hidden="1"/>
    </xf>
    <xf numFmtId="0" fontId="83" fillId="0" borderId="50" xfId="0" applyFont="1" applyFill="1" applyBorder="1" applyAlignment="1" applyProtection="1">
      <alignment horizontal="center" vertical="center" wrapText="1" shrinkToFit="1"/>
      <protection hidden="1"/>
    </xf>
    <xf numFmtId="0" fontId="83" fillId="0" borderId="49" xfId="0" applyFont="1" applyFill="1" applyBorder="1" applyAlignment="1" applyProtection="1">
      <alignment horizontal="center" vertical="center" wrapText="1" shrinkToFit="1"/>
      <protection hidden="1"/>
    </xf>
    <xf numFmtId="0" fontId="77" fillId="0" borderId="0" xfId="0" applyFont="1" applyAlignment="1" applyProtection="1">
      <alignment horizontal="center" vertical="center" wrapText="1"/>
      <protection hidden="1"/>
    </xf>
    <xf numFmtId="0" fontId="46" fillId="19" borderId="23" xfId="0" applyFont="1" applyFill="1" applyBorder="1" applyAlignment="1" applyProtection="1">
      <alignment horizontal="center" vertical="center" wrapText="1" shrinkToFit="1"/>
      <protection hidden="1"/>
    </xf>
    <xf numFmtId="0" fontId="47" fillId="19" borderId="28" xfId="0" applyFont="1" applyFill="1" applyBorder="1" applyAlignment="1" applyProtection="1">
      <alignment horizontal="center" vertical="center" wrapText="1" shrinkToFit="1"/>
      <protection hidden="1"/>
    </xf>
    <xf numFmtId="0" fontId="34" fillId="17" borderId="48" xfId="0" applyFont="1" applyFill="1" applyBorder="1" applyAlignment="1" applyProtection="1">
      <alignment horizontal="center" vertical="center" wrapText="1" shrinkToFit="1"/>
      <protection hidden="1"/>
    </xf>
    <xf numFmtId="0" fontId="25" fillId="17" borderId="58" xfId="0" applyFont="1" applyFill="1" applyBorder="1" applyAlignment="1" applyProtection="1">
      <alignment horizontal="center" vertical="center" wrapText="1" shrinkToFit="1"/>
      <protection hidden="1"/>
    </xf>
    <xf numFmtId="0" fontId="26" fillId="17" borderId="48" xfId="0" applyFont="1" applyFill="1" applyBorder="1" applyAlignment="1" applyProtection="1">
      <alignment horizontal="center" vertical="center" wrapText="1" shrinkToFit="1"/>
      <protection hidden="1"/>
    </xf>
    <xf numFmtId="0" fontId="26" fillId="17" borderId="58" xfId="0" applyFont="1" applyFill="1" applyBorder="1" applyAlignment="1" applyProtection="1">
      <alignment horizontal="center" vertical="center" wrapText="1" shrinkToFit="1"/>
      <protection hidden="1"/>
    </xf>
    <xf numFmtId="0" fontId="70" fillId="20" borderId="21" xfId="0" applyFont="1" applyFill="1" applyBorder="1" applyAlignment="1" applyProtection="1">
      <alignment horizontal="center" vertical="center" wrapText="1" shrinkToFit="1"/>
      <protection hidden="1"/>
    </xf>
    <xf numFmtId="0" fontId="70" fillId="20" borderId="27" xfId="0" applyFont="1" applyFill="1" applyBorder="1" applyAlignment="1" applyProtection="1">
      <alignment horizontal="center" vertical="center" wrapText="1" shrinkToFit="1"/>
      <protection hidden="1"/>
    </xf>
    <xf numFmtId="0" fontId="84" fillId="19" borderId="24" xfId="0" applyFont="1" applyFill="1" applyBorder="1" applyAlignment="1" applyProtection="1">
      <alignment horizontal="center" vertical="center" wrapText="1" shrinkToFit="1"/>
      <protection hidden="1"/>
    </xf>
    <xf numFmtId="0" fontId="83" fillId="19" borderId="29" xfId="0" applyFont="1" applyFill="1" applyBorder="1" applyAlignment="1" applyProtection="1">
      <alignment horizontal="center" vertical="center" wrapText="1" shrinkToFit="1"/>
      <protection hidden="1"/>
    </xf>
    <xf numFmtId="0" fontId="159" fillId="0" borderId="0" xfId="0" applyFont="1" applyBorder="1" applyAlignment="1" applyProtection="1">
      <alignment vertical="center" wrapText="1"/>
      <protection hidden="1"/>
    </xf>
    <xf numFmtId="0" fontId="24" fillId="0" borderId="49" xfId="0" applyFont="1" applyFill="1" applyBorder="1" applyAlignment="1" applyProtection="1">
      <alignment horizontal="center" vertical="center" wrapText="1"/>
      <protection hidden="1"/>
    </xf>
    <xf numFmtId="0" fontId="25" fillId="0" borderId="108" xfId="0" applyFont="1" applyFill="1" applyBorder="1" applyAlignment="1" applyProtection="1">
      <alignment horizontal="center" vertical="center" wrapText="1"/>
      <protection hidden="1"/>
    </xf>
    <xf numFmtId="0" fontId="25" fillId="0" borderId="35" xfId="0" applyFont="1" applyFill="1" applyBorder="1" applyAlignment="1" applyProtection="1">
      <alignment horizontal="center" vertical="center" wrapText="1"/>
      <protection hidden="1"/>
    </xf>
    <xf numFmtId="0" fontId="24" fillId="0" borderId="37" xfId="0" applyFont="1" applyBorder="1" applyAlignment="1" applyProtection="1">
      <alignment horizontal="center" vertical="center" wrapText="1"/>
      <protection hidden="1"/>
    </xf>
    <xf numFmtId="0" fontId="24" fillId="0" borderId="38" xfId="0" applyFont="1" applyBorder="1" applyAlignment="1" applyProtection="1">
      <alignment horizontal="center" vertical="center" wrapText="1"/>
      <protection hidden="1"/>
    </xf>
    <xf numFmtId="0" fontId="24" fillId="17" borderId="37" xfId="0" applyFont="1" applyFill="1" applyBorder="1" applyAlignment="1" applyProtection="1">
      <alignment horizontal="center" vertical="center" wrapText="1" shrinkToFit="1"/>
      <protection hidden="1"/>
    </xf>
    <xf numFmtId="0" fontId="24" fillId="17" borderId="38" xfId="0" applyFont="1" applyFill="1" applyBorder="1" applyAlignment="1" applyProtection="1">
      <alignment horizontal="center" vertical="center" wrapText="1" shrinkToFit="1"/>
      <protection hidden="1"/>
    </xf>
    <xf numFmtId="0" fontId="22" fillId="0" borderId="145" xfId="0" applyFont="1" applyFill="1" applyBorder="1" applyAlignment="1" applyProtection="1">
      <alignment horizontal="center" vertical="center" wrapText="1"/>
      <protection hidden="1"/>
    </xf>
    <xf numFmtId="0" fontId="22" fillId="0" borderId="49" xfId="0" applyFont="1" applyFill="1" applyBorder="1" applyAlignment="1" applyProtection="1">
      <alignment horizontal="center" vertical="center" wrapText="1"/>
      <protection hidden="1"/>
    </xf>
    <xf numFmtId="0" fontId="22" fillId="0" borderId="0" xfId="0" applyFont="1" applyFill="1" applyAlignment="1" applyProtection="1">
      <alignment vertical="center" wrapText="1"/>
      <protection hidden="1"/>
    </xf>
    <xf numFmtId="0" fontId="22" fillId="0" borderId="0" xfId="0" applyFont="1" applyFill="1" applyAlignment="1" applyProtection="1">
      <alignment vertical="center"/>
      <protection hidden="1"/>
    </xf>
    <xf numFmtId="0" fontId="24" fillId="17" borderId="17" xfId="0" applyFont="1" applyFill="1" applyBorder="1" applyAlignment="1" applyProtection="1">
      <alignment horizontal="center" vertical="center" wrapText="1"/>
      <protection hidden="1"/>
    </xf>
    <xf numFmtId="0" fontId="24" fillId="17" borderId="41" xfId="0" applyFont="1" applyFill="1" applyBorder="1" applyAlignment="1" applyProtection="1">
      <alignment horizontal="center" vertical="center"/>
      <protection hidden="1"/>
    </xf>
    <xf numFmtId="0" fontId="26" fillId="17" borderId="53" xfId="0" applyFont="1" applyFill="1" applyBorder="1" applyAlignment="1" applyProtection="1">
      <alignment horizontal="center" vertical="center" wrapText="1" shrinkToFit="1"/>
      <protection hidden="1"/>
    </xf>
    <xf numFmtId="0" fontId="26" fillId="17" borderId="120" xfId="0" applyFont="1" applyFill="1" applyBorder="1" applyAlignment="1" applyProtection="1">
      <alignment horizontal="center" vertical="center" wrapText="1" shrinkToFit="1"/>
      <protection hidden="1"/>
    </xf>
    <xf numFmtId="0" fontId="34" fillId="17" borderId="22" xfId="0" applyFont="1" applyFill="1" applyBorder="1" applyAlignment="1" applyProtection="1">
      <alignment horizontal="center" vertical="center" wrapText="1"/>
      <protection hidden="1"/>
    </xf>
    <xf numFmtId="0" fontId="34" fillId="17" borderId="22" xfId="0" applyFont="1" applyFill="1" applyBorder="1" applyAlignment="1" applyProtection="1">
      <alignment horizontal="center" vertical="center"/>
      <protection hidden="1"/>
    </xf>
    <xf numFmtId="0" fontId="34" fillId="17" borderId="25" xfId="0" applyFont="1" applyFill="1" applyBorder="1" applyAlignment="1" applyProtection="1">
      <alignment horizontal="center" vertical="center"/>
      <protection hidden="1"/>
    </xf>
    <xf numFmtId="0" fontId="70" fillId="20" borderId="121" xfId="0" applyFont="1" applyFill="1" applyBorder="1" applyAlignment="1" applyProtection="1">
      <alignment horizontal="center" vertical="center" wrapText="1"/>
      <protection hidden="1"/>
    </xf>
    <xf numFmtId="0" fontId="70" fillId="20" borderId="122" xfId="0" applyFont="1" applyFill="1" applyBorder="1" applyAlignment="1" applyProtection="1">
      <alignment horizontal="center" vertical="center" wrapText="1"/>
      <protection hidden="1"/>
    </xf>
    <xf numFmtId="0" fontId="25" fillId="17" borderId="123" xfId="0" applyFont="1" applyFill="1" applyBorder="1" applyAlignment="1" applyProtection="1">
      <alignment horizontal="center" vertical="center" wrapText="1" shrinkToFit="1"/>
      <protection hidden="1"/>
    </xf>
    <xf numFmtId="0" fontId="25" fillId="17" borderId="124" xfId="0" applyFont="1" applyFill="1" applyBorder="1" applyAlignment="1" applyProtection="1">
      <alignment horizontal="center" vertical="center" wrapText="1" shrinkToFit="1"/>
      <protection hidden="1"/>
    </xf>
    <xf numFmtId="0" fontId="26" fillId="17" borderId="33" xfId="0" applyFont="1" applyFill="1" applyBorder="1" applyAlignment="1" applyProtection="1">
      <alignment horizontal="center" vertical="center" wrapText="1" shrinkToFit="1"/>
      <protection hidden="1"/>
    </xf>
    <xf numFmtId="0" fontId="26" fillId="17" borderId="37" xfId="0" applyFont="1" applyFill="1" applyBorder="1" applyAlignment="1" applyProtection="1">
      <alignment horizontal="center" vertical="center" wrapText="1" shrinkToFit="1"/>
      <protection hidden="1"/>
    </xf>
    <xf numFmtId="0" fontId="24" fillId="17" borderId="49" xfId="0" applyFont="1" applyFill="1" applyBorder="1" applyAlignment="1" applyProtection="1">
      <alignment horizontal="center" vertical="center" wrapText="1" shrinkToFit="1"/>
      <protection hidden="1"/>
    </xf>
    <xf numFmtId="0" fontId="24" fillId="17" borderId="33" xfId="0" applyFont="1" applyFill="1" applyBorder="1" applyAlignment="1" applyProtection="1">
      <alignment horizontal="center" vertical="center" wrapText="1" shrinkToFit="1"/>
      <protection hidden="1"/>
    </xf>
    <xf numFmtId="0" fontId="34" fillId="17" borderId="67" xfId="0" applyFont="1" applyFill="1" applyBorder="1" applyAlignment="1" applyProtection="1">
      <alignment horizontal="center" vertical="center" wrapText="1"/>
      <protection hidden="1"/>
    </xf>
    <xf numFmtId="0" fontId="34" fillId="17" borderId="108" xfId="0" applyFont="1" applyFill="1" applyBorder="1" applyAlignment="1" applyProtection="1">
      <alignment horizontal="center" vertical="center" wrapText="1"/>
      <protection hidden="1"/>
    </xf>
    <xf numFmtId="0" fontId="34" fillId="17" borderId="35" xfId="0" applyFont="1" applyFill="1" applyBorder="1" applyAlignment="1" applyProtection="1">
      <alignment horizontal="center" vertical="center" wrapText="1"/>
      <protection hidden="1"/>
    </xf>
    <xf numFmtId="0" fontId="24" fillId="17" borderId="42" xfId="0" applyFont="1" applyFill="1" applyBorder="1" applyAlignment="1" applyProtection="1">
      <alignment horizontal="center" vertical="center" wrapText="1" shrinkToFit="1"/>
      <protection hidden="1"/>
    </xf>
    <xf numFmtId="0" fontId="24" fillId="17" borderId="64" xfId="0" applyFont="1" applyFill="1" applyBorder="1" applyAlignment="1" applyProtection="1">
      <alignment horizontal="center" vertical="center" wrapText="1" shrinkToFit="1"/>
      <protection hidden="1"/>
    </xf>
    <xf numFmtId="0" fontId="24" fillId="17" borderId="0" xfId="0" applyFont="1" applyFill="1" applyBorder="1" applyAlignment="1" applyProtection="1">
      <alignment horizontal="center" vertical="center" wrapText="1" shrinkToFit="1"/>
      <protection hidden="1"/>
    </xf>
    <xf numFmtId="1" fontId="26" fillId="26" borderId="0" xfId="0" applyNumberFormat="1" applyFont="1" applyFill="1" applyBorder="1" applyAlignment="1" applyProtection="1">
      <alignment horizontal="right" vertical="center" indent="4"/>
      <protection hidden="1"/>
    </xf>
    <xf numFmtId="1" fontId="26" fillId="26" borderId="30" xfId="0" applyNumberFormat="1" applyFont="1" applyFill="1" applyBorder="1" applyAlignment="1" applyProtection="1">
      <alignment horizontal="right" vertical="center" indent="4"/>
      <protection hidden="1"/>
    </xf>
    <xf numFmtId="1" fontId="26" fillId="26" borderId="91" xfId="0" applyNumberFormat="1" applyFont="1" applyFill="1" applyBorder="1" applyAlignment="1" applyProtection="1">
      <alignment horizontal="right" vertical="center" indent="4"/>
      <protection hidden="1"/>
    </xf>
    <xf numFmtId="1" fontId="26" fillId="26" borderId="46" xfId="0" applyNumberFormat="1" applyFont="1" applyFill="1" applyBorder="1" applyAlignment="1" applyProtection="1">
      <alignment horizontal="right" vertical="center" indent="4"/>
      <protection hidden="1"/>
    </xf>
    <xf numFmtId="1" fontId="26" fillId="26" borderId="171" xfId="0" applyNumberFormat="1" applyFont="1" applyFill="1" applyBorder="1" applyAlignment="1" applyProtection="1">
      <alignment horizontal="right" vertical="center" indent="4"/>
      <protection hidden="1"/>
    </xf>
    <xf numFmtId="1" fontId="26" fillId="26" borderId="174" xfId="0" applyNumberFormat="1" applyFont="1" applyFill="1" applyBorder="1" applyAlignment="1" applyProtection="1">
      <alignment horizontal="right" vertical="center" indent="4"/>
      <protection hidden="1"/>
    </xf>
    <xf numFmtId="0" fontId="25" fillId="0" borderId="42" xfId="0" applyFont="1" applyBorder="1" applyAlignment="1" applyProtection="1">
      <alignment horizontal="center" vertical="center" wrapText="1" shrinkToFit="1"/>
      <protection hidden="1"/>
    </xf>
    <xf numFmtId="0" fontId="25" fillId="0" borderId="33" xfId="0" applyFont="1" applyBorder="1" applyAlignment="1" applyProtection="1">
      <alignment horizontal="center" vertical="center" wrapText="1" shrinkToFit="1"/>
      <protection hidden="1"/>
    </xf>
    <xf numFmtId="0" fontId="24" fillId="0" borderId="58" xfId="0" applyFont="1" applyBorder="1" applyAlignment="1" applyProtection="1">
      <alignment horizontal="center" vertical="center" wrapText="1" shrinkToFit="1"/>
      <protection hidden="1"/>
    </xf>
    <xf numFmtId="0" fontId="24" fillId="0" borderId="29" xfId="0" applyFont="1" applyBorder="1" applyAlignment="1" applyProtection="1">
      <alignment horizontal="center" vertical="center" wrapText="1" shrinkToFit="1"/>
      <protection hidden="1"/>
    </xf>
    <xf numFmtId="0" fontId="24" fillId="0" borderId="33" xfId="0" applyFont="1" applyBorder="1" applyAlignment="1" applyProtection="1">
      <alignment horizontal="center" vertical="center" wrapText="1" shrinkToFit="1"/>
      <protection hidden="1"/>
    </xf>
    <xf numFmtId="0" fontId="24" fillId="0" borderId="60" xfId="0" applyFont="1" applyBorder="1" applyAlignment="1" applyProtection="1">
      <alignment horizontal="center" vertical="center" wrapText="1" shrinkToFit="1"/>
      <protection hidden="1"/>
    </xf>
    <xf numFmtId="0" fontId="70" fillId="20" borderId="126" xfId="0" applyFont="1" applyFill="1" applyBorder="1" applyAlignment="1" applyProtection="1">
      <alignment horizontal="center" vertical="center" wrapText="1"/>
      <protection hidden="1"/>
    </xf>
    <xf numFmtId="0" fontId="70" fillId="20" borderId="55" xfId="0" applyFont="1" applyFill="1" applyBorder="1" applyAlignment="1" applyProtection="1">
      <alignment horizontal="center" vertical="center" wrapText="1"/>
      <protection hidden="1"/>
    </xf>
    <xf numFmtId="0" fontId="84" fillId="0" borderId="126" xfId="0" applyFont="1" applyBorder="1" applyAlignment="1" applyProtection="1">
      <alignment horizontal="center" vertical="center" wrapText="1" shrinkToFit="1"/>
      <protection hidden="1"/>
    </xf>
    <xf numFmtId="0" fontId="84" fillId="0" borderId="55" xfId="0" applyFont="1" applyBorder="1" applyAlignment="1" applyProtection="1">
      <alignment horizontal="center" vertical="center" wrapText="1" shrinkToFit="1"/>
      <protection hidden="1"/>
    </xf>
    <xf numFmtId="0" fontId="25" fillId="0" borderId="125" xfId="0" applyFont="1" applyBorder="1" applyAlignment="1" applyProtection="1">
      <alignment horizontal="center" vertical="center" wrapText="1" shrinkToFit="1"/>
      <protection hidden="1"/>
    </xf>
    <xf numFmtId="0" fontId="25" fillId="0" borderId="70" xfId="0" applyFont="1" applyBorder="1" applyAlignment="1" applyProtection="1">
      <alignment horizontal="center" vertical="center" wrapText="1" shrinkToFit="1"/>
      <protection hidden="1"/>
    </xf>
    <xf numFmtId="0" fontId="25" fillId="0" borderId="65" xfId="0" applyFont="1" applyBorder="1" applyAlignment="1" applyProtection="1">
      <alignment horizontal="center" vertical="center" wrapText="1" shrinkToFit="1"/>
      <protection hidden="1"/>
    </xf>
    <xf numFmtId="0" fontId="24" fillId="0" borderId="37" xfId="0" applyFont="1" applyBorder="1" applyAlignment="1" applyProtection="1">
      <alignment horizontal="center" vertical="center" wrapText="1" shrinkToFit="1"/>
      <protection hidden="1"/>
    </xf>
    <xf numFmtId="0" fontId="24" fillId="0" borderId="49" xfId="0" applyFont="1" applyBorder="1" applyAlignment="1" applyProtection="1">
      <alignment horizontal="center" vertical="center" wrapText="1" shrinkToFit="1"/>
      <protection hidden="1"/>
    </xf>
    <xf numFmtId="0" fontId="24" fillId="0" borderId="42" xfId="0" applyFont="1" applyBorder="1" applyAlignment="1" applyProtection="1">
      <alignment horizontal="center" vertical="center" wrapText="1" shrinkToFit="1"/>
      <protection hidden="1"/>
    </xf>
    <xf numFmtId="0" fontId="24" fillId="0" borderId="38" xfId="0" applyFont="1" applyBorder="1" applyAlignment="1" applyProtection="1">
      <alignment horizontal="center" vertical="center" wrapText="1" shrinkToFit="1"/>
      <protection hidden="1"/>
    </xf>
    <xf numFmtId="0" fontId="159" fillId="23" borderId="0" xfId="0" applyFont="1" applyFill="1" applyBorder="1" applyAlignment="1" applyProtection="1">
      <alignment vertical="center" wrapText="1"/>
      <protection hidden="1"/>
    </xf>
    <xf numFmtId="0" fontId="22" fillId="0" borderId="37" xfId="0" applyFont="1" applyFill="1" applyBorder="1" applyAlignment="1" applyProtection="1">
      <alignment horizontal="center" vertical="center" wrapText="1"/>
      <protection hidden="1"/>
    </xf>
    <xf numFmtId="0" fontId="25" fillId="0" borderId="67" xfId="0" applyFont="1" applyBorder="1" applyAlignment="1" applyProtection="1">
      <alignment horizontal="center" vertical="center" wrapText="1"/>
      <protection hidden="1"/>
    </xf>
    <xf numFmtId="0" fontId="25" fillId="0" borderId="108" xfId="0" applyFont="1" applyBorder="1" applyAlignment="1" applyProtection="1">
      <alignment horizontal="center" vertical="center"/>
      <protection hidden="1"/>
    </xf>
    <xf numFmtId="0" fontId="25" fillId="0" borderId="35" xfId="0" applyFont="1" applyBorder="1" applyAlignment="1" applyProtection="1">
      <alignment horizontal="center" vertical="center"/>
      <protection hidden="1"/>
    </xf>
    <xf numFmtId="0" fontId="27" fillId="0" borderId="17" xfId="0" applyFont="1" applyBorder="1" applyAlignment="1" applyProtection="1">
      <alignment horizontal="center" vertical="center" wrapText="1"/>
      <protection hidden="1"/>
    </xf>
    <xf numFmtId="0" fontId="27" fillId="0" borderId="18" xfId="0" applyFont="1" applyBorder="1" applyAlignment="1" applyProtection="1">
      <alignment horizontal="center" vertical="center"/>
      <protection hidden="1"/>
    </xf>
    <xf numFmtId="0" fontId="24" fillId="0" borderId="53" xfId="0" applyFont="1" applyBorder="1" applyAlignment="1" applyProtection="1">
      <alignment horizontal="center" vertical="center" wrapText="1" shrinkToFit="1"/>
      <protection hidden="1"/>
    </xf>
    <xf numFmtId="0" fontId="70" fillId="20" borderId="20" xfId="0" applyFont="1" applyFill="1" applyBorder="1" applyAlignment="1" applyProtection="1">
      <alignment horizontal="center" vertical="center" wrapText="1" shrinkToFit="1"/>
      <protection hidden="1"/>
    </xf>
    <xf numFmtId="0" fontId="70" fillId="20" borderId="26" xfId="0" applyFont="1" applyFill="1" applyBorder="1" applyAlignment="1" applyProtection="1">
      <alignment horizontal="center" vertical="center" wrapText="1" shrinkToFit="1"/>
      <protection hidden="1"/>
    </xf>
    <xf numFmtId="0" fontId="100" fillId="0" borderId="20" xfId="0" applyFont="1" applyBorder="1" applyAlignment="1" applyProtection="1">
      <alignment horizontal="center" vertical="center" wrapText="1"/>
      <protection hidden="1"/>
    </xf>
    <xf numFmtId="0" fontId="100" fillId="0" borderId="22" xfId="0" applyFont="1" applyBorder="1" applyAlignment="1" applyProtection="1">
      <alignment horizontal="center" vertical="center"/>
      <protection hidden="1"/>
    </xf>
    <xf numFmtId="0" fontId="24" fillId="0" borderId="54" xfId="0" applyFont="1" applyBorder="1" applyAlignment="1" applyProtection="1">
      <alignment horizontal="center" vertical="center" wrapText="1" shrinkToFit="1"/>
      <protection hidden="1"/>
    </xf>
    <xf numFmtId="0" fontId="24" fillId="0" borderId="63" xfId="0" applyFont="1" applyBorder="1" applyAlignment="1" applyProtection="1">
      <alignment horizontal="center" vertical="center" wrapText="1" shrinkToFit="1"/>
      <protection hidden="1"/>
    </xf>
    <xf numFmtId="0" fontId="24" fillId="0" borderId="53" xfId="0" applyFont="1" applyFill="1" applyBorder="1" applyAlignment="1" applyProtection="1">
      <alignment horizontal="center" vertical="center" wrapText="1" shrinkToFit="1"/>
      <protection hidden="1"/>
    </xf>
    <xf numFmtId="0" fontId="24" fillId="0" borderId="58" xfId="0" applyFont="1" applyFill="1" applyBorder="1" applyAlignment="1" applyProtection="1">
      <alignment horizontal="center" vertical="center" wrapText="1" shrinkToFit="1"/>
      <protection hidden="1"/>
    </xf>
    <xf numFmtId="181" fontId="22" fillId="0" borderId="49" xfId="0" applyNumberFormat="1" applyFont="1" applyFill="1" applyBorder="1" applyAlignment="1" applyProtection="1">
      <alignment horizontal="center" vertical="center"/>
      <protection hidden="1"/>
    </xf>
    <xf numFmtId="181" fontId="22" fillId="0" borderId="42" xfId="0" applyNumberFormat="1" applyFont="1" applyFill="1" applyBorder="1" applyAlignment="1" applyProtection="1">
      <alignment horizontal="center" vertical="center"/>
      <protection hidden="1"/>
    </xf>
    <xf numFmtId="0" fontId="22" fillId="0" borderId="115" xfId="0" applyFont="1" applyFill="1" applyBorder="1" applyAlignment="1" applyProtection="1">
      <alignment horizontal="center" vertical="center" wrapText="1"/>
      <protection hidden="1"/>
    </xf>
    <xf numFmtId="0" fontId="22" fillId="0" borderId="113" xfId="0" applyFont="1" applyFill="1" applyBorder="1" applyAlignment="1" applyProtection="1">
      <alignment horizontal="center" vertical="center" wrapText="1"/>
      <protection hidden="1"/>
    </xf>
    <xf numFmtId="0" fontId="24" fillId="0" borderId="48" xfId="0" applyFont="1" applyBorder="1" applyAlignment="1" applyProtection="1">
      <alignment horizontal="center" vertical="center" wrapText="1"/>
      <protection hidden="1"/>
    </xf>
    <xf numFmtId="0" fontId="24" fillId="0" borderId="58" xfId="0" applyFont="1" applyBorder="1" applyAlignment="1" applyProtection="1">
      <alignment horizontal="center" vertical="center" wrapText="1"/>
      <protection hidden="1"/>
    </xf>
    <xf numFmtId="0" fontId="24" fillId="0" borderId="66" xfId="0" applyFont="1" applyBorder="1" applyAlignment="1" applyProtection="1">
      <alignment horizontal="center" vertical="center" wrapText="1"/>
      <protection hidden="1"/>
    </xf>
    <xf numFmtId="0" fontId="70" fillId="20" borderId="34" xfId="0" applyFont="1" applyFill="1" applyBorder="1" applyAlignment="1" applyProtection="1">
      <alignment horizontal="center" vertical="center" wrapText="1" shrinkToFit="1"/>
      <protection hidden="1"/>
    </xf>
    <xf numFmtId="0" fontId="70" fillId="20" borderId="33" xfId="0" applyFont="1" applyFill="1" applyBorder="1" applyAlignment="1" applyProtection="1">
      <alignment horizontal="center" vertical="center" wrapText="1" shrinkToFit="1"/>
      <protection hidden="1"/>
    </xf>
    <xf numFmtId="0" fontId="70" fillId="20" borderId="67" xfId="0" applyFont="1" applyFill="1" applyBorder="1" applyAlignment="1" applyProtection="1">
      <alignment horizontal="center" vertical="center" wrapText="1" shrinkToFit="1"/>
      <protection hidden="1"/>
    </xf>
    <xf numFmtId="0" fontId="70" fillId="20" borderId="50" xfId="0" applyFont="1" applyFill="1" applyBorder="1" applyAlignment="1" applyProtection="1">
      <alignment horizontal="center" vertical="center" wrapText="1" shrinkToFit="1"/>
      <protection hidden="1"/>
    </xf>
    <xf numFmtId="0" fontId="24" fillId="0" borderId="82" xfId="0" applyFont="1" applyBorder="1" applyAlignment="1" applyProtection="1">
      <alignment horizontal="center" vertical="center" wrapText="1" shrinkToFit="1"/>
      <protection hidden="1"/>
    </xf>
    <xf numFmtId="0" fontId="24" fillId="0" borderId="36" xfId="0" applyFont="1" applyBorder="1" applyAlignment="1" applyProtection="1">
      <alignment horizontal="center" vertical="center" wrapText="1" shrinkToFit="1"/>
      <protection hidden="1"/>
    </xf>
    <xf numFmtId="0" fontId="24" fillId="0" borderId="34" xfId="0" applyFont="1" applyBorder="1" applyAlignment="1" applyProtection="1">
      <alignment horizontal="center" vertical="center" wrapText="1" shrinkToFit="1"/>
      <protection hidden="1"/>
    </xf>
    <xf numFmtId="0" fontId="24" fillId="0" borderId="34" xfId="0" applyFont="1" applyBorder="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74" xfId="0" applyFont="1" applyBorder="1" applyAlignment="1" applyProtection="1">
      <alignment horizontal="center" vertical="center" wrapText="1" shrinkToFit="1"/>
      <protection hidden="1"/>
    </xf>
    <xf numFmtId="0" fontId="24" fillId="0" borderId="43" xfId="0" applyFont="1" applyBorder="1" applyAlignment="1" applyProtection="1">
      <alignment horizontal="center" vertical="center" wrapText="1" shrinkToFit="1"/>
      <protection hidden="1"/>
    </xf>
    <xf numFmtId="0" fontId="24" fillId="0" borderId="48" xfId="0" applyFont="1" applyBorder="1" applyAlignment="1" applyProtection="1">
      <alignment horizontal="center" vertical="center" wrapText="1" shrinkToFit="1"/>
      <protection hidden="1"/>
    </xf>
    <xf numFmtId="0" fontId="24" fillId="0" borderId="66" xfId="0" applyFont="1" applyBorder="1" applyAlignment="1" applyProtection="1">
      <alignment horizontal="center" vertical="center" wrapText="1" shrinkToFit="1"/>
      <protection hidden="1"/>
    </xf>
    <xf numFmtId="0" fontId="24" fillId="0" borderId="43" xfId="0" applyFont="1" applyBorder="1" applyAlignment="1" applyProtection="1">
      <alignment horizontal="center" vertical="center" wrapText="1"/>
      <protection hidden="1"/>
    </xf>
    <xf numFmtId="0" fontId="24" fillId="0" borderId="108" xfId="0" applyFont="1" applyBorder="1" applyAlignment="1" applyProtection="1">
      <alignment horizontal="center" vertical="center" wrapText="1"/>
      <protection hidden="1"/>
    </xf>
    <xf numFmtId="0" fontId="24" fillId="0" borderId="74" xfId="0"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shrinkToFit="1"/>
      <protection hidden="1"/>
    </xf>
    <xf numFmtId="0" fontId="24" fillId="0" borderId="53" xfId="0" applyFont="1" applyBorder="1" applyAlignment="1" applyProtection="1">
      <alignment horizontal="center" vertical="center" wrapText="1"/>
      <protection hidden="1"/>
    </xf>
    <xf numFmtId="0" fontId="24" fillId="0" borderId="69" xfId="0" applyFont="1" applyBorder="1" applyAlignment="1" applyProtection="1">
      <alignment horizontal="center" vertical="center" wrapText="1"/>
      <protection hidden="1"/>
    </xf>
    <xf numFmtId="0" fontId="24" fillId="0" borderId="64" xfId="0" applyFont="1" applyBorder="1" applyAlignment="1" applyProtection="1">
      <alignment horizontal="center" vertical="center" wrapText="1"/>
      <protection hidden="1"/>
    </xf>
    <xf numFmtId="0" fontId="27" fillId="0" borderId="41" xfId="0" applyFont="1" applyBorder="1" applyAlignment="1" applyProtection="1">
      <alignment horizontal="center" vertical="center" wrapText="1"/>
      <protection hidden="1"/>
    </xf>
    <xf numFmtId="165" fontId="181" fillId="0" borderId="0" xfId="0" applyNumberFormat="1" applyFont="1" applyAlignment="1" applyProtection="1">
      <alignment horizontal="left" vertical="top" wrapText="1"/>
      <protection hidden="1"/>
    </xf>
    <xf numFmtId="165" fontId="181" fillId="0" borderId="0" xfId="0" applyNumberFormat="1" applyFont="1" applyAlignment="1" applyProtection="1">
      <alignment horizontal="left" vertical="top"/>
      <protection hidden="1"/>
    </xf>
    <xf numFmtId="165" fontId="22" fillId="0" borderId="0" xfId="0" applyNumberFormat="1" applyFont="1" applyAlignment="1" applyProtection="1">
      <alignment horizontal="left" vertical="center" wrapText="1"/>
      <protection hidden="1"/>
    </xf>
    <xf numFmtId="0" fontId="24" fillId="0" borderId="69" xfId="0" applyFont="1" applyBorder="1" applyAlignment="1" applyProtection="1">
      <alignment horizontal="center" vertical="center" wrapText="1" shrinkToFit="1"/>
      <protection hidden="1"/>
    </xf>
    <xf numFmtId="0" fontId="24" fillId="0" borderId="56" xfId="0" applyFont="1" applyBorder="1" applyAlignment="1" applyProtection="1">
      <alignment horizontal="center" vertical="center" wrapText="1" shrinkToFit="1"/>
      <protection hidden="1"/>
    </xf>
    <xf numFmtId="0" fontId="24" fillId="0" borderId="64" xfId="0" applyFont="1" applyBorder="1" applyAlignment="1" applyProtection="1">
      <alignment horizontal="center" vertical="center" wrapText="1" shrinkToFit="1"/>
      <protection hidden="1"/>
    </xf>
    <xf numFmtId="0" fontId="24" fillId="0" borderId="65" xfId="0" applyFont="1" applyBorder="1" applyAlignment="1" applyProtection="1">
      <alignment horizontal="center" vertical="center" wrapText="1" shrinkToFit="1"/>
      <protection hidden="1"/>
    </xf>
    <xf numFmtId="0" fontId="24" fillId="0" borderId="128" xfId="0" applyFont="1" applyBorder="1" applyAlignment="1" applyProtection="1">
      <alignment horizontal="center" vertical="center" wrapText="1" shrinkToFit="1"/>
      <protection hidden="1"/>
    </xf>
    <xf numFmtId="0" fontId="24" fillId="0" borderId="90" xfId="0" applyFont="1" applyBorder="1" applyAlignment="1" applyProtection="1">
      <alignment horizontal="center" vertical="center" wrapText="1" shrinkToFit="1"/>
      <protection hidden="1"/>
    </xf>
    <xf numFmtId="0" fontId="24" fillId="0" borderId="70" xfId="0" applyFont="1" applyBorder="1" applyAlignment="1" applyProtection="1">
      <alignment horizontal="center" vertical="center" wrapText="1" shrinkToFit="1"/>
      <protection hidden="1"/>
    </xf>
    <xf numFmtId="0" fontId="24" fillId="0" borderId="35" xfId="0" applyFont="1" applyBorder="1" applyAlignment="1" applyProtection="1">
      <alignment horizontal="center" vertical="center" wrapText="1"/>
      <protection hidden="1"/>
    </xf>
    <xf numFmtId="0" fontId="70" fillId="20" borderId="88" xfId="0" applyFont="1" applyFill="1" applyBorder="1" applyAlignment="1" applyProtection="1">
      <alignment horizontal="center" vertical="center" wrapText="1" shrinkToFit="1"/>
      <protection hidden="1"/>
    </xf>
    <xf numFmtId="0" fontId="24" fillId="0" borderId="47" xfId="0" applyFont="1" applyBorder="1" applyAlignment="1" applyProtection="1">
      <alignment horizontal="center" vertical="center" wrapText="1" shrinkToFit="1"/>
      <protection hidden="1"/>
    </xf>
    <xf numFmtId="0" fontId="24" fillId="0" borderId="127" xfId="0" applyFont="1" applyBorder="1" applyAlignment="1" applyProtection="1">
      <alignment horizontal="center" vertical="center" wrapText="1" shrinkToFit="1"/>
      <protection hidden="1"/>
    </xf>
    <xf numFmtId="0" fontId="70" fillId="20" borderId="48" xfId="0" applyFont="1" applyFill="1" applyBorder="1" applyAlignment="1" applyProtection="1">
      <alignment horizontal="center" vertical="center" wrapText="1" shrinkToFit="1"/>
      <protection hidden="1"/>
    </xf>
    <xf numFmtId="0" fontId="70" fillId="20" borderId="58" xfId="0" applyFont="1" applyFill="1" applyBorder="1" applyAlignment="1" applyProtection="1">
      <alignment horizontal="center" vertical="center" wrapText="1" shrinkToFit="1"/>
      <protection hidden="1"/>
    </xf>
    <xf numFmtId="0" fontId="70" fillId="20" borderId="66" xfId="0" applyFont="1" applyFill="1" applyBorder="1" applyAlignment="1" applyProtection="1">
      <alignment horizontal="center" vertical="center" wrapText="1" shrinkToFit="1"/>
      <protection hidden="1"/>
    </xf>
    <xf numFmtId="0" fontId="24" fillId="0" borderId="108" xfId="0" applyFont="1" applyBorder="1" applyAlignment="1" applyProtection="1">
      <alignment horizontal="center" vertical="center" wrapText="1" shrinkToFit="1"/>
      <protection hidden="1"/>
    </xf>
    <xf numFmtId="0" fontId="24" fillId="0" borderId="23" xfId="0" applyFont="1" applyBorder="1" applyAlignment="1" applyProtection="1">
      <alignment horizontal="center" vertical="center" wrapText="1" shrinkToFit="1"/>
      <protection hidden="1"/>
    </xf>
    <xf numFmtId="0" fontId="24" fillId="0" borderId="28" xfId="0" applyFont="1" applyBorder="1" applyAlignment="1" applyProtection="1">
      <alignment horizontal="center" vertical="center" wrapText="1" shrinkToFit="1"/>
      <protection hidden="1"/>
    </xf>
    <xf numFmtId="0" fontId="207" fillId="0" borderId="0" xfId="0" applyFont="1" applyAlignment="1" applyProtection="1">
      <alignment vertical="center"/>
      <protection hidden="1"/>
    </xf>
    <xf numFmtId="0" fontId="24" fillId="0" borderId="0" xfId="0" applyFont="1" applyAlignment="1" applyProtection="1">
      <alignment horizontal="right" vertical="center" wrapText="1"/>
      <protection hidden="1"/>
    </xf>
    <xf numFmtId="0" fontId="24" fillId="0" borderId="37" xfId="0" applyFont="1" applyFill="1" applyBorder="1" applyAlignment="1" applyProtection="1">
      <alignment horizontal="center" vertical="center" wrapText="1"/>
      <protection hidden="1"/>
    </xf>
    <xf numFmtId="0" fontId="26" fillId="0" borderId="0" xfId="0" applyFont="1" applyAlignment="1" applyProtection="1">
      <alignment horizontal="left" vertical="center" wrapText="1"/>
      <protection hidden="1"/>
    </xf>
    <xf numFmtId="0" fontId="24" fillId="0" borderId="108" xfId="0" applyFont="1" applyBorder="1" applyAlignment="1" applyProtection="1">
      <alignment horizontal="center" vertical="center"/>
      <protection hidden="1"/>
    </xf>
    <xf numFmtId="0" fontId="24" fillId="0" borderId="74" xfId="0" applyFont="1" applyBorder="1" applyAlignment="1" applyProtection="1">
      <alignment horizontal="center" vertical="center"/>
      <protection hidden="1"/>
    </xf>
    <xf numFmtId="0" fontId="24" fillId="0" borderId="0" xfId="0" applyFont="1" applyAlignment="1" applyProtection="1">
      <alignment vertical="center" wrapText="1"/>
      <protection hidden="1"/>
    </xf>
    <xf numFmtId="0" fontId="159" fillId="0" borderId="0" xfId="0" applyFont="1" applyBorder="1" applyAlignment="1" applyProtection="1">
      <alignment horizontal="left" vertical="center" wrapText="1"/>
      <protection hidden="1"/>
    </xf>
    <xf numFmtId="0" fontId="24" fillId="0" borderId="115" xfId="0" applyFont="1" applyFill="1" applyBorder="1" applyAlignment="1" applyProtection="1">
      <alignment horizontal="center" vertical="center" wrapText="1"/>
      <protection hidden="1"/>
    </xf>
    <xf numFmtId="0" fontId="24" fillId="0" borderId="113" xfId="0" applyFont="1" applyFill="1" applyBorder="1" applyAlignment="1" applyProtection="1">
      <alignment horizontal="center" vertical="center" wrapText="1"/>
      <protection hidden="1"/>
    </xf>
    <xf numFmtId="171" fontId="159" fillId="0" borderId="0" xfId="0" applyNumberFormat="1" applyFont="1" applyBorder="1" applyAlignment="1" applyProtection="1">
      <alignment vertical="center" wrapText="1"/>
      <protection hidden="1"/>
    </xf>
    <xf numFmtId="0" fontId="24" fillId="0" borderId="145" xfId="0" applyFont="1" applyFill="1" applyBorder="1" applyAlignment="1" applyProtection="1">
      <alignment horizontal="center" vertical="center" wrapText="1"/>
      <protection hidden="1"/>
    </xf>
    <xf numFmtId="0" fontId="24" fillId="0" borderId="0" xfId="0" applyNumberFormat="1" applyFont="1" applyAlignment="1" applyProtection="1">
      <alignment horizontal="justify" vertical="top" wrapText="1"/>
      <protection hidden="1"/>
    </xf>
    <xf numFmtId="0" fontId="207" fillId="0" borderId="0" xfId="0" applyNumberFormat="1" applyFont="1" applyAlignment="1" applyProtection="1">
      <alignment horizontal="justify" vertical="top" wrapText="1"/>
      <protection hidden="1"/>
    </xf>
    <xf numFmtId="0" fontId="24" fillId="0" borderId="0" xfId="0" quotePrefix="1" applyFont="1" applyAlignment="1" applyProtection="1">
      <alignment horizontal="right" vertical="center"/>
      <protection hidden="1"/>
    </xf>
    <xf numFmtId="171" fontId="77" fillId="0" borderId="0" xfId="0" applyNumberFormat="1" applyFont="1" applyAlignment="1" applyProtection="1">
      <alignment horizontal="center" vertical="center" wrapText="1"/>
      <protection hidden="1"/>
    </xf>
    <xf numFmtId="171" fontId="77" fillId="0" borderId="0" xfId="0" applyNumberFormat="1" applyFont="1" applyAlignment="1" applyProtection="1">
      <alignment horizontal="center" vertical="center"/>
      <protection hidden="1"/>
    </xf>
    <xf numFmtId="0" fontId="24" fillId="0" borderId="129" xfId="0" applyFont="1" applyFill="1" applyBorder="1" applyAlignment="1" applyProtection="1">
      <alignment horizontal="center" vertical="center" wrapText="1"/>
      <protection hidden="1"/>
    </xf>
    <xf numFmtId="0" fontId="24" fillId="0" borderId="130" xfId="0" applyFont="1" applyFill="1" applyBorder="1" applyAlignment="1" applyProtection="1">
      <alignment horizontal="center" vertical="center" wrapText="1"/>
      <protection hidden="1"/>
    </xf>
    <xf numFmtId="0" fontId="24" fillId="0" borderId="40" xfId="0" applyFont="1" applyBorder="1" applyAlignment="1" applyProtection="1">
      <alignment horizontal="center" vertical="center" wrapText="1"/>
      <protection hidden="1"/>
    </xf>
    <xf numFmtId="0" fontId="24" fillId="0" borderId="61" xfId="0" applyFont="1" applyBorder="1" applyAlignment="1" applyProtection="1">
      <alignment horizontal="center" vertical="center" wrapText="1"/>
      <protection hidden="1"/>
    </xf>
    <xf numFmtId="171" fontId="176" fillId="0" borderId="0" xfId="0" applyNumberFormat="1" applyFont="1" applyFill="1" applyBorder="1" applyAlignment="1" applyProtection="1">
      <alignment horizontal="center" vertical="center"/>
      <protection hidden="1"/>
    </xf>
    <xf numFmtId="0" fontId="34" fillId="0" borderId="82" xfId="0" applyFont="1" applyBorder="1" applyAlignment="1" applyProtection="1">
      <alignment horizontal="center" vertical="center" wrapText="1"/>
      <protection hidden="1"/>
    </xf>
    <xf numFmtId="0" fontId="34" fillId="0" borderId="34" xfId="0" applyFont="1" applyBorder="1" applyAlignment="1" applyProtection="1">
      <alignment horizontal="center" vertical="center"/>
      <protection hidden="1"/>
    </xf>
    <xf numFmtId="0" fontId="34" fillId="0" borderId="43" xfId="0" applyFont="1" applyBorder="1" applyAlignment="1" applyProtection="1">
      <alignment horizontal="center" vertical="center"/>
      <protection hidden="1"/>
    </xf>
    <xf numFmtId="0" fontId="34" fillId="0" borderId="36" xfId="0" applyFont="1" applyBorder="1" applyAlignment="1" applyProtection="1">
      <alignment horizontal="center" vertical="center" wrapText="1" shrinkToFit="1"/>
      <protection hidden="1"/>
    </xf>
    <xf numFmtId="0" fontId="34" fillId="0" borderId="33" xfId="0" applyFont="1" applyBorder="1" applyAlignment="1" applyProtection="1">
      <alignment horizontal="center" vertical="center" wrapText="1" shrinkToFit="1"/>
      <protection hidden="1"/>
    </xf>
    <xf numFmtId="171" fontId="22" fillId="0" borderId="0" xfId="0" applyNumberFormat="1" applyFont="1" applyFill="1" applyBorder="1" applyAlignment="1" applyProtection="1">
      <alignment horizontal="center" vertical="center"/>
      <protection hidden="1"/>
    </xf>
    <xf numFmtId="0" fontId="34" fillId="0" borderId="131" xfId="0" applyFont="1" applyBorder="1" applyAlignment="1" applyProtection="1">
      <alignment horizontal="center" vertical="center"/>
      <protection hidden="1"/>
    </xf>
    <xf numFmtId="0" fontId="100" fillId="0" borderId="16" xfId="0" applyFont="1" applyBorder="1" applyAlignment="1" applyProtection="1">
      <alignment horizontal="center" vertical="center"/>
      <protection hidden="1"/>
    </xf>
    <xf numFmtId="0" fontId="253" fillId="0" borderId="0" xfId="0" applyFont="1" applyAlignment="1" applyProtection="1">
      <alignment vertical="center" wrapText="1"/>
      <protection hidden="1"/>
    </xf>
    <xf numFmtId="0" fontId="24" fillId="0" borderId="35" xfId="0" applyFont="1" applyBorder="1" applyAlignment="1" applyProtection="1">
      <alignment horizontal="center" vertical="center" wrapText="1" shrinkToFit="1"/>
      <protection hidden="1"/>
    </xf>
    <xf numFmtId="0" fontId="22" fillId="0" borderId="0" xfId="0" applyFont="1" applyAlignment="1" applyProtection="1">
      <alignment vertical="center" wrapText="1"/>
      <protection hidden="1"/>
    </xf>
    <xf numFmtId="0" fontId="24" fillId="23" borderId="34" xfId="0" applyFont="1" applyFill="1" applyBorder="1" applyAlignment="1" applyProtection="1">
      <alignment horizontal="center" vertical="center" wrapText="1"/>
      <protection hidden="1"/>
    </xf>
    <xf numFmtId="0" fontId="24" fillId="0" borderId="24" xfId="0" applyFont="1" applyBorder="1" applyAlignment="1" applyProtection="1">
      <alignment horizontal="center" vertical="center" wrapText="1" shrinkToFit="1"/>
      <protection hidden="1"/>
    </xf>
    <xf numFmtId="0" fontId="77" fillId="0" borderId="134" xfId="0" applyFont="1" applyBorder="1" applyAlignment="1" applyProtection="1">
      <alignment horizontal="center" vertical="center" wrapText="1"/>
      <protection hidden="1"/>
    </xf>
    <xf numFmtId="0" fontId="70" fillId="20" borderId="126" xfId="0" applyFont="1" applyFill="1" applyBorder="1" applyAlignment="1" applyProtection="1">
      <alignment horizontal="center" vertical="center" wrapText="1" shrinkToFit="1"/>
      <protection hidden="1"/>
    </xf>
    <xf numFmtId="0" fontId="70" fillId="20" borderId="55" xfId="0" applyFont="1" applyFill="1" applyBorder="1" applyAlignment="1" applyProtection="1">
      <alignment horizontal="center" vertical="center" wrapText="1" shrinkToFit="1"/>
      <protection hidden="1"/>
    </xf>
    <xf numFmtId="0" fontId="24" fillId="0" borderId="67" xfId="0" applyFont="1" applyBorder="1" applyAlignment="1" applyProtection="1">
      <alignment horizontal="center" vertical="center" wrapText="1"/>
      <protection hidden="1"/>
    </xf>
    <xf numFmtId="0" fontId="24" fillId="0" borderId="2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5" xfId="0" applyFont="1" applyBorder="1" applyAlignment="1" applyProtection="1">
      <alignment horizontal="center" vertical="center" wrapText="1"/>
      <protection hidden="1"/>
    </xf>
    <xf numFmtId="0" fontId="24" fillId="0" borderId="70" xfId="0"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protection hidden="1"/>
    </xf>
    <xf numFmtId="0" fontId="98" fillId="0" borderId="0" xfId="0" applyFont="1" applyAlignment="1" applyProtection="1">
      <alignment horizontal="center" vertical="center" wrapText="1"/>
      <protection hidden="1"/>
    </xf>
    <xf numFmtId="0" fontId="70" fillId="24" borderId="20" xfId="0" applyFont="1" applyFill="1" applyBorder="1" applyAlignment="1" applyProtection="1">
      <alignment horizontal="center" vertical="center" wrapText="1" shrinkToFit="1"/>
      <protection hidden="1"/>
    </xf>
    <xf numFmtId="0" fontId="70" fillId="24" borderId="26" xfId="0" applyFont="1" applyFill="1" applyBorder="1" applyAlignment="1" applyProtection="1">
      <alignment horizontal="center" vertical="center" wrapText="1" shrinkToFit="1"/>
      <protection hidden="1"/>
    </xf>
    <xf numFmtId="0" fontId="70" fillId="24" borderId="125" xfId="0" applyFont="1" applyFill="1" applyBorder="1" applyAlignment="1" applyProtection="1">
      <alignment horizontal="center" vertical="center" wrapText="1" shrinkToFit="1"/>
      <protection hidden="1"/>
    </xf>
    <xf numFmtId="0" fontId="24" fillId="0" borderId="49" xfId="0" applyFont="1" applyBorder="1" applyAlignment="1" applyProtection="1">
      <alignment horizontal="center" vertical="center"/>
      <protection hidden="1"/>
    </xf>
    <xf numFmtId="0" fontId="24" fillId="0" borderId="42" xfId="0" applyFont="1" applyBorder="1" applyAlignment="1" applyProtection="1">
      <alignment horizontal="center" vertical="center"/>
      <protection hidden="1"/>
    </xf>
    <xf numFmtId="0" fontId="24" fillId="0" borderId="54" xfId="0" applyFont="1" applyFill="1" applyBorder="1" applyAlignment="1" applyProtection="1">
      <alignment horizontal="center" vertical="center" wrapText="1" shrinkToFit="1"/>
      <protection hidden="1"/>
    </xf>
    <xf numFmtId="0" fontId="24" fillId="0" borderId="127" xfId="0" applyFont="1" applyFill="1" applyBorder="1" applyAlignment="1" applyProtection="1">
      <alignment horizontal="center" vertical="center" wrapText="1" shrinkToFit="1"/>
      <protection hidden="1"/>
    </xf>
    <xf numFmtId="0" fontId="24" fillId="0" borderId="66" xfId="0" applyFont="1" applyFill="1" applyBorder="1" applyAlignment="1" applyProtection="1">
      <alignment horizontal="center" vertical="center" wrapText="1" shrinkToFit="1"/>
      <protection hidden="1"/>
    </xf>
    <xf numFmtId="0" fontId="22" fillId="23" borderId="0" xfId="0" applyFont="1" applyFill="1" applyBorder="1" applyAlignment="1" applyProtection="1">
      <alignment vertical="center" wrapText="1"/>
      <protection hidden="1"/>
    </xf>
    <xf numFmtId="0" fontId="181" fillId="23" borderId="0" xfId="0" applyFont="1" applyFill="1" applyBorder="1" applyAlignment="1" applyProtection="1">
      <alignment vertical="center" wrapText="1"/>
      <protection hidden="1"/>
    </xf>
    <xf numFmtId="0" fontId="159" fillId="23" borderId="28" xfId="0" applyFont="1" applyFill="1" applyBorder="1" applyAlignment="1" applyProtection="1">
      <alignment vertical="center" wrapText="1"/>
      <protection hidden="1"/>
    </xf>
    <xf numFmtId="0" fontId="24" fillId="0" borderId="47" xfId="0" applyFont="1" applyFill="1" applyBorder="1" applyAlignment="1" applyProtection="1">
      <alignment horizontal="center" vertical="center" wrapText="1" shrinkToFit="1"/>
      <protection hidden="1"/>
    </xf>
    <xf numFmtId="0" fontId="24" fillId="0" borderId="63" xfId="0" applyFont="1" applyFill="1" applyBorder="1" applyAlignment="1" applyProtection="1">
      <alignment horizontal="center" vertical="center" wrapText="1" shrinkToFit="1"/>
      <protection hidden="1"/>
    </xf>
    <xf numFmtId="0" fontId="24" fillId="0" borderId="24" xfId="0" applyFont="1" applyFill="1" applyBorder="1" applyAlignment="1" applyProtection="1">
      <alignment horizontal="center" vertical="center" wrapText="1" shrinkToFit="1"/>
      <protection hidden="1"/>
    </xf>
    <xf numFmtId="0" fontId="24" fillId="0" borderId="23" xfId="0" applyFont="1" applyFill="1" applyBorder="1" applyAlignment="1" applyProtection="1">
      <alignment horizontal="center" vertical="center" wrapText="1" shrinkToFit="1"/>
      <protection hidden="1"/>
    </xf>
    <xf numFmtId="0" fontId="24" fillId="0" borderId="29" xfId="0" applyFont="1" applyFill="1" applyBorder="1" applyAlignment="1" applyProtection="1">
      <alignment horizontal="center" vertical="center" wrapText="1" shrinkToFit="1"/>
      <protection hidden="1"/>
    </xf>
    <xf numFmtId="0" fontId="24" fillId="0" borderId="28" xfId="0" applyFont="1" applyFill="1" applyBorder="1" applyAlignment="1" applyProtection="1">
      <alignment horizontal="center" vertical="center" wrapText="1" shrinkToFit="1"/>
      <protection hidden="1"/>
    </xf>
    <xf numFmtId="0" fontId="24" fillId="0" borderId="64" xfId="0" applyFont="1" applyFill="1" applyBorder="1" applyAlignment="1" applyProtection="1">
      <alignment horizontal="center" vertical="center" wrapText="1" shrinkToFit="1"/>
      <protection hidden="1"/>
    </xf>
    <xf numFmtId="0" fontId="24" fillId="0" borderId="65" xfId="0" applyFont="1" applyFill="1" applyBorder="1" applyAlignment="1" applyProtection="1">
      <alignment horizontal="center" vertical="center" wrapText="1" shrinkToFit="1"/>
      <protection hidden="1"/>
    </xf>
    <xf numFmtId="0" fontId="24" fillId="0" borderId="56" xfId="0" applyFont="1" applyFill="1" applyBorder="1" applyAlignment="1" applyProtection="1">
      <alignment horizontal="center" vertical="center" wrapText="1" shrinkToFit="1"/>
      <protection hidden="1"/>
    </xf>
    <xf numFmtId="0" fontId="24" fillId="0" borderId="43" xfId="0" applyFont="1" applyFill="1" applyBorder="1" applyAlignment="1" applyProtection="1">
      <alignment horizontal="center" vertical="center" wrapText="1" shrinkToFit="1"/>
      <protection hidden="1"/>
    </xf>
    <xf numFmtId="0" fontId="24" fillId="0" borderId="74" xfId="0" applyFont="1" applyFill="1" applyBorder="1" applyAlignment="1" applyProtection="1">
      <alignment horizontal="center" vertical="center" wrapText="1" shrinkToFit="1"/>
      <protection hidden="1"/>
    </xf>
    <xf numFmtId="0" fontId="24" fillId="0" borderId="149" xfId="0" applyFont="1" applyBorder="1" applyAlignment="1" applyProtection="1">
      <alignment horizontal="center" vertical="center" wrapText="1"/>
      <protection hidden="1"/>
    </xf>
    <xf numFmtId="0" fontId="24" fillId="0" borderId="150" xfId="0" applyFont="1" applyBorder="1" applyAlignment="1" applyProtection="1">
      <alignment horizontal="center" vertical="center" wrapText="1"/>
      <protection hidden="1"/>
    </xf>
    <xf numFmtId="0" fontId="24" fillId="0" borderId="151" xfId="0" applyFont="1" applyBorder="1" applyAlignment="1" applyProtection="1">
      <alignment horizontal="center" vertical="center" wrapText="1"/>
      <protection hidden="1"/>
    </xf>
    <xf numFmtId="0" fontId="100" fillId="0" borderId="43" xfId="0" applyFont="1" applyBorder="1" applyAlignment="1" applyProtection="1">
      <alignment horizontal="center" vertical="center" wrapText="1"/>
      <protection hidden="1"/>
    </xf>
    <xf numFmtId="0" fontId="100" fillId="0" borderId="108" xfId="0" applyFont="1" applyBorder="1" applyAlignment="1" applyProtection="1">
      <alignment horizontal="center" vertical="center" wrapText="1"/>
      <protection hidden="1"/>
    </xf>
    <xf numFmtId="0" fontId="24" fillId="0" borderId="132" xfId="0" applyFont="1" applyBorder="1" applyAlignment="1" applyProtection="1">
      <alignment horizontal="center" vertical="center" wrapText="1"/>
      <protection hidden="1"/>
    </xf>
    <xf numFmtId="0" fontId="24" fillId="0" borderId="133" xfId="0" applyFont="1" applyBorder="1" applyAlignment="1" applyProtection="1">
      <alignment horizontal="center" vertical="center" wrapText="1"/>
      <protection hidden="1"/>
    </xf>
    <xf numFmtId="0" fontId="70" fillId="20" borderId="85" xfId="0" applyFont="1" applyFill="1" applyBorder="1" applyAlignment="1" applyProtection="1">
      <alignment horizontal="center" vertical="center" wrapText="1" shrinkToFit="1"/>
      <protection hidden="1"/>
    </xf>
    <xf numFmtId="0" fontId="22" fillId="23" borderId="0" xfId="0" applyFont="1" applyFill="1" applyAlignment="1" applyProtection="1">
      <alignment vertical="center" wrapText="1"/>
      <protection hidden="1"/>
    </xf>
    <xf numFmtId="0" fontId="24" fillId="0" borderId="47" xfId="0" applyFont="1" applyBorder="1" applyAlignment="1" applyProtection="1">
      <alignment horizontal="center" vertical="center" wrapText="1"/>
      <protection hidden="1"/>
    </xf>
    <xf numFmtId="0" fontId="24" fillId="0" borderId="63" xfId="0" applyFont="1" applyBorder="1" applyAlignment="1" applyProtection="1">
      <alignment horizontal="center" vertical="center" wrapText="1"/>
      <protection hidden="1"/>
    </xf>
    <xf numFmtId="0" fontId="24" fillId="0" borderId="127" xfId="0" applyFont="1" applyBorder="1" applyAlignment="1" applyProtection="1">
      <alignment horizontal="center" vertical="center" wrapText="1"/>
      <protection hidden="1"/>
    </xf>
    <xf numFmtId="0" fontId="83" fillId="0" borderId="33" xfId="0" applyFont="1" applyBorder="1" applyAlignment="1" applyProtection="1">
      <alignment horizontal="center" vertical="center" wrapText="1"/>
      <protection hidden="1"/>
    </xf>
    <xf numFmtId="0" fontId="0" fillId="0" borderId="42" xfId="0" applyBorder="1" applyAlignment="1" applyProtection="1">
      <alignment horizontal="center" vertical="center"/>
      <protection hidden="1"/>
    </xf>
    <xf numFmtId="0" fontId="83" fillId="0" borderId="60" xfId="0" applyFont="1" applyBorder="1" applyAlignment="1" applyProtection="1">
      <alignment horizontal="center" vertical="center" wrapText="1"/>
      <protection hidden="1"/>
    </xf>
    <xf numFmtId="0" fontId="100" fillId="23" borderId="74" xfId="0" applyFont="1" applyFill="1" applyBorder="1" applyAlignment="1" applyProtection="1">
      <alignment horizontal="center" vertical="center" wrapText="1"/>
      <protection hidden="1"/>
    </xf>
    <xf numFmtId="0" fontId="100" fillId="23" borderId="34" xfId="0" applyFont="1" applyFill="1" applyBorder="1" applyAlignment="1" applyProtection="1">
      <alignment horizontal="center" vertical="center"/>
      <protection hidden="1"/>
    </xf>
    <xf numFmtId="0" fontId="100" fillId="23" borderId="131" xfId="0" applyFont="1" applyFill="1" applyBorder="1" applyAlignment="1" applyProtection="1">
      <alignment horizontal="center" vertical="center"/>
      <protection hidden="1"/>
    </xf>
    <xf numFmtId="0" fontId="70" fillId="20" borderId="82" xfId="0" applyFont="1" applyFill="1" applyBorder="1" applyAlignment="1" applyProtection="1">
      <alignment horizontal="center" vertical="center" wrapText="1" shrinkToFit="1"/>
      <protection hidden="1"/>
    </xf>
    <xf numFmtId="0" fontId="70" fillId="20" borderId="36" xfId="0" applyFont="1" applyFill="1" applyBorder="1" applyAlignment="1" applyProtection="1">
      <alignment horizontal="center" vertical="center" wrapText="1" shrinkToFit="1"/>
      <protection hidden="1"/>
    </xf>
    <xf numFmtId="0" fontId="104" fillId="0" borderId="37" xfId="0" applyFont="1" applyFill="1" applyBorder="1" applyAlignment="1" applyProtection="1">
      <alignment horizontal="center" vertical="center" wrapText="1" shrinkToFit="1"/>
      <protection hidden="1"/>
    </xf>
    <xf numFmtId="0" fontId="104" fillId="0" borderId="42" xfId="0" applyFont="1" applyFill="1" applyBorder="1" applyAlignment="1" applyProtection="1">
      <alignment horizontal="center" vertical="center" wrapText="1" shrinkToFit="1"/>
      <protection hidden="1"/>
    </xf>
    <xf numFmtId="0" fontId="22" fillId="0" borderId="37" xfId="0" applyFont="1" applyFill="1" applyBorder="1" applyAlignment="1" applyProtection="1">
      <alignment horizontal="center" vertical="center" wrapText="1" shrinkToFit="1"/>
      <protection hidden="1"/>
    </xf>
    <xf numFmtId="0" fontId="22" fillId="0" borderId="42" xfId="0" applyFont="1" applyFill="1" applyBorder="1" applyAlignment="1" applyProtection="1">
      <alignment horizontal="center" vertical="center" wrapText="1" shrinkToFit="1"/>
      <protection hidden="1"/>
    </xf>
    <xf numFmtId="0" fontId="22" fillId="0" borderId="37" xfId="0" applyFont="1" applyBorder="1" applyAlignment="1" applyProtection="1">
      <alignment horizontal="center" vertical="center" wrapText="1" shrinkToFit="1"/>
      <protection hidden="1"/>
    </xf>
    <xf numFmtId="0" fontId="22" fillId="0" borderId="42" xfId="0" applyFont="1" applyBorder="1" applyAlignment="1" applyProtection="1">
      <alignment horizontal="center" vertical="center" wrapText="1" shrinkToFit="1"/>
      <protection hidden="1"/>
    </xf>
    <xf numFmtId="0" fontId="22" fillId="0" borderId="38" xfId="0" applyFont="1" applyFill="1" applyBorder="1" applyAlignment="1" applyProtection="1">
      <alignment horizontal="center" vertical="center" wrapText="1" shrinkToFit="1"/>
      <protection hidden="1"/>
    </xf>
    <xf numFmtId="0" fontId="84" fillId="0" borderId="43" xfId="0" applyFont="1" applyBorder="1" applyAlignment="1" applyProtection="1">
      <alignment horizontal="center" vertical="center"/>
      <protection hidden="1"/>
    </xf>
    <xf numFmtId="0" fontId="84" fillId="0" borderId="108" xfId="0" applyFont="1" applyBorder="1" applyAlignment="1" applyProtection="1">
      <alignment horizontal="center" vertical="center"/>
      <protection hidden="1"/>
    </xf>
    <xf numFmtId="0" fontId="84" fillId="0" borderId="35" xfId="0" applyFont="1" applyBorder="1" applyAlignment="1" applyProtection="1">
      <alignment horizontal="center" vertical="center"/>
      <protection hidden="1"/>
    </xf>
    <xf numFmtId="0" fontId="84" fillId="0" borderId="67" xfId="0" applyFont="1" applyBorder="1" applyAlignment="1" applyProtection="1">
      <alignment horizontal="center" vertical="center" wrapText="1"/>
      <protection hidden="1"/>
    </xf>
    <xf numFmtId="0" fontId="84" fillId="0" borderId="108" xfId="0" applyFont="1" applyBorder="1" applyAlignment="1" applyProtection="1">
      <alignment horizontal="center" vertical="center" wrapText="1"/>
      <protection hidden="1"/>
    </xf>
    <xf numFmtId="0" fontId="84" fillId="0" borderId="35" xfId="0" applyFont="1" applyBorder="1" applyAlignment="1" applyProtection="1">
      <alignment horizontal="center" vertical="center" wrapText="1"/>
      <protection hidden="1"/>
    </xf>
    <xf numFmtId="0" fontId="22" fillId="0" borderId="37" xfId="43" applyFont="1" applyFill="1" applyBorder="1" applyAlignment="1" applyProtection="1">
      <alignment horizontal="center" vertical="center" wrapText="1"/>
      <protection hidden="1"/>
    </xf>
    <xf numFmtId="0" fontId="22" fillId="0" borderId="49" xfId="43" applyFont="1" applyFill="1" applyBorder="1" applyAlignment="1" applyProtection="1">
      <alignment horizontal="center" vertical="center" wrapText="1"/>
      <protection hidden="1"/>
    </xf>
    <xf numFmtId="0" fontId="272" fillId="0" borderId="0" xfId="43" applyFont="1" applyAlignment="1" applyProtection="1">
      <alignment horizontal="center" vertical="center" wrapText="1"/>
      <protection hidden="1"/>
    </xf>
    <xf numFmtId="0" fontId="26" fillId="0" borderId="43" xfId="43" applyFont="1" applyFill="1" applyBorder="1" applyAlignment="1" applyProtection="1">
      <alignment horizontal="center" vertical="center"/>
      <protection hidden="1"/>
    </xf>
    <xf numFmtId="0" fontId="26" fillId="0" borderId="108" xfId="43" applyFont="1" applyFill="1" applyBorder="1" applyAlignment="1" applyProtection="1">
      <alignment horizontal="center" vertical="center"/>
      <protection hidden="1"/>
    </xf>
    <xf numFmtId="0" fontId="26" fillId="0" borderId="35" xfId="43" applyFont="1" applyFill="1" applyBorder="1" applyAlignment="1" applyProtection="1">
      <alignment horizontal="center" vertical="center"/>
      <protection hidden="1"/>
    </xf>
    <xf numFmtId="0" fontId="26" fillId="0" borderId="37" xfId="43" applyFont="1" applyBorder="1" applyAlignment="1" applyProtection="1">
      <alignment horizontal="center" vertical="center" wrapText="1"/>
      <protection hidden="1"/>
    </xf>
    <xf numFmtId="0" fontId="26" fillId="0" borderId="49" xfId="43" applyFont="1" applyBorder="1" applyAlignment="1" applyProtection="1">
      <alignment horizontal="center" vertical="center" wrapText="1"/>
      <protection hidden="1"/>
    </xf>
    <xf numFmtId="0" fontId="26" fillId="0" borderId="38" xfId="43" applyFont="1" applyBorder="1" applyAlignment="1" applyProtection="1">
      <alignment horizontal="center" vertical="center" wrapText="1"/>
      <protection hidden="1"/>
    </xf>
    <xf numFmtId="0" fontId="24" fillId="0" borderId="37" xfId="43" applyFont="1" applyBorder="1" applyAlignment="1" applyProtection="1">
      <alignment horizontal="center" vertical="center" wrapText="1" shrinkToFit="1"/>
      <protection hidden="1"/>
    </xf>
    <xf numFmtId="0" fontId="24" fillId="0" borderId="38" xfId="43" applyFont="1" applyBorder="1" applyAlignment="1" applyProtection="1">
      <alignment horizontal="center" vertical="center" wrapText="1" shrinkToFit="1"/>
      <protection hidden="1"/>
    </xf>
    <xf numFmtId="0" fontId="22" fillId="0" borderId="0" xfId="43" applyFont="1" applyFill="1" applyBorder="1" applyAlignment="1" applyProtection="1">
      <alignment horizontal="center" vertical="center"/>
      <protection hidden="1"/>
    </xf>
    <xf numFmtId="0" fontId="70" fillId="20" borderId="21" xfId="44" applyFont="1" applyFill="1" applyBorder="1" applyAlignment="1" applyProtection="1">
      <alignment horizontal="right" vertical="center" wrapText="1" shrinkToFit="1"/>
      <protection hidden="1"/>
    </xf>
    <xf numFmtId="0" fontId="70" fillId="20" borderId="27" xfId="44" applyFont="1" applyFill="1" applyBorder="1" applyAlignment="1" applyProtection="1">
      <alignment horizontal="right" vertical="center" wrapText="1" shrinkToFit="1"/>
      <protection hidden="1"/>
    </xf>
    <xf numFmtId="0" fontId="70" fillId="20" borderId="88" xfId="44" applyFont="1" applyFill="1" applyBorder="1" applyAlignment="1" applyProtection="1">
      <alignment horizontal="right" vertical="center" wrapText="1" shrinkToFit="1"/>
      <protection hidden="1"/>
    </xf>
    <xf numFmtId="0" fontId="26" fillId="0" borderId="20" xfId="43" applyFont="1" applyBorder="1" applyAlignment="1" applyProtection="1">
      <alignment horizontal="center" vertical="center"/>
      <protection hidden="1"/>
    </xf>
    <xf numFmtId="0" fontId="26" fillId="0" borderId="22" xfId="43" applyFont="1" applyBorder="1" applyAlignment="1" applyProtection="1">
      <alignment horizontal="center" vertical="center"/>
      <protection hidden="1"/>
    </xf>
    <xf numFmtId="0" fontId="26" fillId="0" borderId="23" xfId="43" applyFont="1" applyBorder="1" applyAlignment="1" applyProtection="1">
      <alignment horizontal="center" vertical="center"/>
      <protection hidden="1"/>
    </xf>
    <xf numFmtId="0" fontId="26" fillId="0" borderId="125" xfId="43" applyFont="1" applyBorder="1" applyAlignment="1" applyProtection="1">
      <alignment horizontal="center" vertical="center"/>
      <protection hidden="1"/>
    </xf>
    <xf numFmtId="0" fontId="26" fillId="0" borderId="70" xfId="43" applyFont="1" applyBorder="1" applyAlignment="1" applyProtection="1">
      <alignment horizontal="center" vertical="center"/>
      <protection hidden="1"/>
    </xf>
    <xf numFmtId="0" fontId="26" fillId="0" borderId="65" xfId="43" applyFont="1" applyBorder="1" applyAlignment="1" applyProtection="1">
      <alignment horizontal="center" vertical="center"/>
      <protection hidden="1"/>
    </xf>
    <xf numFmtId="0" fontId="0" fillId="0" borderId="42" xfId="0" applyBorder="1" applyAlignment="1">
      <alignment horizontal="center" vertical="center" wrapText="1"/>
    </xf>
    <xf numFmtId="0" fontId="24" fillId="0" borderId="49" xfId="43" applyFont="1" applyBorder="1" applyAlignment="1" applyProtection="1">
      <alignment horizontal="center" vertical="center" wrapText="1" shrinkToFit="1"/>
      <protection hidden="1"/>
    </xf>
    <xf numFmtId="0" fontId="24" fillId="0" borderId="42" xfId="43" applyFont="1" applyBorder="1" applyAlignment="1" applyProtection="1">
      <alignment horizontal="center" vertical="center" wrapText="1" shrinkToFit="1"/>
      <protection hidden="1"/>
    </xf>
    <xf numFmtId="0" fontId="26" fillId="0" borderId="42" xfId="43" applyFont="1" applyBorder="1" applyAlignment="1" applyProtection="1">
      <alignment horizontal="center" vertical="center" wrapText="1"/>
      <protection hidden="1"/>
    </xf>
    <xf numFmtId="0" fontId="274" fillId="0" borderId="37" xfId="43" applyFont="1" applyBorder="1" applyAlignment="1" applyProtection="1">
      <alignment horizontal="center" vertical="center" wrapText="1" shrinkToFit="1"/>
      <protection hidden="1"/>
    </xf>
    <xf numFmtId="0" fontId="274" fillId="0" borderId="42" xfId="43" applyFont="1" applyBorder="1" applyAlignment="1" applyProtection="1">
      <alignment horizontal="center" vertical="center" wrapText="1" shrinkToFit="1"/>
      <protection hidden="1"/>
    </xf>
    <xf numFmtId="0" fontId="0" fillId="0" borderId="42" xfId="0" applyBorder="1" applyAlignment="1">
      <alignment horizontal="center" vertical="center" wrapText="1" shrinkToFit="1"/>
    </xf>
    <xf numFmtId="0" fontId="24" fillId="0" borderId="37" xfId="43" applyFont="1" applyBorder="1" applyAlignment="1" applyProtection="1">
      <alignment horizontal="center" vertical="top" wrapText="1" shrinkToFit="1"/>
      <protection hidden="1"/>
    </xf>
    <xf numFmtId="0" fontId="24" fillId="0" borderId="42" xfId="43" applyFont="1" applyBorder="1" applyAlignment="1" applyProtection="1">
      <alignment horizontal="center" vertical="top" wrapText="1" shrinkToFit="1"/>
      <protection hidden="1"/>
    </xf>
    <xf numFmtId="0" fontId="26" fillId="0" borderId="43" xfId="43" applyFont="1" applyFill="1" applyBorder="1" applyAlignment="1" applyProtection="1">
      <alignment horizontal="center" vertical="center" wrapText="1"/>
      <protection hidden="1"/>
    </xf>
    <xf numFmtId="0" fontId="26" fillId="0" borderId="74" xfId="43" applyFont="1" applyFill="1" applyBorder="1" applyAlignment="1" applyProtection="1">
      <alignment horizontal="center" vertical="center"/>
      <protection hidden="1"/>
    </xf>
    <xf numFmtId="181" fontId="22" fillId="0" borderId="50" xfId="43" applyNumberFormat="1" applyFont="1" applyBorder="1" applyAlignment="1" applyProtection="1">
      <alignment horizontal="center" vertical="center"/>
      <protection hidden="1"/>
    </xf>
    <xf numFmtId="181" fontId="22" fillId="0" borderId="49" xfId="43" applyNumberFormat="1" applyFont="1" applyBorder="1" applyAlignment="1" applyProtection="1">
      <alignment horizontal="center" vertical="center"/>
      <protection hidden="1"/>
    </xf>
    <xf numFmtId="181" fontId="22" fillId="0" borderId="42" xfId="43" applyNumberFormat="1" applyFont="1" applyBorder="1" applyAlignment="1" applyProtection="1">
      <alignment horizontal="center" vertical="center"/>
      <protection hidden="1"/>
    </xf>
    <xf numFmtId="180" fontId="22" fillId="0" borderId="37" xfId="43" applyNumberFormat="1" applyFont="1" applyFill="1" applyBorder="1" applyAlignment="1" applyProtection="1">
      <alignment horizontal="center" vertical="center"/>
      <protection hidden="1"/>
    </xf>
    <xf numFmtId="180" fontId="22" fillId="0" borderId="49" xfId="43" applyNumberFormat="1" applyFont="1" applyFill="1" applyBorder="1" applyAlignment="1" applyProtection="1">
      <alignment horizontal="center" vertical="center"/>
      <protection hidden="1"/>
    </xf>
    <xf numFmtId="180" fontId="22" fillId="0" borderId="42" xfId="43" applyNumberFormat="1" applyFont="1" applyFill="1" applyBorder="1" applyAlignment="1" applyProtection="1">
      <alignment horizontal="center" vertical="center"/>
      <protection hidden="1"/>
    </xf>
    <xf numFmtId="0" fontId="24" fillId="0" borderId="50" xfId="43" applyFont="1" applyBorder="1" applyAlignment="1" applyProtection="1">
      <alignment horizontal="center" vertical="center" wrapText="1" shrinkToFit="1"/>
      <protection hidden="1"/>
    </xf>
    <xf numFmtId="0" fontId="22" fillId="0" borderId="0" xfId="43" applyFont="1" applyFill="1" applyAlignment="1" applyProtection="1">
      <alignment horizontal="left" vertical="center" wrapText="1"/>
      <protection hidden="1"/>
    </xf>
    <xf numFmtId="0" fontId="22" fillId="0" borderId="0" xfId="43" applyFont="1" applyFill="1" applyAlignment="1" applyProtection="1">
      <alignment vertical="center" wrapText="1"/>
      <protection hidden="1"/>
    </xf>
    <xf numFmtId="0" fontId="22" fillId="0" borderId="50" xfId="43" applyFont="1" applyBorder="1" applyAlignment="1" applyProtection="1">
      <alignment horizontal="center" vertical="center" wrapText="1" shrinkToFit="1"/>
      <protection hidden="1"/>
    </xf>
    <xf numFmtId="0" fontId="22" fillId="0" borderId="49" xfId="43" applyFont="1" applyBorder="1" applyAlignment="1" applyProtection="1">
      <alignment horizontal="center" vertical="center" wrapText="1" shrinkToFit="1"/>
      <protection hidden="1"/>
    </xf>
    <xf numFmtId="0" fontId="22" fillId="0" borderId="42" xfId="43" applyFont="1" applyBorder="1" applyAlignment="1" applyProtection="1">
      <alignment horizontal="center" vertical="center" wrapText="1" shrinkToFit="1"/>
      <protection hidden="1"/>
    </xf>
    <xf numFmtId="0" fontId="22" fillId="0" borderId="37" xfId="43" applyFont="1" applyBorder="1" applyAlignment="1" applyProtection="1">
      <alignment horizontal="center" vertical="center" wrapText="1" shrinkToFit="1"/>
      <protection hidden="1"/>
    </xf>
    <xf numFmtId="0" fontId="22" fillId="0" borderId="38" xfId="43" applyFont="1" applyBorder="1" applyAlignment="1" applyProtection="1">
      <alignment horizontal="center" vertical="center" wrapText="1" shrinkToFit="1"/>
      <protection hidden="1"/>
    </xf>
    <xf numFmtId="180" fontId="22" fillId="0" borderId="38" xfId="43" applyNumberFormat="1" applyFont="1" applyFill="1" applyBorder="1" applyAlignment="1" applyProtection="1">
      <alignment horizontal="center" vertical="center"/>
      <protection hidden="1"/>
    </xf>
    <xf numFmtId="0" fontId="6" fillId="0" borderId="0" xfId="0" applyFont="1" applyFill="1" applyAlignment="1" applyProtection="1">
      <alignment vertical="center"/>
      <protection hidden="1"/>
    </xf>
    <xf numFmtId="0" fontId="6" fillId="0" borderId="91" xfId="0" applyFont="1" applyFill="1" applyBorder="1" applyAlignment="1" applyProtection="1">
      <alignment vertical="center" wrapText="1"/>
      <protection hidden="1"/>
    </xf>
    <xf numFmtId="0" fontId="6" fillId="0" borderId="91" xfId="0" applyFont="1" applyFill="1" applyBorder="1" applyAlignment="1" applyProtection="1">
      <alignment vertical="center"/>
      <protection hidden="1"/>
    </xf>
    <xf numFmtId="0" fontId="260" fillId="0" borderId="91" xfId="0" applyFont="1" applyFill="1" applyBorder="1" applyAlignment="1" applyProtection="1">
      <alignment vertical="center"/>
      <protection hidden="1"/>
    </xf>
    <xf numFmtId="0" fontId="111" fillId="20" borderId="0" xfId="0" applyFont="1" applyFill="1" applyBorder="1" applyAlignment="1" applyProtection="1">
      <alignment horizontal="center" vertical="center" wrapText="1"/>
      <protection hidden="1"/>
    </xf>
    <xf numFmtId="0" fontId="111" fillId="20" borderId="0" xfId="0" applyFont="1" applyFill="1" applyBorder="1" applyAlignment="1" applyProtection="1">
      <alignment horizontal="center" vertical="center"/>
      <protection hidden="1"/>
    </xf>
    <xf numFmtId="0" fontId="6" fillId="17" borderId="0" xfId="0" applyFont="1" applyFill="1" applyAlignment="1" applyProtection="1">
      <alignment vertical="center" wrapText="1"/>
      <protection hidden="1"/>
    </xf>
    <xf numFmtId="0" fontId="6" fillId="17" borderId="0" xfId="0" applyFont="1" applyFill="1" applyAlignment="1" applyProtection="1">
      <alignment vertical="center"/>
      <protection hidden="1"/>
    </xf>
    <xf numFmtId="0" fontId="6" fillId="17" borderId="91" xfId="0" applyFont="1" applyFill="1" applyBorder="1" applyAlignment="1" applyProtection="1">
      <alignment vertical="center" wrapText="1"/>
      <protection hidden="1"/>
    </xf>
    <xf numFmtId="0" fontId="6" fillId="17" borderId="91" xfId="0" applyFont="1" applyFill="1" applyBorder="1" applyAlignment="1" applyProtection="1">
      <alignment vertical="center"/>
      <protection hidden="1"/>
    </xf>
    <xf numFmtId="0" fontId="8" fillId="17" borderId="91" xfId="0" applyFont="1" applyFill="1" applyBorder="1" applyAlignment="1" applyProtection="1">
      <alignment horizontal="left" vertical="center" wrapText="1"/>
      <protection hidden="1"/>
    </xf>
    <xf numFmtId="0" fontId="8" fillId="17" borderId="91" xfId="0" applyFont="1" applyFill="1" applyBorder="1" applyAlignment="1" applyProtection="1">
      <alignment horizontal="left" vertical="center"/>
      <protection hidden="1"/>
    </xf>
  </cellXfs>
  <cellStyles count="5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BECALHO" xfId="26" xr:uid="{00000000-0005-0000-0000-000019000000}"/>
    <cellStyle name="Calculation" xfId="27" xr:uid="{00000000-0005-0000-0000-00001A000000}"/>
    <cellStyle name="Check Cell" xfId="28" xr:uid="{00000000-0005-0000-0000-00001B000000}"/>
    <cellStyle name="DADOS"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ligação" xfId="37" builtinId="8"/>
    <cellStyle name="Input" xfId="38" xr:uid="{00000000-0005-0000-0000-000025000000}"/>
    <cellStyle name="LineBottom2" xfId="39" xr:uid="{00000000-0005-0000-0000-000026000000}"/>
    <cellStyle name="LineBottom3" xfId="40" xr:uid="{00000000-0005-0000-0000-000027000000}"/>
    <cellStyle name="Linked Cell" xfId="41" xr:uid="{00000000-0005-0000-0000-000028000000}"/>
    <cellStyle name="Neutral" xfId="42" xr:uid="{00000000-0005-0000-0000-000029000000}"/>
    <cellStyle name="Normal" xfId="0" builtinId="0"/>
    <cellStyle name="Normal 2" xfId="43" xr:uid="{00000000-0005-0000-0000-00002B000000}"/>
    <cellStyle name="Normal 3" xfId="44" xr:uid="{00000000-0005-0000-0000-00002C000000}"/>
    <cellStyle name="Note" xfId="45" xr:uid="{00000000-0005-0000-0000-00002D000000}"/>
    <cellStyle name="NUMLINHA" xfId="46" xr:uid="{00000000-0005-0000-0000-00002E000000}"/>
    <cellStyle name="Output" xfId="47" xr:uid="{00000000-0005-0000-0000-00002F000000}"/>
    <cellStyle name="QDTITULO" xfId="48" xr:uid="{00000000-0005-0000-0000-000030000000}"/>
    <cellStyle name="Standard_WBBasis" xfId="49" xr:uid="{00000000-0005-0000-0000-000031000000}"/>
    <cellStyle name="TITCOLUNA" xfId="50" xr:uid="{00000000-0005-0000-0000-000032000000}"/>
    <cellStyle name="Title" xfId="51" xr:uid="{00000000-0005-0000-0000-000033000000}"/>
    <cellStyle name="Warning Text" xfId="52" xr:uid="{00000000-0005-0000-0000-000034000000}"/>
    <cellStyle name="WithoutLine" xfId="53" xr:uid="{00000000-0005-0000-0000-00003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D"/>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3FFFF"/>
      <rgbColor rgb="00CCFFCC"/>
      <rgbColor rgb="00FFFFAF"/>
      <rgbColor rgb="00A6CAF0"/>
      <rgbColor rgb="00CC9CCC"/>
      <rgbColor rgb="00CC99FF"/>
      <rgbColor rgb="00E9E9E9"/>
      <rgbColor rgb="003366FF"/>
      <rgbColor rgb="0033CCCC"/>
      <rgbColor rgb="00339933"/>
      <rgbColor rgb="00999933"/>
      <rgbColor rgb="00996633"/>
      <rgbColor rgb="00996666"/>
      <rgbColor rgb="00666699"/>
      <rgbColor rgb="00969696"/>
      <rgbColor rgb="0000599D"/>
      <rgbColor rgb="0000CC00"/>
      <rgbColor rgb="00003300"/>
      <rgbColor rgb="00333300"/>
      <rgbColor rgb="00663300"/>
      <rgbColor rgb="00993366"/>
      <rgbColor rgb="00333399"/>
      <rgbColor rgb="00424242"/>
    </indexedColors>
    <mruColors>
      <color rgb="FF00599D"/>
      <color rgb="FFE9E9E9"/>
      <color rgb="FF0090FF"/>
      <color rgb="FF0000CC"/>
      <color rgb="FF003B68"/>
      <color rgb="FF003054"/>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582901</xdr:colOff>
      <xdr:row>3</xdr:row>
      <xdr:rowOff>142875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3087976" cy="609600"/>
        </a:xfrm>
        <a:prstGeom prst="rect">
          <a:avLst/>
        </a:prstGeom>
      </xdr:spPr>
    </xdr:pic>
    <xdr:clientData/>
  </xdr:twoCellAnchor>
  <xdr:twoCellAnchor editAs="oneCell">
    <xdr:from>
      <xdr:col>8</xdr:col>
      <xdr:colOff>504826</xdr:colOff>
      <xdr:row>0</xdr:row>
      <xdr:rowOff>0</xdr:rowOff>
    </xdr:from>
    <xdr:to>
      <xdr:col>11</xdr:col>
      <xdr:colOff>0</xdr:colOff>
      <xdr:row>4</xdr:row>
      <xdr:rowOff>5626</xdr:rowOff>
    </xdr:to>
    <xdr:pic>
      <xdr:nvPicPr>
        <xdr:cNvPr id="5" name="Imagem 4">
          <a:extLst>
            <a:ext uri="{FF2B5EF4-FFF2-40B4-BE49-F238E27FC236}">
              <a16:creationId xmlns:a16="http://schemas.microsoft.com/office/drawing/2014/main" id="{3F0E1D12-79FB-4B13-BFF2-772631925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7826" y="0"/>
          <a:ext cx="1323974" cy="653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dicadores%20Actividade%20Econ&#243;m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g%20Act%20Econ_Nov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rtilha_GEE/DOCUMENTOS%20T&#201;CNICOS/ESTAT&#205;STICA/Indicadores%20de%20Actividade%20Econ&#243;mica/Nova%20BD%20Conjuntura/Publica&#231;&#227;o/BD/BD%20Est%20Bol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s>
    <sheetDataSet>
      <sheetData sheetId="0">
        <row r="1">
          <cell r="A1">
            <v>44713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sheetName val="INDICE"/>
      <sheetName val="1"/>
      <sheetName val="1A"/>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siglas_fontes"/>
    </sheetNames>
    <sheetDataSet>
      <sheetData sheetId="0"/>
      <sheetData sheetId="1"/>
      <sheetData sheetId="2">
        <row r="3">
          <cell r="AA3" t="str">
            <v>1 2021</v>
          </cell>
          <cell r="AD3" t="str">
            <v>2 2021</v>
          </cell>
          <cell r="AG3" t="str">
            <v>3 2021</v>
          </cell>
          <cell r="AJ3" t="str">
            <v>4 2021</v>
          </cell>
          <cell r="AM3" t="str">
            <v>1 2022</v>
          </cell>
          <cell r="AP3" t="str">
            <v>2 2022</v>
          </cell>
          <cell r="AS3">
            <v>44531</v>
          </cell>
          <cell r="AV3">
            <v>44562</v>
          </cell>
          <cell r="AY3">
            <v>44593</v>
          </cell>
          <cell r="BB3">
            <v>44621</v>
          </cell>
          <cell r="BE3">
            <v>44652</v>
          </cell>
          <cell r="BH3">
            <v>44682</v>
          </cell>
          <cell r="BK3">
            <v>44713</v>
          </cell>
        </row>
        <row r="6">
          <cell r="U6">
            <v>44733</v>
          </cell>
          <cell r="AA6">
            <v>1.9348688892519301</v>
          </cell>
          <cell r="AD6">
            <v>7.6211934948802389</v>
          </cell>
          <cell r="AG6">
            <v>3.1674063983309506</v>
          </cell>
          <cell r="AJ6">
            <v>4.3436467204995086</v>
          </cell>
          <cell r="AM6">
            <v>5.9493150830465042</v>
          </cell>
          <cell r="AP6" t="str">
            <v/>
          </cell>
          <cell r="AS6">
            <v>4.3436467204995086</v>
          </cell>
          <cell r="AV6">
            <v>5.0510883799762798</v>
          </cell>
          <cell r="AY6">
            <v>8.0774220217057611</v>
          </cell>
          <cell r="BB6">
            <v>5.9493150830465042</v>
          </cell>
          <cell r="BE6">
            <v>3.9621989228976355</v>
          </cell>
          <cell r="BH6" t="str">
            <v/>
          </cell>
          <cell r="BK6" t="str">
            <v/>
          </cell>
        </row>
        <row r="7">
          <cell r="U7">
            <v>44734</v>
          </cell>
          <cell r="AA7">
            <v>-1.8</v>
          </cell>
          <cell r="AD7">
            <v>2.7333333333333329</v>
          </cell>
          <cell r="AG7">
            <v>5.2666666666666666</v>
          </cell>
          <cell r="AJ7">
            <v>6.0666666666666673</v>
          </cell>
          <cell r="AM7">
            <v>6.9666666666666659</v>
          </cell>
          <cell r="AP7" t="str">
            <v/>
          </cell>
          <cell r="AS7">
            <v>6.4</v>
          </cell>
          <cell r="AV7">
            <v>6.7</v>
          </cell>
          <cell r="AY7">
            <v>7</v>
          </cell>
          <cell r="BB7">
            <v>7.2</v>
          </cell>
          <cell r="BE7">
            <v>7.2</v>
          </cell>
          <cell r="BH7">
            <v>7.1</v>
          </cell>
          <cell r="BK7" t="str">
            <v/>
          </cell>
        </row>
        <row r="8">
          <cell r="U8">
            <v>44711</v>
          </cell>
          <cell r="AA8">
            <v>-1.5088554466730042</v>
          </cell>
          <cell r="AD8">
            <v>1.531380681148051</v>
          </cell>
          <cell r="AG8">
            <v>1.6526941236955988</v>
          </cell>
          <cell r="AJ8">
            <v>2.0802883449941008</v>
          </cell>
          <cell r="AM8">
            <v>2.1926015289175331</v>
          </cell>
          <cell r="AP8">
            <v>1.8549108139133355</v>
          </cell>
          <cell r="AS8">
            <v>2.0802883449941008</v>
          </cell>
          <cell r="AV8">
            <v>2.0519083939700833</v>
          </cell>
          <cell r="AY8">
            <v>2.240138539232329</v>
          </cell>
          <cell r="BB8">
            <v>2.1926015289175331</v>
          </cell>
          <cell r="BE8">
            <v>2.2209036855577104</v>
          </cell>
          <cell r="BH8">
            <v>1.9678919585448895</v>
          </cell>
          <cell r="BK8">
            <v>1.8549108139133355</v>
          </cell>
        </row>
        <row r="9">
          <cell r="U9">
            <v>44741</v>
          </cell>
          <cell r="AA9">
            <v>93.566666666666677</v>
          </cell>
          <cell r="AD9">
            <v>105.76666666666665</v>
          </cell>
          <cell r="AG9">
            <v>107.40000000000002</v>
          </cell>
          <cell r="AJ9">
            <v>108.76666666666665</v>
          </cell>
          <cell r="AM9">
            <v>107.36666666666667</v>
          </cell>
          <cell r="AP9">
            <v>106.96666666666665</v>
          </cell>
          <cell r="AS9">
            <v>108.6</v>
          </cell>
          <cell r="AV9">
            <v>106.5</v>
          </cell>
          <cell r="AY9">
            <v>111.3</v>
          </cell>
          <cell r="BB9">
            <v>104.3</v>
          </cell>
          <cell r="BE9">
            <v>107.1</v>
          </cell>
          <cell r="BH9">
            <v>107.3</v>
          </cell>
          <cell r="BK9">
            <v>106.5</v>
          </cell>
        </row>
        <row r="10">
          <cell r="U10">
            <v>44753</v>
          </cell>
          <cell r="AA10">
            <v>-7.0093100000000019E-2</v>
          </cell>
          <cell r="AD10">
            <v>14.64725</v>
          </cell>
          <cell r="AG10">
            <v>7.8620419999999998</v>
          </cell>
          <cell r="AJ10">
            <v>6.3653380000000004</v>
          </cell>
          <cell r="AM10" t="str">
            <v/>
          </cell>
          <cell r="AP10" t="str">
            <v/>
          </cell>
          <cell r="AS10">
            <v>5.9641970000000004</v>
          </cell>
          <cell r="AV10">
            <v>5.5451519999999999</v>
          </cell>
          <cell r="AY10">
            <v>5.2592970000000001</v>
          </cell>
          <cell r="BB10" t="str">
            <v/>
          </cell>
          <cell r="BE10" t="str">
            <v/>
          </cell>
          <cell r="BH10" t="str">
            <v/>
          </cell>
          <cell r="BK10" t="str">
            <v/>
          </cell>
        </row>
        <row r="13">
          <cell r="U13">
            <v>44733</v>
          </cell>
          <cell r="AA13">
            <v>3.1246246483407289</v>
          </cell>
          <cell r="AD13">
            <v>16.321188121887481</v>
          </cell>
          <cell r="AG13">
            <v>1.1718566984922707</v>
          </cell>
          <cell r="AJ13">
            <v>5.6268148053356892</v>
          </cell>
          <cell r="AM13">
            <v>5.9938368871108043</v>
          </cell>
          <cell r="AP13" t="str">
            <v/>
          </cell>
          <cell r="AS13">
            <v>5.6268148053356892</v>
          </cell>
          <cell r="AV13">
            <v>8.7480563088410399</v>
          </cell>
          <cell r="AY13">
            <v>9.3766412737026297</v>
          </cell>
          <cell r="BB13">
            <v>5.9938368871108043</v>
          </cell>
          <cell r="BE13">
            <v>3.5212853086203952</v>
          </cell>
          <cell r="BH13" t="str">
            <v/>
          </cell>
          <cell r="BK13" t="str">
            <v/>
          </cell>
        </row>
        <row r="15">
          <cell r="U15">
            <v>44753</v>
          </cell>
          <cell r="AA15">
            <v>-6.2051081078466552</v>
          </cell>
          <cell r="AD15">
            <v>35.481864819573872</v>
          </cell>
          <cell r="AG15">
            <v>-2.2987248235164781</v>
          </cell>
          <cell r="AJ15">
            <v>8.9009718582435955</v>
          </cell>
          <cell r="AM15">
            <v>18.351311023221111</v>
          </cell>
          <cell r="AP15" t="str">
            <v/>
          </cell>
          <cell r="AS15">
            <v>31.318206225069773</v>
          </cell>
          <cell r="AV15">
            <v>31.688812583221608</v>
          </cell>
          <cell r="AY15">
            <v>13.606110675543789</v>
          </cell>
          <cell r="BB15">
            <v>12.645155553275304</v>
          </cell>
          <cell r="BE15">
            <v>5.8477677824422125</v>
          </cell>
          <cell r="BH15">
            <v>29.844187323488967</v>
          </cell>
          <cell r="BK15" t="str">
            <v/>
          </cell>
        </row>
        <row r="16">
          <cell r="U16">
            <v>44746</v>
          </cell>
          <cell r="AA16">
            <v>6.4195298372513561</v>
          </cell>
          <cell r="AD16">
            <v>65.403128760529484</v>
          </cell>
          <cell r="AG16">
            <v>-25.610278372591004</v>
          </cell>
          <cell r="AJ16">
            <v>-7.6080884817338852</v>
          </cell>
          <cell r="AM16">
            <v>-8.9776267346360807</v>
          </cell>
          <cell r="AP16">
            <v>-35.70995513520068</v>
          </cell>
          <cell r="AS16">
            <v>-10.672474816226519</v>
          </cell>
          <cell r="AV16">
            <v>-9.7235462345090564</v>
          </cell>
          <cell r="AY16">
            <v>7.4963253307202358</v>
          </cell>
          <cell r="BB16">
            <v>-19.945261717413615</v>
          </cell>
          <cell r="BE16">
            <v>-39.638386648122392</v>
          </cell>
          <cell r="BH16">
            <v>-36.970873786407765</v>
          </cell>
          <cell r="BK16">
            <v>-30.507868383404862</v>
          </cell>
        </row>
        <row r="17">
          <cell r="U17">
            <v>44746</v>
          </cell>
          <cell r="AA17">
            <v>18.181818181818183</v>
          </cell>
          <cell r="AD17">
            <v>167.51968503937007</v>
          </cell>
          <cell r="AG17">
            <v>-28.000000000000004</v>
          </cell>
          <cell r="AJ17">
            <v>17.383512544802869</v>
          </cell>
          <cell r="AM17">
            <v>5.6244830438378832</v>
          </cell>
          <cell r="AP17">
            <v>12.288447387785135</v>
          </cell>
          <cell r="AS17">
            <v>21.643835616438356</v>
          </cell>
          <cell r="AV17">
            <v>8.5714285714285712</v>
          </cell>
          <cell r="AY17">
            <v>2.8818443804034581</v>
          </cell>
          <cell r="BB17">
            <v>5.2410901467505235</v>
          </cell>
          <cell r="BE17">
            <v>-15.690866510538642</v>
          </cell>
          <cell r="BH17">
            <v>23.148148148148149</v>
          </cell>
          <cell r="BK17">
            <v>26.8</v>
          </cell>
        </row>
        <row r="20">
          <cell r="U20">
            <v>44734</v>
          </cell>
          <cell r="AA20">
            <v>-0.73333333333333339</v>
          </cell>
          <cell r="AD20">
            <v>4.7666666666666666</v>
          </cell>
          <cell r="AG20">
            <v>7.333333333333333</v>
          </cell>
          <cell r="AJ20">
            <v>7.2333333333333343</v>
          </cell>
          <cell r="AM20">
            <v>6.5333333333333341</v>
          </cell>
          <cell r="AP20" t="str">
            <v/>
          </cell>
          <cell r="AS20">
            <v>7.1</v>
          </cell>
          <cell r="AV20">
            <v>6.9</v>
          </cell>
          <cell r="AY20">
            <v>6.6</v>
          </cell>
          <cell r="BB20">
            <v>6.1</v>
          </cell>
          <cell r="BE20">
            <v>5.5</v>
          </cell>
          <cell r="BH20">
            <v>4.5999999999999996</v>
          </cell>
          <cell r="BK20" t="str">
            <v/>
          </cell>
        </row>
        <row r="21">
          <cell r="U21">
            <v>44711</v>
          </cell>
          <cell r="AA21">
            <v>-23.020200397096733</v>
          </cell>
          <cell r="AD21">
            <v>-14.16649997387635</v>
          </cell>
          <cell r="AG21">
            <v>-12.917197355836583</v>
          </cell>
          <cell r="AJ21">
            <v>-16.449051675733894</v>
          </cell>
          <cell r="AM21">
            <v>-22.097102004308066</v>
          </cell>
          <cell r="AP21">
            <v>-31.824621779784078</v>
          </cell>
          <cell r="AS21">
            <v>-16.449051675733894</v>
          </cell>
          <cell r="AV21">
            <v>-18.688160044654385</v>
          </cell>
          <cell r="AY21">
            <v>-17.123548332030079</v>
          </cell>
          <cell r="BB21">
            <v>-22.097102004308066</v>
          </cell>
          <cell r="BE21">
            <v>-27.166568697764532</v>
          </cell>
          <cell r="BH21">
            <v>-32.376674170643092</v>
          </cell>
          <cell r="BK21">
            <v>-31.824621779784078</v>
          </cell>
        </row>
        <row r="22">
          <cell r="U22">
            <v>44711</v>
          </cell>
          <cell r="AA22">
            <v>-29.087578274866662</v>
          </cell>
          <cell r="AD22">
            <v>-16.850958766733331</v>
          </cell>
          <cell r="AG22">
            <v>4.2190512256000003</v>
          </cell>
          <cell r="AJ22">
            <v>2.0543900333666665</v>
          </cell>
          <cell r="AM22">
            <v>-3.8318901268666665</v>
          </cell>
          <cell r="AP22">
            <v>2.7938061017333333</v>
          </cell>
          <cell r="AS22">
            <v>1.2576808168</v>
          </cell>
          <cell r="AV22">
            <v>3.5686416615000001</v>
          </cell>
          <cell r="AY22">
            <v>-6.0436912842000003</v>
          </cell>
          <cell r="BB22">
            <v>-9.0206207578999997</v>
          </cell>
          <cell r="BE22">
            <v>-0.44832825999999998</v>
          </cell>
          <cell r="BH22">
            <v>4.3788513426</v>
          </cell>
          <cell r="BK22">
            <v>4.4508952225999998</v>
          </cell>
        </row>
        <row r="23">
          <cell r="U23">
            <v>44753</v>
          </cell>
          <cell r="AA23">
            <v>-13.175796936460163</v>
          </cell>
          <cell r="AD23">
            <v>28.285188847048492</v>
          </cell>
          <cell r="AG23">
            <v>6.3935610168554966</v>
          </cell>
          <cell r="AJ23">
            <v>12.538678793106856</v>
          </cell>
          <cell r="AM23">
            <v>22.831369055411081</v>
          </cell>
          <cell r="AP23" t="str">
            <v/>
          </cell>
          <cell r="AS23">
            <v>16.533740074818379</v>
          </cell>
          <cell r="AV23">
            <v>19.254234381319595</v>
          </cell>
          <cell r="AY23">
            <v>29.107724356302374</v>
          </cell>
          <cell r="BB23">
            <v>20.579454400366785</v>
          </cell>
          <cell r="BE23">
            <v>17.352930818078221</v>
          </cell>
          <cell r="BH23">
            <v>33.575229187709468</v>
          </cell>
          <cell r="BK23" t="str">
            <v/>
          </cell>
        </row>
        <row r="24">
          <cell r="U24">
            <v>44711</v>
          </cell>
          <cell r="AA24">
            <v>-35.194579549900006</v>
          </cell>
          <cell r="AD24">
            <v>-25.92129568281111</v>
          </cell>
          <cell r="AG24">
            <v>-21.366871942333333</v>
          </cell>
          <cell r="AJ24">
            <v>-11.2423803994</v>
          </cell>
          <cell r="AM24">
            <v>-12.897416943233333</v>
          </cell>
          <cell r="AP24">
            <v>-10.966674182866667</v>
          </cell>
          <cell r="AS24">
            <v>-6.9936206074999996</v>
          </cell>
          <cell r="AV24">
            <v>-13.109746558399999</v>
          </cell>
          <cell r="AY24">
            <v>-9.4569456500999998</v>
          </cell>
          <cell r="BB24">
            <v>-16.1255586212</v>
          </cell>
          <cell r="BE24">
            <v>-11.5453941306</v>
          </cell>
          <cell r="BH24">
            <v>-10.566638986299999</v>
          </cell>
          <cell r="BK24">
            <v>-10.7879894317</v>
          </cell>
        </row>
        <row r="25">
          <cell r="U25">
            <v>44746</v>
          </cell>
          <cell r="AA25">
            <v>-31.453999381652753</v>
          </cell>
          <cell r="AD25">
            <v>157.62036185219256</v>
          </cell>
          <cell r="AG25">
            <v>-23.845927668332841</v>
          </cell>
          <cell r="AJ25">
            <v>-14.19875745151797</v>
          </cell>
          <cell r="AM25">
            <v>12.023583233995941</v>
          </cell>
          <cell r="AP25">
            <v>-19.299289767091217</v>
          </cell>
          <cell r="AS25">
            <v>-11.535223126578725</v>
          </cell>
          <cell r="AV25">
            <v>-1.994216771363047</v>
          </cell>
          <cell r="AY25">
            <v>39.225123330525804</v>
          </cell>
          <cell r="BB25">
            <v>5.2917552563193953</v>
          </cell>
          <cell r="BE25">
            <v>-16.132081842123032</v>
          </cell>
          <cell r="BH25">
            <v>-23.485985234979893</v>
          </cell>
          <cell r="BK25">
            <v>-18.092522179974651</v>
          </cell>
        </row>
        <row r="28">
          <cell r="U28">
            <v>44711</v>
          </cell>
          <cell r="AA28">
            <v>-11.376326242602778</v>
          </cell>
          <cell r="AD28">
            <v>-0.96358691955648101</v>
          </cell>
          <cell r="AG28">
            <v>-2.1526180010444445</v>
          </cell>
          <cell r="AJ28">
            <v>-2.2204290078444449</v>
          </cell>
          <cell r="AM28">
            <v>-0.40553092113333333</v>
          </cell>
          <cell r="AP28">
            <v>-0.60947082646666695</v>
          </cell>
          <cell r="AS28">
            <v>-2.2204290078444449</v>
          </cell>
          <cell r="AV28">
            <v>-1.3389820857000003</v>
          </cell>
          <cell r="AY28">
            <v>0.41297038501111077</v>
          </cell>
          <cell r="BB28">
            <v>-0.40553092113333333</v>
          </cell>
          <cell r="BE28">
            <v>-0.38798313152222247</v>
          </cell>
          <cell r="BH28">
            <v>-2.0524942544000004</v>
          </cell>
          <cell r="BK28">
            <v>-1.8826697713333334</v>
          </cell>
        </row>
        <row r="29">
          <cell r="U29">
            <v>44711</v>
          </cell>
          <cell r="AA29">
            <v>-7.9853656241583328</v>
          </cell>
          <cell r="AD29">
            <v>-3.0395928298305548</v>
          </cell>
          <cell r="AG29">
            <v>-1.3878859172833333</v>
          </cell>
          <cell r="AJ29">
            <v>0.24201626713333338</v>
          </cell>
          <cell r="AM29">
            <v>1.6300839566999998</v>
          </cell>
          <cell r="AP29">
            <v>-5.3836651474999995</v>
          </cell>
          <cell r="AS29">
            <v>0.24201626713333338</v>
          </cell>
          <cell r="AV29">
            <v>1.0858913091333331</v>
          </cell>
          <cell r="AY29">
            <v>2.6345661364666664</v>
          </cell>
          <cell r="BB29">
            <v>1.6300839566999998</v>
          </cell>
          <cell r="BE29">
            <v>-1.1781795930833334</v>
          </cell>
          <cell r="BH29">
            <v>-2.9189280884833333</v>
          </cell>
          <cell r="BK29">
            <v>-5.2098644860166665</v>
          </cell>
        </row>
        <row r="30">
          <cell r="U30">
            <v>44711</v>
          </cell>
          <cell r="AA30">
            <v>-13.434094806852778</v>
          </cell>
          <cell r="AD30">
            <v>0.21095292221944462</v>
          </cell>
          <cell r="AG30">
            <v>4.5293632085222217</v>
          </cell>
          <cell r="AJ30">
            <v>4.6097329515555563</v>
          </cell>
          <cell r="AM30">
            <v>1.5040148729333334</v>
          </cell>
          <cell r="AP30">
            <v>2.668286731766667</v>
          </cell>
          <cell r="AS30">
            <v>4.6097329515555563</v>
          </cell>
          <cell r="AV30">
            <v>3.4864466070444444</v>
          </cell>
          <cell r="AY30">
            <v>2.2751724747888891</v>
          </cell>
          <cell r="BB30">
            <v>1.5040148729333334</v>
          </cell>
          <cell r="BE30">
            <v>1.5106671293777778</v>
          </cell>
          <cell r="BH30">
            <v>2.1494459815444444</v>
          </cell>
          <cell r="BK30">
            <v>3.8565443500222223</v>
          </cell>
        </row>
        <row r="31">
          <cell r="U31">
            <v>44711</v>
          </cell>
          <cell r="AA31">
            <v>-14.610955871333331</v>
          </cell>
          <cell r="AD31">
            <v>2.0012031128888901</v>
          </cell>
          <cell r="AG31">
            <v>9.6579196513333354</v>
          </cell>
          <cell r="AJ31">
            <v>13.408426768777778</v>
          </cell>
          <cell r="AM31">
            <v>14.266558986555557</v>
          </cell>
          <cell r="AP31">
            <v>22.711465900000004</v>
          </cell>
          <cell r="AS31">
            <v>13.408426768777778</v>
          </cell>
          <cell r="AV31">
            <v>12.157130154666667</v>
          </cell>
          <cell r="AY31">
            <v>12.466362901111111</v>
          </cell>
          <cell r="BB31">
            <v>14.266558986555557</v>
          </cell>
          <cell r="BE31">
            <v>19.075429667555557</v>
          </cell>
          <cell r="BH31">
            <v>21.704928639222221</v>
          </cell>
          <cell r="BK31">
            <v>22.655427389333337</v>
          </cell>
        </row>
        <row r="34">
          <cell r="U34">
            <v>44750</v>
          </cell>
          <cell r="AA34">
            <v>-0.44587565023530829</v>
          </cell>
          <cell r="AD34">
            <v>39.858716475095775</v>
          </cell>
          <cell r="AG34">
            <v>11.046982912356924</v>
          </cell>
          <cell r="AJ34">
            <v>12.124693389635794</v>
          </cell>
          <cell r="AM34">
            <v>22.309654142821572</v>
          </cell>
          <cell r="AP34" t="str">
            <v/>
          </cell>
          <cell r="AS34">
            <v>12.124693389635794</v>
          </cell>
          <cell r="AV34">
            <v>16.33035829776226</v>
          </cell>
          <cell r="AY34">
            <v>20.301104048176626</v>
          </cell>
          <cell r="BB34">
            <v>22.309654142821572</v>
          </cell>
          <cell r="BE34">
            <v>21.346284834305678</v>
          </cell>
          <cell r="BH34">
            <v>22.865106850240721</v>
          </cell>
          <cell r="BK34" t="str">
            <v/>
          </cell>
        </row>
        <row r="35">
          <cell r="U35">
            <v>44742</v>
          </cell>
          <cell r="AA35">
            <v>-7.698829913515354</v>
          </cell>
          <cell r="AD35">
            <v>16.954051302262968</v>
          </cell>
          <cell r="AG35">
            <v>3.1085674442927314</v>
          </cell>
          <cell r="AJ35">
            <v>7.5562097728519007</v>
          </cell>
          <cell r="AM35">
            <v>12.885051136015676</v>
          </cell>
          <cell r="AP35" t="str">
            <v/>
          </cell>
          <cell r="AS35">
            <v>7.5562097728519007</v>
          </cell>
          <cell r="AV35">
            <v>9.8134173153485023</v>
          </cell>
          <cell r="AY35">
            <v>11.2217936647736</v>
          </cell>
          <cell r="BB35">
            <v>12.885051136015676</v>
          </cell>
          <cell r="BE35">
            <v>10.749642175572504</v>
          </cell>
          <cell r="BH35">
            <v>6.356828445663993</v>
          </cell>
          <cell r="BK35" t="str">
            <v/>
          </cell>
        </row>
        <row r="36">
          <cell r="U36">
            <v>44754</v>
          </cell>
          <cell r="AA36">
            <v>-12.496759139227379</v>
          </cell>
          <cell r="AD36">
            <v>32.658497602557276</v>
          </cell>
          <cell r="AG36">
            <v>11.11575831671064</v>
          </cell>
          <cell r="AJ36">
            <v>16.704060673092116</v>
          </cell>
          <cell r="AM36">
            <v>28.81481481481481</v>
          </cell>
          <cell r="AP36" t="str">
            <v/>
          </cell>
          <cell r="AS36">
            <v>16.704060673092116</v>
          </cell>
          <cell r="AV36">
            <v>20.410228729505462</v>
          </cell>
          <cell r="AY36">
            <v>23.753020521513335</v>
          </cell>
          <cell r="BB36">
            <v>28.81481481481481</v>
          </cell>
          <cell r="BE36">
            <v>27.851996922431283</v>
          </cell>
          <cell r="BH36">
            <v>26.102032298455697</v>
          </cell>
          <cell r="BK36" t="str">
            <v/>
          </cell>
        </row>
        <row r="39">
          <cell r="U39">
            <v>44743</v>
          </cell>
          <cell r="AA39">
            <v>-1.0597834920841525</v>
          </cell>
          <cell r="AD39">
            <v>24.290473579892886</v>
          </cell>
          <cell r="AG39">
            <v>-4.8118645165468559</v>
          </cell>
          <cell r="AJ39">
            <v>-1.5847705824926797</v>
          </cell>
          <cell r="AM39">
            <v>-2.0502710694923452</v>
          </cell>
          <cell r="AP39" t="str">
            <v/>
          </cell>
          <cell r="AS39">
            <v>0.71822117276663122</v>
          </cell>
          <cell r="AV39">
            <v>-3.4105598090881899</v>
          </cell>
          <cell r="AY39">
            <v>-4.0164576802507783</v>
          </cell>
          <cell r="BB39">
            <v>1.2684365781710836</v>
          </cell>
          <cell r="BE39">
            <v>-1.3114112350753604</v>
          </cell>
          <cell r="BH39">
            <v>3.0100678035750899</v>
          </cell>
          <cell r="BK39" t="str">
            <v/>
          </cell>
        </row>
        <row r="40">
          <cell r="U40">
            <v>44743</v>
          </cell>
          <cell r="AA40">
            <v>-1.7271672468092278</v>
          </cell>
          <cell r="AD40">
            <v>27.837467391784937</v>
          </cell>
          <cell r="AG40">
            <v>-3.6768375869297607</v>
          </cell>
          <cell r="AJ40">
            <v>-6.6860562297325135E-2</v>
          </cell>
          <cell r="AM40">
            <v>0.9310484415058714</v>
          </cell>
          <cell r="AP40" t="str">
            <v/>
          </cell>
          <cell r="AS40">
            <v>1.4668944036973715</v>
          </cell>
          <cell r="AV40">
            <v>-1.7737684978714778</v>
          </cell>
          <cell r="AY40">
            <v>2.3891825945506246</v>
          </cell>
          <cell r="BB40">
            <v>2.1726010863005398</v>
          </cell>
          <cell r="BE40">
            <v>-0.99770527786091978</v>
          </cell>
          <cell r="BH40">
            <v>3.918722786647316</v>
          </cell>
          <cell r="BK40" t="str">
            <v/>
          </cell>
        </row>
        <row r="43">
          <cell r="U43">
            <v>44727</v>
          </cell>
          <cell r="AA43">
            <v>-83.403473775564095</v>
          </cell>
          <cell r="AD43">
            <v>470.31570328586685</v>
          </cell>
          <cell r="AG43">
            <v>70.281283065685031</v>
          </cell>
          <cell r="AJ43">
            <v>213.05092497277087</v>
          </cell>
          <cell r="AM43">
            <v>535.31994257085034</v>
          </cell>
          <cell r="AP43" t="str">
            <v/>
          </cell>
          <cell r="AS43">
            <v>186.74217940492679</v>
          </cell>
          <cell r="AV43">
            <v>226.85733541399577</v>
          </cell>
          <cell r="AY43">
            <v>725.9998482391976</v>
          </cell>
          <cell r="BB43">
            <v>783.17168694268832</v>
          </cell>
          <cell r="BE43">
            <v>726.23458803131712</v>
          </cell>
          <cell r="BH43" t="str">
            <v/>
          </cell>
          <cell r="BK43" t="str">
            <v/>
          </cell>
        </row>
        <row r="44">
          <cell r="U44">
            <v>44727</v>
          </cell>
          <cell r="AA44">
            <v>-79.982336725032184</v>
          </cell>
          <cell r="AD44">
            <v>348.60172793114646</v>
          </cell>
          <cell r="AG44">
            <v>57.121086845970289</v>
          </cell>
          <cell r="AJ44">
            <v>178.04318329768549</v>
          </cell>
          <cell r="AM44">
            <v>397.62146878781249</v>
          </cell>
          <cell r="AP44" t="str">
            <v/>
          </cell>
          <cell r="AS44">
            <v>169.66494018137536</v>
          </cell>
          <cell r="AV44">
            <v>184.99704810161407</v>
          </cell>
          <cell r="AY44">
            <v>523.53663327440586</v>
          </cell>
          <cell r="BB44">
            <v>540.55503686603527</v>
          </cell>
          <cell r="BE44">
            <v>548.38557773479954</v>
          </cell>
          <cell r="BH44" t="str">
            <v/>
          </cell>
          <cell r="BK44" t="str">
            <v/>
          </cell>
        </row>
        <row r="45">
          <cell r="U45">
            <v>44727</v>
          </cell>
          <cell r="AA45">
            <v>-75.173748510556919</v>
          </cell>
          <cell r="AD45">
            <v>267.92093175853017</v>
          </cell>
          <cell r="AG45">
            <v>43.72717791015247</v>
          </cell>
          <cell r="AJ45">
            <v>176.74055325423973</v>
          </cell>
          <cell r="AM45">
            <v>321.34015306010571</v>
          </cell>
          <cell r="AP45" t="str">
            <v/>
          </cell>
          <cell r="AS45">
            <v>192.53350866265257</v>
          </cell>
          <cell r="AV45">
            <v>152.43220850200959</v>
          </cell>
          <cell r="AY45">
            <v>417.89519289470059</v>
          </cell>
          <cell r="BB45">
            <v>428.23711955440621</v>
          </cell>
          <cell r="BE45">
            <v>451.89705608449378</v>
          </cell>
          <cell r="BH45" t="str">
            <v/>
          </cell>
          <cell r="BK45" t="str">
            <v/>
          </cell>
        </row>
        <row r="46">
          <cell r="U46">
            <v>44727</v>
          </cell>
          <cell r="AA46">
            <v>-71.614142384189634</v>
          </cell>
          <cell r="AD46">
            <v>274.45127639725217</v>
          </cell>
          <cell r="AG46">
            <v>26.384429334748326</v>
          </cell>
          <cell r="AJ46">
            <v>116.41315229002763</v>
          </cell>
          <cell r="AM46">
            <v>279.18060200668896</v>
          </cell>
          <cell r="AP46" t="str">
            <v/>
          </cell>
          <cell r="AS46">
            <v>120.14844721763423</v>
          </cell>
          <cell r="AV46">
            <v>158.69181027877946</v>
          </cell>
          <cell r="AY46">
            <v>397.73099484858409</v>
          </cell>
          <cell r="BB46">
            <v>320.26393936470157</v>
          </cell>
          <cell r="BE46">
            <v>319.02135551464988</v>
          </cell>
          <cell r="BH46" t="str">
            <v/>
          </cell>
          <cell r="BK46" t="str">
            <v/>
          </cell>
        </row>
        <row r="47">
          <cell r="U47">
            <v>44727</v>
          </cell>
          <cell r="AA47">
            <v>-82.376514975741173</v>
          </cell>
          <cell r="AD47">
            <v>389.19446704637915</v>
          </cell>
          <cell r="AG47">
            <v>99.519148892160132</v>
          </cell>
          <cell r="AJ47">
            <v>278.08423314720545</v>
          </cell>
          <cell r="AM47">
            <v>447.46029915828973</v>
          </cell>
          <cell r="AP47" t="str">
            <v/>
          </cell>
          <cell r="AS47">
            <v>225.88561886871216</v>
          </cell>
          <cell r="AV47">
            <v>186.19491317276086</v>
          </cell>
          <cell r="AY47">
            <v>567.47772580682943</v>
          </cell>
          <cell r="BB47">
            <v>667.1840593965162</v>
          </cell>
          <cell r="BE47">
            <v>603.7561719845761</v>
          </cell>
          <cell r="BH47" t="str">
            <v/>
          </cell>
          <cell r="BK47" t="str">
            <v/>
          </cell>
        </row>
        <row r="48">
          <cell r="U48">
            <v>44727</v>
          </cell>
          <cell r="AA48">
            <v>-58.590683246863762</v>
          </cell>
          <cell r="AD48">
            <v>145.42040731602611</v>
          </cell>
          <cell r="AG48">
            <v>18.072964451221527</v>
          </cell>
          <cell r="AJ48">
            <v>67.274230212853894</v>
          </cell>
          <cell r="AM48">
            <v>168.78952601922438</v>
          </cell>
          <cell r="AP48" t="str">
            <v/>
          </cell>
          <cell r="AS48">
            <v>57.348711027497167</v>
          </cell>
          <cell r="AV48">
            <v>98.007705461812634</v>
          </cell>
          <cell r="AY48">
            <v>249.79977258120334</v>
          </cell>
          <cell r="BB48">
            <v>171.34935902617244</v>
          </cell>
          <cell r="BE48">
            <v>224.81264461763385</v>
          </cell>
          <cell r="BH48" t="str">
            <v/>
          </cell>
          <cell r="BK48" t="str">
            <v/>
          </cell>
        </row>
        <row r="49">
          <cell r="U49">
            <v>44727</v>
          </cell>
          <cell r="AA49">
            <v>-86.555299208800946</v>
          </cell>
          <cell r="AD49">
            <v>358.0157152610351</v>
          </cell>
          <cell r="AG49">
            <v>36.370317787314121</v>
          </cell>
          <cell r="AJ49">
            <v>153.61205300825841</v>
          </cell>
          <cell r="AM49">
            <v>601.37086703947011</v>
          </cell>
          <cell r="AP49" t="str">
            <v/>
          </cell>
          <cell r="AS49">
            <v>146.22858670631427</v>
          </cell>
          <cell r="AV49">
            <v>223.33283296431117</v>
          </cell>
          <cell r="AY49">
            <v>787.69517735190584</v>
          </cell>
          <cell r="BB49">
            <v>930.47287735849056</v>
          </cell>
          <cell r="BE49">
            <v>1059.9532080822403</v>
          </cell>
          <cell r="BH49" t="str">
            <v/>
          </cell>
          <cell r="BK49" t="str">
            <v/>
          </cell>
        </row>
        <row r="50">
          <cell r="U50">
            <v>44727</v>
          </cell>
          <cell r="AA50">
            <v>-65.917954248825737</v>
          </cell>
          <cell r="AD50">
            <v>2405.5465238596157</v>
          </cell>
          <cell r="AG50">
            <v>190.31214922215963</v>
          </cell>
          <cell r="AJ50">
            <v>156.12857547436988</v>
          </cell>
          <cell r="AM50">
            <v>210.65720378820885</v>
          </cell>
          <cell r="AP50" t="str">
            <v/>
          </cell>
          <cell r="AS50">
            <v>134.71255699153269</v>
          </cell>
          <cell r="AV50">
            <v>158.42996134879382</v>
          </cell>
          <cell r="AY50">
            <v>245.93501074724995</v>
          </cell>
          <cell r="BB50">
            <v>218.91806158801424</v>
          </cell>
          <cell r="BE50">
            <v>238.10699285240585</v>
          </cell>
          <cell r="BH50" t="str">
            <v/>
          </cell>
          <cell r="BK50" t="str">
            <v/>
          </cell>
        </row>
        <row r="51">
          <cell r="U51">
            <v>44727</v>
          </cell>
          <cell r="AA51">
            <v>-85.250127416003451</v>
          </cell>
          <cell r="AD51">
            <v>2835.0383504333104</v>
          </cell>
          <cell r="AG51">
            <v>246.71829731281053</v>
          </cell>
          <cell r="AJ51">
            <v>208.72582312121662</v>
          </cell>
          <cell r="AM51">
            <v>565.9910957538707</v>
          </cell>
          <cell r="AP51" t="str">
            <v/>
          </cell>
          <cell r="AS51">
            <v>189.341996129389</v>
          </cell>
          <cell r="AV51">
            <v>265.9595429574976</v>
          </cell>
          <cell r="AY51">
            <v>857.09084689439476</v>
          </cell>
          <cell r="BB51">
            <v>828.58400730498295</v>
          </cell>
          <cell r="BE51">
            <v>663.06652295392473</v>
          </cell>
          <cell r="BH51" t="str">
            <v/>
          </cell>
          <cell r="BK51" t="str">
            <v/>
          </cell>
        </row>
        <row r="54">
          <cell r="U54">
            <v>44733</v>
          </cell>
          <cell r="AA54">
            <v>429684.33333333331</v>
          </cell>
          <cell r="AD54">
            <v>401314.33333333331</v>
          </cell>
          <cell r="AG54">
            <v>365418.66666666669</v>
          </cell>
          <cell r="AJ54">
            <v>348503.33333333331</v>
          </cell>
          <cell r="AM54">
            <v>342127.66666666669</v>
          </cell>
          <cell r="AP54" t="str">
            <v/>
          </cell>
          <cell r="AS54">
            <v>347959</v>
          </cell>
          <cell r="AV54">
            <v>355868</v>
          </cell>
          <cell r="AY54">
            <v>344264</v>
          </cell>
          <cell r="BB54">
            <v>326251</v>
          </cell>
          <cell r="BE54">
            <v>314435</v>
          </cell>
          <cell r="BH54">
            <v>296394</v>
          </cell>
          <cell r="BK54" t="str">
            <v/>
          </cell>
        </row>
        <row r="57">
          <cell r="U57">
            <v>44727</v>
          </cell>
          <cell r="AA57">
            <v>1.6852482689691646</v>
          </cell>
          <cell r="AD57">
            <v>134.1386678390466</v>
          </cell>
          <cell r="AG57">
            <v>67.545909651833639</v>
          </cell>
          <cell r="AJ57">
            <v>81.406740964900862</v>
          </cell>
          <cell r="AM57">
            <v>67.822033036035464</v>
          </cell>
          <cell r="AP57" t="str">
            <v/>
          </cell>
          <cell r="AS57">
            <v>62.320512359881619</v>
          </cell>
          <cell r="AV57">
            <v>60.210513333627858</v>
          </cell>
          <cell r="AY57">
            <v>65.114721199076499</v>
          </cell>
          <cell r="BB57">
            <v>76.746046741091661</v>
          </cell>
          <cell r="BE57">
            <v>74.472126188024419</v>
          </cell>
          <cell r="BH57">
            <v>64.070746016039109</v>
          </cell>
          <cell r="BK57" t="str">
            <v/>
          </cell>
        </row>
        <row r="61">
          <cell r="U61">
            <v>44729</v>
          </cell>
          <cell r="AS61">
            <v>0.94130898266222318</v>
          </cell>
          <cell r="AV61">
            <v>1.2066219412133932</v>
          </cell>
          <cell r="AY61">
            <v>1.5433240578404677</v>
          </cell>
          <cell r="BB61">
            <v>1.9902697921273773</v>
          </cell>
          <cell r="BE61">
            <v>2.6185210503035958</v>
          </cell>
          <cell r="BH61">
            <v>3.2581695405763873</v>
          </cell>
          <cell r="BK61" t="str">
            <v/>
          </cell>
        </row>
        <row r="62">
          <cell r="U62">
            <v>44729</v>
          </cell>
          <cell r="AS62">
            <v>2.5881009224521656</v>
          </cell>
          <cell r="AV62">
            <v>2.9372602479155487</v>
          </cell>
          <cell r="AY62">
            <v>3.3483804545814735</v>
          </cell>
          <cell r="BB62">
            <v>3.8612451546555091</v>
          </cell>
          <cell r="BE62">
            <v>4.3505739407967923</v>
          </cell>
          <cell r="BH62">
            <v>4.860793437968284</v>
          </cell>
          <cell r="BK62" t="str">
            <v/>
          </cell>
        </row>
        <row r="65">
          <cell r="U65">
            <v>44733</v>
          </cell>
          <cell r="AA65">
            <v>-5.5863234685532301</v>
          </cell>
          <cell r="AD65">
            <v>48.668071781189745</v>
          </cell>
          <cell r="AG65">
            <v>19.151457691396086</v>
          </cell>
          <cell r="AJ65">
            <v>24.185644724336093</v>
          </cell>
          <cell r="AM65">
            <v>32.76324181915016</v>
          </cell>
          <cell r="AP65" t="str">
            <v/>
          </cell>
          <cell r="AS65">
            <v>28.76833294939722</v>
          </cell>
          <cell r="AV65">
            <v>33.477984234448748</v>
          </cell>
          <cell r="AY65">
            <v>39.29740753670054</v>
          </cell>
          <cell r="BB65">
            <v>26.807261313041476</v>
          </cell>
          <cell r="BE65">
            <v>28.995528592797328</v>
          </cell>
          <cell r="BH65" t="str">
            <v/>
          </cell>
          <cell r="BK65" t="str">
            <v/>
          </cell>
        </row>
        <row r="66">
          <cell r="U66">
            <v>44733</v>
          </cell>
          <cell r="AA66">
            <v>-15.117121100092234</v>
          </cell>
          <cell r="AD66">
            <v>40.567550806560845</v>
          </cell>
          <cell r="AG66">
            <v>46.504931354617632</v>
          </cell>
          <cell r="AJ66">
            <v>50.468732071141709</v>
          </cell>
          <cell r="AM66">
            <v>47.344127445962087</v>
          </cell>
          <cell r="AP66" t="str">
            <v/>
          </cell>
          <cell r="AS66">
            <v>45.978027245017941</v>
          </cell>
          <cell r="AV66">
            <v>48.609919583682924</v>
          </cell>
          <cell r="AY66">
            <v>54.557632828352467</v>
          </cell>
          <cell r="BB66">
            <v>40.492267307631494</v>
          </cell>
          <cell r="BE66">
            <v>61.274615624475295</v>
          </cell>
          <cell r="BH66" t="str">
            <v/>
          </cell>
          <cell r="BK66" t="str">
            <v/>
          </cell>
        </row>
        <row r="67">
          <cell r="U67">
            <v>44733</v>
          </cell>
          <cell r="AA67">
            <v>-7.272017224511397</v>
          </cell>
          <cell r="AD67">
            <v>47.211324298080029</v>
          </cell>
          <cell r="AG67">
            <v>23.991145852268065</v>
          </cell>
          <cell r="AJ67">
            <v>28.565378233849099</v>
          </cell>
          <cell r="AM67">
            <v>35.123951722025538</v>
          </cell>
          <cell r="AP67" t="str">
            <v/>
          </cell>
          <cell r="AS67">
            <v>32.145276600121974</v>
          </cell>
          <cell r="AV67">
            <v>36.021647662892335</v>
          </cell>
          <cell r="AY67">
            <v>41.696397601704568</v>
          </cell>
          <cell r="BB67">
            <v>29.007713167305916</v>
          </cell>
          <cell r="BE67">
            <v>34.387044045650867</v>
          </cell>
          <cell r="BH67" t="str">
            <v/>
          </cell>
          <cell r="BK67" t="str">
            <v/>
          </cell>
        </row>
        <row r="68">
          <cell r="U68">
            <v>44733</v>
          </cell>
          <cell r="AA68">
            <v>7.2105362086053226</v>
          </cell>
          <cell r="AD68">
            <v>51.211882377958275</v>
          </cell>
          <cell r="AG68">
            <v>12.562588241462343</v>
          </cell>
          <cell r="AJ68">
            <v>14.061884264975708</v>
          </cell>
          <cell r="AM68">
            <v>17.758244443824626</v>
          </cell>
          <cell r="AP68" t="str">
            <v/>
          </cell>
          <cell r="AS68">
            <v>23.508760939126418</v>
          </cell>
          <cell r="AV68">
            <v>22.858006122838901</v>
          </cell>
          <cell r="AY68">
            <v>19.612027357308641</v>
          </cell>
          <cell r="BB68">
            <v>12.135676536672337</v>
          </cell>
          <cell r="BE68">
            <v>15.92095465393794</v>
          </cell>
          <cell r="BH68" t="str">
            <v/>
          </cell>
          <cell r="BK68" t="str">
            <v/>
          </cell>
        </row>
        <row r="69">
          <cell r="U69">
            <v>44733</v>
          </cell>
          <cell r="AA69">
            <v>-33.315559673605669</v>
          </cell>
          <cell r="AD69">
            <v>40.385688628222937</v>
          </cell>
          <cell r="AG69">
            <v>43.265161689841818</v>
          </cell>
          <cell r="AJ69">
            <v>51.912282227001782</v>
          </cell>
          <cell r="AM69">
            <v>70.089004823825491</v>
          </cell>
          <cell r="AP69" t="str">
            <v/>
          </cell>
          <cell r="AS69">
            <v>40.683624718078057</v>
          </cell>
          <cell r="AV69">
            <v>54.740919407926633</v>
          </cell>
          <cell r="AY69">
            <v>83.554500959550111</v>
          </cell>
          <cell r="BB69">
            <v>73.428522298054517</v>
          </cell>
          <cell r="BE69">
            <v>108.08454101606588</v>
          </cell>
          <cell r="BH69" t="str">
            <v/>
          </cell>
          <cell r="BK69" t="str">
            <v/>
          </cell>
        </row>
        <row r="70">
          <cell r="U70">
            <v>44733</v>
          </cell>
          <cell r="AA70">
            <v>-6.0932969286018812</v>
          </cell>
          <cell r="AD70">
            <v>48.205139405348497</v>
          </cell>
          <cell r="AG70">
            <v>22.317268234849244</v>
          </cell>
          <cell r="AJ70">
            <v>24.19926015465078</v>
          </cell>
          <cell r="AM70">
            <v>29.957321762336214</v>
          </cell>
          <cell r="AP70" t="str">
            <v/>
          </cell>
          <cell r="AS70">
            <v>28.9236673084506</v>
          </cell>
          <cell r="AV70">
            <v>31.010762929487839</v>
          </cell>
          <cell r="AY70">
            <v>33.447390106352834</v>
          </cell>
          <cell r="BB70">
            <v>26.152871890768221</v>
          </cell>
          <cell r="BE70">
            <v>36.972653171262756</v>
          </cell>
          <cell r="BH70" t="str">
            <v/>
          </cell>
          <cell r="BK70" t="str">
            <v/>
          </cell>
        </row>
        <row r="73">
          <cell r="U73">
            <v>44733</v>
          </cell>
          <cell r="AA73">
            <v>22.417992957302065</v>
          </cell>
          <cell r="AD73">
            <v>22.51211121252544</v>
          </cell>
          <cell r="AG73">
            <v>53.818995452366089</v>
          </cell>
          <cell r="AJ73">
            <v>28.012413497895434</v>
          </cell>
          <cell r="AM73">
            <v>15.303166207870653</v>
          </cell>
          <cell r="AP73" t="str">
            <v/>
          </cell>
          <cell r="AS73">
            <v>34.338776018945524</v>
          </cell>
          <cell r="AV73">
            <v>41.535812672176313</v>
          </cell>
          <cell r="AY73">
            <v>37.502963255630185</v>
          </cell>
          <cell r="BB73">
            <v>-15.737635719813337</v>
          </cell>
          <cell r="BE73">
            <v>26.356534341970377</v>
          </cell>
          <cell r="BH73" t="str">
            <v/>
          </cell>
          <cell r="BK73" t="str">
            <v/>
          </cell>
        </row>
        <row r="74">
          <cell r="U74">
            <v>44733</v>
          </cell>
          <cell r="AA74">
            <v>21.799661028674198</v>
          </cell>
          <cell r="AD74">
            <v>14.63918731842378</v>
          </cell>
          <cell r="AG74">
            <v>30.373692077727959</v>
          </cell>
          <cell r="AJ74">
            <v>9.9772132669423605</v>
          </cell>
          <cell r="AM74">
            <v>-11.130674315248413</v>
          </cell>
          <cell r="AP74" t="str">
            <v/>
          </cell>
          <cell r="AS74">
            <v>-12.253898251693181</v>
          </cell>
          <cell r="AV74">
            <v>-11.492763015770143</v>
          </cell>
          <cell r="AY74">
            <v>6.8332428028245591</v>
          </cell>
          <cell r="BB74">
            <v>-22.294957051814919</v>
          </cell>
          <cell r="BE74">
            <v>9.0167495293720172</v>
          </cell>
          <cell r="BH74" t="str">
            <v/>
          </cell>
          <cell r="BK74" t="str">
            <v/>
          </cell>
        </row>
        <row r="75">
          <cell r="U75">
            <v>44733</v>
          </cell>
          <cell r="AA75">
            <v>137.72132846777515</v>
          </cell>
          <cell r="AD75">
            <v>148.39187005697764</v>
          </cell>
          <cell r="AG75">
            <v>142.80183983705842</v>
          </cell>
          <cell r="AJ75">
            <v>165.23574191171957</v>
          </cell>
          <cell r="AM75">
            <v>178.68601009778232</v>
          </cell>
          <cell r="AP75" t="str">
            <v/>
          </cell>
          <cell r="AS75">
            <v>193.46616406390237</v>
          </cell>
          <cell r="AV75">
            <v>200.64437393214547</v>
          </cell>
          <cell r="AY75">
            <v>176.94732560504372</v>
          </cell>
          <cell r="BB75">
            <v>160.16046356139958</v>
          </cell>
          <cell r="BE75">
            <v>158.26876245295549</v>
          </cell>
          <cell r="BH75" t="str">
            <v/>
          </cell>
          <cell r="BK75" t="str">
            <v/>
          </cell>
        </row>
        <row r="81">
          <cell r="Z81" t="str">
            <v>12 meses</v>
          </cell>
          <cell r="BI81" t="str">
            <v>12 meses</v>
          </cell>
        </row>
        <row r="82">
          <cell r="F82">
            <v>2016</v>
          </cell>
          <cell r="J82">
            <v>2017</v>
          </cell>
          <cell r="N82">
            <v>2018</v>
          </cell>
          <cell r="R82">
            <v>2019</v>
          </cell>
          <cell r="V82">
            <v>2020</v>
          </cell>
          <cell r="Z82" t="str">
            <v>até dez 21</v>
          </cell>
          <cell r="AP82" t="str">
            <v>Estr. 20</v>
          </cell>
          <cell r="AT82" t="str">
            <v>16/15</v>
          </cell>
          <cell r="AW82" t="str">
            <v>17/16</v>
          </cell>
          <cell r="AZ82" t="str">
            <v>18/17</v>
          </cell>
          <cell r="BC82" t="str">
            <v>19/18</v>
          </cell>
          <cell r="BF82" t="str">
            <v>20/19</v>
          </cell>
          <cell r="BI82" t="str">
            <v>até dez 21</v>
          </cell>
        </row>
        <row r="83">
          <cell r="F83">
            <v>68.049829490426035</v>
          </cell>
          <cell r="J83">
            <v>67.509041656616731</v>
          </cell>
          <cell r="N83">
            <v>69.801316224280598</v>
          </cell>
          <cell r="R83">
            <v>70.726956777024995</v>
          </cell>
          <cell r="V83">
            <v>71.376067214047481</v>
          </cell>
          <cell r="Z83">
            <v>71.445974803883047</v>
          </cell>
          <cell r="AP83">
            <v>14.679837091437989</v>
          </cell>
          <cell r="AT83">
            <v>6.1454809935833339</v>
          </cell>
          <cell r="AW83">
            <v>9.2169250103641929</v>
          </cell>
          <cell r="AZ83">
            <v>-2.0316948835036328</v>
          </cell>
          <cell r="BC83">
            <v>0.88982701046739976</v>
          </cell>
          <cell r="BF83">
            <v>-5.2884284839844611</v>
          </cell>
          <cell r="BI83">
            <v>15.024464393640997</v>
          </cell>
        </row>
        <row r="84">
          <cell r="F84">
            <v>4.0838524067195152</v>
          </cell>
          <cell r="J84">
            <v>9.0767926902377383</v>
          </cell>
          <cell r="N84">
            <v>8.7177029216314708</v>
          </cell>
          <cell r="R84">
            <v>4.9216844112969937</v>
          </cell>
          <cell r="V84">
            <v>-9.4353644149044413</v>
          </cell>
          <cell r="Z84">
            <v>18.195601957363209</v>
          </cell>
          <cell r="AP84">
            <v>13.960744372162626</v>
          </cell>
          <cell r="AT84">
            <v>-3.1437567560633823</v>
          </cell>
          <cell r="AW84">
            <v>16.952607085970286</v>
          </cell>
          <cell r="AZ84">
            <v>27.822472636618627</v>
          </cell>
          <cell r="BC84">
            <v>14.762472798024092</v>
          </cell>
          <cell r="BF84">
            <v>-16.686681457916507</v>
          </cell>
          <cell r="BI84">
            <v>7.3467090103636679</v>
          </cell>
        </row>
        <row r="85">
          <cell r="F85">
            <v>25.839051607070957</v>
          </cell>
          <cell r="J85">
            <v>25.180933561762071</v>
          </cell>
          <cell r="N85">
            <v>25.351927158165143</v>
          </cell>
          <cell r="R85">
            <v>24.725339497099124</v>
          </cell>
          <cell r="V85">
            <v>25.366226849201468</v>
          </cell>
          <cell r="Z85">
            <v>26.677563319780813</v>
          </cell>
          <cell r="AP85">
            <v>13.888919086079355</v>
          </cell>
          <cell r="AT85">
            <v>2.3936131208876645</v>
          </cell>
          <cell r="AW85">
            <v>8.113052140087774</v>
          </cell>
          <cell r="AZ85">
            <v>3.4893754867527633</v>
          </cell>
          <cell r="BC85">
            <v>2.3408755483347079</v>
          </cell>
          <cell r="BF85">
            <v>2.3264668705179474</v>
          </cell>
          <cell r="BI85">
            <v>12.489638544535083</v>
          </cell>
        </row>
        <row r="86">
          <cell r="F86">
            <v>5.0368563795833552</v>
          </cell>
          <cell r="J86">
            <v>7.1501333096704087</v>
          </cell>
          <cell r="N86">
            <v>5.8614284015259273</v>
          </cell>
          <cell r="R86">
            <v>0.98925759624270881</v>
          </cell>
          <cell r="V86">
            <v>-7.9328691066033059</v>
          </cell>
          <cell r="Z86">
            <v>24.184231179948682</v>
          </cell>
          <cell r="AP86">
            <v>13.184458599925483</v>
          </cell>
          <cell r="AT86">
            <v>3.2928872764612152</v>
          </cell>
          <cell r="AW86">
            <v>6.6079907951206849</v>
          </cell>
          <cell r="AZ86">
            <v>3.2388947100718894</v>
          </cell>
          <cell r="BC86">
            <v>5.8632832776582973</v>
          </cell>
          <cell r="BF86">
            <v>-6.2294611698337405</v>
          </cell>
          <cell r="BI86">
            <v>24.027668576999162</v>
          </cell>
        </row>
        <row r="87">
          <cell r="F87">
            <v>31.950170509573965</v>
          </cell>
          <cell r="J87">
            <v>32.490958343383262</v>
          </cell>
          <cell r="N87">
            <v>30.198683775719402</v>
          </cell>
          <cell r="R87">
            <v>29.273043222974998</v>
          </cell>
          <cell r="V87">
            <v>28.623932785952523</v>
          </cell>
          <cell r="Z87">
            <v>28.554025196116946</v>
          </cell>
          <cell r="AP87">
            <v>9.9970410257563991</v>
          </cell>
          <cell r="AT87">
            <v>4.6034484608453283</v>
          </cell>
          <cell r="AW87">
            <v>10.942448339509355</v>
          </cell>
          <cell r="AZ87">
            <v>5.6642524335449309</v>
          </cell>
          <cell r="BC87">
            <v>7.0695382673510778</v>
          </cell>
          <cell r="BF87">
            <v>-8.4071000318433562</v>
          </cell>
          <cell r="BI87">
            <v>11.651264021274727</v>
          </cell>
        </row>
        <row r="88">
          <cell r="F88">
            <v>-5.5039971686996978</v>
          </cell>
          <cell r="J88">
            <v>11.811583734019067</v>
          </cell>
          <cell r="N88">
            <v>-2.2708567345514155</v>
          </cell>
          <cell r="R88">
            <v>0.37458299146824459</v>
          </cell>
          <cell r="V88">
            <v>-12.248928083144719</v>
          </cell>
          <cell r="Z88">
            <v>17.791567339959698</v>
          </cell>
          <cell r="AP88">
            <v>9.3594155613294934</v>
          </cell>
          <cell r="AT88">
            <v>-4.163412364763488</v>
          </cell>
          <cell r="AW88">
            <v>15.513089742998005</v>
          </cell>
          <cell r="AZ88">
            <v>5.7096663320004666</v>
          </cell>
          <cell r="BC88">
            <v>-2.0845428181565921</v>
          </cell>
          <cell r="BF88">
            <v>-9.0328350318564361</v>
          </cell>
          <cell r="BI88">
            <v>37.200998243867701</v>
          </cell>
        </row>
        <row r="89">
          <cell r="AP89">
            <v>8.763621216172794</v>
          </cell>
          <cell r="AT89">
            <v>4.6594641217135404</v>
          </cell>
          <cell r="AW89">
            <v>3.6358715343940702</v>
          </cell>
          <cell r="AZ89">
            <v>1.7771389232182031</v>
          </cell>
          <cell r="BC89">
            <v>-1.684983143045983</v>
          </cell>
          <cell r="BF89">
            <v>-10.833432480654665</v>
          </cell>
          <cell r="BI89">
            <v>16.676601435692788</v>
          </cell>
        </row>
        <row r="90">
          <cell r="AP90">
            <v>16.165963047135858</v>
          </cell>
          <cell r="AT90">
            <v>-4.4675027402643792</v>
          </cell>
          <cell r="AW90">
            <v>10.367713174566305</v>
          </cell>
          <cell r="AZ90">
            <v>1.270843622527849</v>
          </cell>
          <cell r="BC90">
            <v>0.50994533519299523</v>
          </cell>
          <cell r="BF90">
            <v>-21.180238565383291</v>
          </cell>
          <cell r="BI90">
            <v>23.741756725586711</v>
          </cell>
        </row>
        <row r="91">
          <cell r="AP91">
            <v>100</v>
          </cell>
          <cell r="AT91">
            <v>0.81565027175460614</v>
          </cell>
          <cell r="AW91">
            <v>9.950563091806444</v>
          </cell>
          <cell r="AZ91">
            <v>5.1474145812032646</v>
          </cell>
          <cell r="BC91">
            <v>3.5485196602193838</v>
          </cell>
          <cell r="BF91">
            <v>-10.258980147584111</v>
          </cell>
          <cell r="BI91">
            <v>18.079951432593816</v>
          </cell>
        </row>
        <row r="92">
          <cell r="Z92" t="str">
            <v>12 meses</v>
          </cell>
          <cell r="AF92" t="str">
            <v>Fonte: GEE, com base nos dados das estatísticas do Comércio Internacional de Mercadorias do INE (últimas versões disponíveis à data da publicação para o período considerado). Os dados do comércio intracomunitário incluem estimativas para as não respostas assim como para as empresas que se encontram abaixo dos limiares de assimilação.</v>
          </cell>
        </row>
        <row r="93">
          <cell r="A93">
            <v>2016</v>
          </cell>
          <cell r="F93">
            <v>2017</v>
          </cell>
          <cell r="K93">
            <v>2018</v>
          </cell>
          <cell r="P93">
            <v>2019</v>
          </cell>
          <cell r="U93">
            <v>2020</v>
          </cell>
          <cell r="Z93" t="str">
            <v>até dez 21</v>
          </cell>
        </row>
        <row r="94">
          <cell r="A94">
            <v>81.464621471389108</v>
          </cell>
          <cell r="F94">
            <v>78.948372652338179</v>
          </cell>
          <cell r="K94">
            <v>76.684212071721078</v>
          </cell>
          <cell r="P94">
            <v>74.899925995836284</v>
          </cell>
          <cell r="U94">
            <v>78.886117122228853</v>
          </cell>
          <cell r="Z94">
            <v>76.924707141787778</v>
          </cell>
        </row>
      </sheetData>
      <sheetData sheetId="3"/>
      <sheetData sheetId="4">
        <row r="5">
          <cell r="W5">
            <v>44739</v>
          </cell>
        </row>
        <row r="13">
          <cell r="A13">
            <v>1997</v>
          </cell>
          <cell r="B13">
            <v>156823.63299999997</v>
          </cell>
          <cell r="C13">
            <v>161854.07499999998</v>
          </cell>
          <cell r="D13">
            <v>125105.69399999999</v>
          </cell>
          <cell r="E13">
            <v>98567.983999999997</v>
          </cell>
          <cell r="F13">
            <v>17224.408000000003</v>
          </cell>
          <cell r="G13">
            <v>10035.249</v>
          </cell>
          <cell r="H13">
            <v>68985.285000000003</v>
          </cell>
          <cell r="I13">
            <v>2323.0419999999999</v>
          </cell>
          <cell r="J13">
            <v>26537.71</v>
          </cell>
          <cell r="K13">
            <v>36748.381000000001</v>
          </cell>
          <cell r="L13">
            <v>35724.740000000005</v>
          </cell>
          <cell r="M13">
            <v>496.19400000000002</v>
          </cell>
          <cell r="N13">
            <v>4396.6469999999999</v>
          </cell>
          <cell r="O13">
            <v>3406.136</v>
          </cell>
          <cell r="P13">
            <v>25593.737000000001</v>
          </cell>
          <cell r="Q13">
            <v>1832.0260000000001</v>
          </cell>
          <cell r="R13">
            <v>-5718.6689999999944</v>
          </cell>
          <cell r="S13">
            <v>33490.012000000002</v>
          </cell>
          <cell r="T13">
            <v>24236.843000000001</v>
          </cell>
          <cell r="U13">
            <v>9253.1689999999999</v>
          </cell>
          <cell r="V13">
            <v>39208.680999999997</v>
          </cell>
          <cell r="W13">
            <v>32703.728999999999</v>
          </cell>
          <cell r="X13">
            <v>6504.9520000000002</v>
          </cell>
        </row>
        <row r="14">
          <cell r="A14">
            <v>1998</v>
          </cell>
          <cell r="B14">
            <v>164363.65600000002</v>
          </cell>
          <cell r="C14">
            <v>172880.23699999996</v>
          </cell>
          <cell r="D14">
            <v>131598.87699999998</v>
          </cell>
          <cell r="E14">
            <v>103284.262</v>
          </cell>
          <cell r="F14">
            <v>17946.14</v>
          </cell>
          <cell r="G14">
            <v>11381.932999999999</v>
          </cell>
          <cell r="H14">
            <v>71559.478999999992</v>
          </cell>
          <cell r="I14">
            <v>2396.71</v>
          </cell>
          <cell r="J14">
            <v>28314.614999999994</v>
          </cell>
          <cell r="K14">
            <v>41281.360000000001</v>
          </cell>
          <cell r="L14">
            <v>39916.837</v>
          </cell>
          <cell r="M14">
            <v>496.52699999999999</v>
          </cell>
          <cell r="N14">
            <v>5215.0340000000006</v>
          </cell>
          <cell r="O14">
            <v>4186.7619999999997</v>
          </cell>
          <cell r="P14">
            <v>27886.195</v>
          </cell>
          <cell r="Q14">
            <v>2132.319</v>
          </cell>
          <cell r="R14">
            <v>-8738.5920000000042</v>
          </cell>
          <cell r="S14">
            <v>36208.769</v>
          </cell>
          <cell r="T14">
            <v>26191.935999999994</v>
          </cell>
          <cell r="U14">
            <v>10016.833000000001</v>
          </cell>
          <cell r="V14">
            <v>44947.361000000004</v>
          </cell>
          <cell r="W14">
            <v>37610.875</v>
          </cell>
          <cell r="X14">
            <v>7336.4859999999999</v>
          </cell>
        </row>
        <row r="15">
          <cell r="A15">
            <v>1999</v>
          </cell>
          <cell r="B15">
            <v>170784.64899999998</v>
          </cell>
          <cell r="C15">
            <v>182410.89899999998</v>
          </cell>
          <cell r="D15">
            <v>138018.31599999999</v>
          </cell>
          <cell r="E15">
            <v>108722.511</v>
          </cell>
          <cell r="F15">
            <v>18524.623</v>
          </cell>
          <cell r="G15">
            <v>12826.207000000002</v>
          </cell>
          <cell r="H15">
            <v>74962.57699999999</v>
          </cell>
          <cell r="I15">
            <v>2409.1040000000003</v>
          </cell>
          <cell r="J15">
            <v>29295.805</v>
          </cell>
          <cell r="K15">
            <v>44392.582999999999</v>
          </cell>
          <cell r="L15">
            <v>42339.581999999995</v>
          </cell>
          <cell r="M15">
            <v>612.76499999999999</v>
          </cell>
          <cell r="N15">
            <v>5694.51</v>
          </cell>
          <cell r="O15">
            <v>4405.1809999999996</v>
          </cell>
          <cell r="P15">
            <v>29244.829999999994</v>
          </cell>
          <cell r="Q15">
            <v>2382.2959999999998</v>
          </cell>
          <cell r="R15">
            <v>-11514.936999999998</v>
          </cell>
          <cell r="S15">
            <v>37485.671000000002</v>
          </cell>
          <cell r="T15">
            <v>27400.570999999996</v>
          </cell>
          <cell r="U15">
            <v>10085.1</v>
          </cell>
          <cell r="V15">
            <v>49000.608</v>
          </cell>
          <cell r="W15">
            <v>41443.487999999998</v>
          </cell>
          <cell r="X15">
            <v>7557.12</v>
          </cell>
        </row>
        <row r="16">
          <cell r="A16">
            <v>2000</v>
          </cell>
          <cell r="B16">
            <v>177302.09500000003</v>
          </cell>
          <cell r="C16">
            <v>188367.27499999999</v>
          </cell>
          <cell r="D16">
            <v>143290.94</v>
          </cell>
          <cell r="E16">
            <v>112731.473</v>
          </cell>
          <cell r="F16">
            <v>18860.323</v>
          </cell>
          <cell r="G16">
            <v>13187.734</v>
          </cell>
          <cell r="H16">
            <v>78167.457999999999</v>
          </cell>
          <cell r="I16">
            <v>2515.9580000000001</v>
          </cell>
          <cell r="J16">
            <v>30559.467000000001</v>
          </cell>
          <cell r="K16">
            <v>45076.334999999999</v>
          </cell>
          <cell r="L16">
            <v>44057.466999999997</v>
          </cell>
          <cell r="M16">
            <v>500.78399999999999</v>
          </cell>
          <cell r="N16">
            <v>6024.366</v>
          </cell>
          <cell r="O16">
            <v>4575.6530000000002</v>
          </cell>
          <cell r="P16">
            <v>30335.564999999999</v>
          </cell>
          <cell r="Q16">
            <v>2621.0990000000002</v>
          </cell>
          <cell r="R16">
            <v>-11032.481999999996</v>
          </cell>
          <cell r="S16">
            <v>40681.647000000004</v>
          </cell>
          <cell r="T16">
            <v>29579.178</v>
          </cell>
          <cell r="U16">
            <v>11102.468999999999</v>
          </cell>
          <cell r="V16">
            <v>51714.129000000001</v>
          </cell>
          <cell r="W16">
            <v>43974.228999999999</v>
          </cell>
          <cell r="X16">
            <v>7739.9000000000005</v>
          </cell>
        </row>
        <row r="17">
          <cell r="A17">
            <v>2001</v>
          </cell>
          <cell r="B17">
            <v>180748.26699999999</v>
          </cell>
          <cell r="C17">
            <v>191339.28599999996</v>
          </cell>
          <cell r="D17">
            <v>145420.24099999998</v>
          </cell>
          <cell r="E17">
            <v>113734.717</v>
          </cell>
          <cell r="F17">
            <v>19175.415000000001</v>
          </cell>
          <cell r="G17">
            <v>11978.955</v>
          </cell>
          <cell r="H17">
            <v>79932.412000000011</v>
          </cell>
          <cell r="I17">
            <v>2647.9349999999999</v>
          </cell>
          <cell r="J17">
            <v>31685.523999999998</v>
          </cell>
          <cell r="K17">
            <v>45919.044999999998</v>
          </cell>
          <cell r="L17">
            <v>44485.927000000003</v>
          </cell>
          <cell r="M17">
            <v>497.38400000000001</v>
          </cell>
          <cell r="N17">
            <v>6282.8389999999999</v>
          </cell>
          <cell r="O17">
            <v>3913.0629999999996</v>
          </cell>
          <cell r="P17">
            <v>31058.956999999995</v>
          </cell>
          <cell r="Q17">
            <v>2733.6839999999997</v>
          </cell>
          <cell r="R17">
            <v>-10619.653999999995</v>
          </cell>
          <cell r="S17">
            <v>41616.809000000001</v>
          </cell>
          <cell r="T17">
            <v>29993.156000000003</v>
          </cell>
          <cell r="U17">
            <v>11623.653</v>
          </cell>
          <cell r="V17">
            <v>52236.462999999996</v>
          </cell>
          <cell r="W17">
            <v>44849.881999999998</v>
          </cell>
          <cell r="X17">
            <v>7386.5810000000001</v>
          </cell>
        </row>
        <row r="18">
          <cell r="A18">
            <v>2002</v>
          </cell>
          <cell r="B18">
            <v>182141.69900000002</v>
          </cell>
          <cell r="C18">
            <v>191037.36599999998</v>
          </cell>
          <cell r="D18">
            <v>147718.745</v>
          </cell>
          <cell r="E18">
            <v>115193.82800000001</v>
          </cell>
          <cell r="F18">
            <v>19540.716</v>
          </cell>
          <cell r="G18">
            <v>11203.921</v>
          </cell>
          <cell r="H18">
            <v>81642.088000000018</v>
          </cell>
          <cell r="I18">
            <v>2807.1030000000001</v>
          </cell>
          <cell r="J18">
            <v>32524.916999999994</v>
          </cell>
          <cell r="K18">
            <v>43318.620999999999</v>
          </cell>
          <cell r="L18">
            <v>42977.012999999999</v>
          </cell>
          <cell r="M18">
            <v>549.28599999999994</v>
          </cell>
          <cell r="N18">
            <v>5827.4179999999997</v>
          </cell>
          <cell r="O18">
            <v>3434.3319999999994</v>
          </cell>
          <cell r="P18">
            <v>30258.808000000001</v>
          </cell>
          <cell r="Q18">
            <v>2907.1689999999999</v>
          </cell>
          <cell r="R18">
            <v>-9093.3940000000002</v>
          </cell>
          <cell r="S18">
            <v>42994.475999999995</v>
          </cell>
          <cell r="T18">
            <v>31344.184000000001</v>
          </cell>
          <cell r="U18">
            <v>11650.291999999999</v>
          </cell>
          <cell r="V18">
            <v>52087.869999999995</v>
          </cell>
          <cell r="W18">
            <v>44641.740000000005</v>
          </cell>
          <cell r="X18">
            <v>7446.13</v>
          </cell>
        </row>
        <row r="19">
          <cell r="A19">
            <v>2003</v>
          </cell>
          <cell r="B19">
            <v>180446.83199999999</v>
          </cell>
          <cell r="C19">
            <v>186993.21600000001</v>
          </cell>
          <cell r="D19">
            <v>147942.95500000002</v>
          </cell>
          <cell r="E19">
            <v>114826.34800000001</v>
          </cell>
          <cell r="F19">
            <v>19730.724000000002</v>
          </cell>
          <cell r="G19">
            <v>10144.492</v>
          </cell>
          <cell r="H19">
            <v>82154.651000000013</v>
          </cell>
          <cell r="I19">
            <v>2796.4809999999998</v>
          </cell>
          <cell r="J19">
            <v>33116.606999999989</v>
          </cell>
          <cell r="K19">
            <v>39050.260999999999</v>
          </cell>
          <cell r="L19">
            <v>39833.723999999995</v>
          </cell>
          <cell r="M19">
            <v>510.84900000000005</v>
          </cell>
          <cell r="N19">
            <v>5702.7730000000001</v>
          </cell>
          <cell r="O19">
            <v>3080.2640000000001</v>
          </cell>
          <cell r="P19">
            <v>27676.749999999996</v>
          </cell>
          <cell r="Q19">
            <v>2863.0879999999997</v>
          </cell>
          <cell r="R19">
            <v>-6852.1609999999928</v>
          </cell>
          <cell r="S19">
            <v>45122.964000000007</v>
          </cell>
          <cell r="T19">
            <v>33741.305999999997</v>
          </cell>
          <cell r="U19">
            <v>11381.657999999999</v>
          </cell>
          <cell r="V19">
            <v>51975.125</v>
          </cell>
          <cell r="W19">
            <v>44795.74</v>
          </cell>
          <cell r="X19">
            <v>7179.3850000000002</v>
          </cell>
        </row>
        <row r="20">
          <cell r="A20">
            <v>2004</v>
          </cell>
          <cell r="B20">
            <v>183674.549</v>
          </cell>
          <cell r="C20">
            <v>192704.12299999999</v>
          </cell>
          <cell r="D20">
            <v>151800.136</v>
          </cell>
          <cell r="E20">
            <v>117761.69</v>
          </cell>
          <cell r="F20">
            <v>20136.175999999999</v>
          </cell>
          <cell r="G20">
            <v>10614.929</v>
          </cell>
          <cell r="H20">
            <v>84126.115000000005</v>
          </cell>
          <cell r="I20">
            <v>2884.4700000000003</v>
          </cell>
          <cell r="J20">
            <v>34038.445999999996</v>
          </cell>
          <cell r="K20">
            <v>40903.987000000001</v>
          </cell>
          <cell r="L20">
            <v>39908.945</v>
          </cell>
          <cell r="M20">
            <v>623.53700000000003</v>
          </cell>
          <cell r="N20">
            <v>6081.326</v>
          </cell>
          <cell r="O20">
            <v>3038.2820000000002</v>
          </cell>
          <cell r="P20">
            <v>27223.548000000003</v>
          </cell>
          <cell r="Q20">
            <v>2942.2520000000004</v>
          </cell>
          <cell r="R20">
            <v>-9105.5559999999969</v>
          </cell>
          <cell r="S20">
            <v>46725.870999999999</v>
          </cell>
          <cell r="T20">
            <v>34328.571000000004</v>
          </cell>
          <cell r="U20">
            <v>12397.3</v>
          </cell>
          <cell r="V20">
            <v>55831.426999999996</v>
          </cell>
          <cell r="W20">
            <v>48389.849000000002</v>
          </cell>
          <cell r="X20">
            <v>7441.5779999999995</v>
          </cell>
        </row>
        <row r="21">
          <cell r="A21">
            <v>2005</v>
          </cell>
          <cell r="B21">
            <v>185110.60500000001</v>
          </cell>
          <cell r="C21">
            <v>195278.86900000001</v>
          </cell>
          <cell r="D21">
            <v>154610.177</v>
          </cell>
          <cell r="E21">
            <v>119618.39599999999</v>
          </cell>
          <cell r="F21">
            <v>20305.370999999999</v>
          </cell>
          <cell r="G21">
            <v>11014.347</v>
          </cell>
          <cell r="H21">
            <v>85331.483999999997</v>
          </cell>
          <cell r="I21">
            <v>2967.194</v>
          </cell>
          <cell r="J21">
            <v>34991.781000000003</v>
          </cell>
          <cell r="K21">
            <v>40668.691999999995</v>
          </cell>
          <cell r="L21">
            <v>39952.911</v>
          </cell>
          <cell r="M21">
            <v>518.87900000000002</v>
          </cell>
          <cell r="N21">
            <v>6411.0670000000009</v>
          </cell>
          <cell r="O21">
            <v>3137.8530000000001</v>
          </cell>
          <cell r="P21">
            <v>26842.296000000002</v>
          </cell>
          <cell r="Q21">
            <v>3042.8159999999998</v>
          </cell>
          <cell r="R21">
            <v>-10205.072</v>
          </cell>
          <cell r="S21">
            <v>46846.3</v>
          </cell>
          <cell r="T21">
            <v>34380.978999999999</v>
          </cell>
          <cell r="U21">
            <v>12465.321</v>
          </cell>
          <cell r="V21">
            <v>57051.372000000003</v>
          </cell>
          <cell r="W21">
            <v>49354.433999999994</v>
          </cell>
          <cell r="X21">
            <v>7696.9380000000001</v>
          </cell>
        </row>
        <row r="22">
          <cell r="A22">
            <v>2006</v>
          </cell>
          <cell r="B22">
            <v>188118.715</v>
          </cell>
          <cell r="C22">
            <v>196893.93899999998</v>
          </cell>
          <cell r="D22">
            <v>156306.01699999999</v>
          </cell>
          <cell r="E22">
            <v>121432.77</v>
          </cell>
          <cell r="F22">
            <v>20798.419000000002</v>
          </cell>
          <cell r="G22">
            <v>11158.130000000001</v>
          </cell>
          <cell r="H22">
            <v>86438.565999999992</v>
          </cell>
          <cell r="I22">
            <v>3037.6549999999997</v>
          </cell>
          <cell r="J22">
            <v>34873.246999999996</v>
          </cell>
          <cell r="K22">
            <v>40587.921999999999</v>
          </cell>
          <cell r="L22">
            <v>39650.557999999997</v>
          </cell>
          <cell r="M22">
            <v>480.99299999999999</v>
          </cell>
          <cell r="N22">
            <v>6744.1220000000003</v>
          </cell>
          <cell r="O22">
            <v>3222.1750000000002</v>
          </cell>
          <cell r="P22">
            <v>25712.106000000003</v>
          </cell>
          <cell r="Q22">
            <v>3491.1620000000003</v>
          </cell>
          <cell r="R22">
            <v>-8687.1830000000118</v>
          </cell>
          <cell r="S22">
            <v>52676.928999999996</v>
          </cell>
          <cell r="T22">
            <v>37918.271999999997</v>
          </cell>
          <cell r="U22">
            <v>14758.657000000001</v>
          </cell>
          <cell r="V22">
            <v>61364.112000000008</v>
          </cell>
          <cell r="W22">
            <v>52494.178</v>
          </cell>
          <cell r="X22">
            <v>8869.9340000000011</v>
          </cell>
        </row>
        <row r="23">
          <cell r="A23">
            <v>2007</v>
          </cell>
          <cell r="B23">
            <v>192834.06100000002</v>
          </cell>
          <cell r="C23">
            <v>201704.97500000001</v>
          </cell>
          <cell r="D23">
            <v>159555.505</v>
          </cell>
          <cell r="E23">
            <v>124479.899</v>
          </cell>
          <cell r="F23">
            <v>21227.313999999998</v>
          </cell>
          <cell r="G23">
            <v>11660.554</v>
          </cell>
          <cell r="H23">
            <v>88336.683999999994</v>
          </cell>
          <cell r="I23">
            <v>3255.3469999999998</v>
          </cell>
          <cell r="J23">
            <v>35075.606000000007</v>
          </cell>
          <cell r="K23">
            <v>42149.47</v>
          </cell>
          <cell r="L23">
            <v>40874.25</v>
          </cell>
          <cell r="M23">
            <v>474.44200000000001</v>
          </cell>
          <cell r="N23">
            <v>7242.7309999999998</v>
          </cell>
          <cell r="O23">
            <v>3614.6489999999999</v>
          </cell>
          <cell r="P23">
            <v>25620.532999999996</v>
          </cell>
          <cell r="Q23">
            <v>3921.8950000000004</v>
          </cell>
          <cell r="R23">
            <v>-8728.310999999987</v>
          </cell>
          <cell r="S23">
            <v>56071.256000000008</v>
          </cell>
          <cell r="T23">
            <v>39320.297999999995</v>
          </cell>
          <cell r="U23">
            <v>16750.957999999999</v>
          </cell>
          <cell r="V23">
            <v>64799.566999999995</v>
          </cell>
          <cell r="W23">
            <v>55273.906000000003</v>
          </cell>
          <cell r="X23">
            <v>9525.6610000000001</v>
          </cell>
        </row>
        <row r="24">
          <cell r="A24">
            <v>2008</v>
          </cell>
          <cell r="B24">
            <v>193449.68000000002</v>
          </cell>
          <cell r="C24">
            <v>204008.38400000002</v>
          </cell>
          <cell r="D24">
            <v>161501.557</v>
          </cell>
          <cell r="E24">
            <v>126187.22499999999</v>
          </cell>
          <cell r="F24">
            <v>21417.258999999998</v>
          </cell>
          <cell r="G24">
            <v>11689.653999999999</v>
          </cell>
          <cell r="H24">
            <v>89751.77</v>
          </cell>
          <cell r="I24">
            <v>3328.5419999999999</v>
          </cell>
          <cell r="J24">
            <v>35314.331999999995</v>
          </cell>
          <cell r="K24">
            <v>42506.827000000005</v>
          </cell>
          <cell r="L24">
            <v>41047.335999999996</v>
          </cell>
          <cell r="M24">
            <v>449.50399999999996</v>
          </cell>
          <cell r="N24">
            <v>7925.08</v>
          </cell>
          <cell r="O24">
            <v>3511.5699999999997</v>
          </cell>
          <cell r="P24">
            <v>24583.457999999999</v>
          </cell>
          <cell r="Q24">
            <v>4577.7240000000002</v>
          </cell>
          <cell r="R24">
            <v>-10407.942999999999</v>
          </cell>
          <cell r="S24">
            <v>55837.425000000003</v>
          </cell>
          <cell r="T24">
            <v>38840.720000000001</v>
          </cell>
          <cell r="U24">
            <v>16996.705000000002</v>
          </cell>
          <cell r="V24">
            <v>66245.368000000002</v>
          </cell>
          <cell r="W24">
            <v>56301.868000000002</v>
          </cell>
          <cell r="X24">
            <v>9943.5</v>
          </cell>
        </row>
        <row r="25">
          <cell r="A25">
            <v>2009</v>
          </cell>
          <cell r="B25">
            <v>187410.027</v>
          </cell>
          <cell r="C25">
            <v>196960.45600000001</v>
          </cell>
          <cell r="D25">
            <v>159482.87</v>
          </cell>
          <cell r="E25">
            <v>123269.811</v>
          </cell>
          <cell r="F25">
            <v>21463.705999999998</v>
          </cell>
          <cell r="G25">
            <v>9531.7219999999998</v>
          </cell>
          <cell r="H25">
            <v>88930.475000000006</v>
          </cell>
          <cell r="I25">
            <v>3343.9079999999999</v>
          </cell>
          <cell r="J25">
            <v>36213.059000000001</v>
          </cell>
          <cell r="K25">
            <v>37477.585999999996</v>
          </cell>
          <cell r="L25">
            <v>37953.089000000007</v>
          </cell>
          <cell r="M25">
            <v>460.13900000000001</v>
          </cell>
          <cell r="N25">
            <v>7339.043999999999</v>
          </cell>
          <cell r="O25">
            <v>2617.433</v>
          </cell>
          <cell r="P25">
            <v>22888.024000000001</v>
          </cell>
          <cell r="Q25">
            <v>4648.4490000000005</v>
          </cell>
          <cell r="R25">
            <v>-9726.9369999999908</v>
          </cell>
          <cell r="S25">
            <v>50228.167000000001</v>
          </cell>
          <cell r="T25">
            <v>34356.915000000001</v>
          </cell>
          <cell r="U25">
            <v>15871.252</v>
          </cell>
          <cell r="V25">
            <v>59955.103999999992</v>
          </cell>
          <cell r="W25">
            <v>50289.836000000003</v>
          </cell>
          <cell r="X25">
            <v>9665.268</v>
          </cell>
        </row>
        <row r="26">
          <cell r="A26">
            <v>2010</v>
          </cell>
          <cell r="B26">
            <v>190666.511</v>
          </cell>
          <cell r="C26">
            <v>200447.209</v>
          </cell>
          <cell r="D26">
            <v>161875.258</v>
          </cell>
          <cell r="E26">
            <v>126173.541</v>
          </cell>
          <cell r="F26">
            <v>21776.417000000001</v>
          </cell>
          <cell r="G26">
            <v>10867.892</v>
          </cell>
          <cell r="H26">
            <v>90243.084000000003</v>
          </cell>
          <cell r="I26">
            <v>3286.1480000000001</v>
          </cell>
          <cell r="J26">
            <v>35701.716999999997</v>
          </cell>
          <cell r="K26">
            <v>38571.951000000001</v>
          </cell>
          <cell r="L26">
            <v>37525.908000000003</v>
          </cell>
          <cell r="M26">
            <v>463.52499999999998</v>
          </cell>
          <cell r="N26">
            <v>7980.4569999999994</v>
          </cell>
          <cell r="O26">
            <v>2411.085</v>
          </cell>
          <cell r="P26">
            <v>21991.130999999998</v>
          </cell>
          <cell r="Q26">
            <v>4679.71</v>
          </cell>
          <cell r="R26">
            <v>-9778.5899999999965</v>
          </cell>
          <cell r="S26">
            <v>54853.682000000001</v>
          </cell>
          <cell r="T26">
            <v>38245.375</v>
          </cell>
          <cell r="U26">
            <v>16608.307000000001</v>
          </cell>
          <cell r="V26">
            <v>64632.271999999997</v>
          </cell>
          <cell r="W26">
            <v>54373.161</v>
          </cell>
          <cell r="X26">
            <v>10259.111000000001</v>
          </cell>
        </row>
        <row r="27">
          <cell r="A27">
            <v>2011</v>
          </cell>
          <cell r="B27">
            <v>187432.49300000002</v>
          </cell>
          <cell r="C27">
            <v>189249.49103944495</v>
          </cell>
          <cell r="D27">
            <v>155939.24103944495</v>
          </cell>
          <cell r="E27">
            <v>121556.03103944495</v>
          </cell>
          <cell r="F27">
            <v>21618.580053699301</v>
          </cell>
          <cell r="G27">
            <v>9020.6849999999995</v>
          </cell>
          <cell r="H27">
            <v>87615.737985745654</v>
          </cell>
          <cell r="I27">
            <v>3301.0280000000002</v>
          </cell>
          <cell r="J27">
            <v>34383.21</v>
          </cell>
          <cell r="K27">
            <v>33310.25</v>
          </cell>
          <cell r="L27">
            <v>32800.546999999999</v>
          </cell>
          <cell r="M27">
            <v>455.76499999999999</v>
          </cell>
          <cell r="N27">
            <v>6122.3980000000001</v>
          </cell>
          <cell r="O27">
            <v>1812.1859999999999</v>
          </cell>
          <cell r="P27">
            <v>19667.61</v>
          </cell>
          <cell r="Q27">
            <v>4742.5879999999997</v>
          </cell>
          <cell r="R27">
            <v>-2008.267985745646</v>
          </cell>
          <cell r="S27">
            <v>58629.216999999997</v>
          </cell>
          <cell r="T27">
            <v>41212.428</v>
          </cell>
          <cell r="U27">
            <v>17416.789000000001</v>
          </cell>
          <cell r="V27">
            <v>60637.484985745643</v>
          </cell>
          <cell r="W27">
            <v>50440.405999999988</v>
          </cell>
          <cell r="X27">
            <v>10197.078985745648</v>
          </cell>
        </row>
        <row r="28">
          <cell r="A28">
            <v>2012</v>
          </cell>
          <cell r="B28">
            <v>179827.80599999998</v>
          </cell>
          <cell r="C28">
            <v>175770.54743891791</v>
          </cell>
          <cell r="D28">
            <v>148251.3964389179</v>
          </cell>
          <cell r="E28">
            <v>115091.0664389179</v>
          </cell>
          <cell r="F28">
            <v>21340.072374967898</v>
          </cell>
          <cell r="G28">
            <v>7036.3860000000004</v>
          </cell>
          <cell r="H28">
            <v>83389.371063950006</v>
          </cell>
          <cell r="I28">
            <v>3325.2370000000005</v>
          </cell>
          <cell r="J28">
            <v>33160.33</v>
          </cell>
          <cell r="K28">
            <v>27519.151000000002</v>
          </cell>
          <cell r="L28">
            <v>27318.759000000002</v>
          </cell>
          <cell r="M28">
            <v>448.36799999999999</v>
          </cell>
          <cell r="N28">
            <v>5340.61</v>
          </cell>
          <cell r="O28">
            <v>1232.367</v>
          </cell>
          <cell r="P28">
            <v>15713.683000000001</v>
          </cell>
          <cell r="Q28">
            <v>4583.7309999999998</v>
          </cell>
          <cell r="R28">
            <v>3603.7259360499884</v>
          </cell>
          <cell r="S28">
            <v>60435.32699999999</v>
          </cell>
          <cell r="T28">
            <v>42707.277000000002</v>
          </cell>
          <cell r="U28">
            <v>17728.05</v>
          </cell>
          <cell r="V28">
            <v>56831.601063950002</v>
          </cell>
          <cell r="W28">
            <v>47322.004999999997</v>
          </cell>
          <cell r="X28">
            <v>9509.5960639500063</v>
          </cell>
        </row>
        <row r="29">
          <cell r="A29">
            <v>2013</v>
          </cell>
          <cell r="B29">
            <v>178168.63500000001</v>
          </cell>
          <cell r="C29">
            <v>172485.35599999997</v>
          </cell>
          <cell r="D29">
            <v>146357.50399999999</v>
          </cell>
          <cell r="E29">
            <v>113890.99399999999</v>
          </cell>
          <cell r="F29">
            <v>21520.143</v>
          </cell>
          <cell r="G29">
            <v>7189.152000000001</v>
          </cell>
          <cell r="H29">
            <v>81813.617999999988</v>
          </cell>
          <cell r="I29">
            <v>3368.0809999999997</v>
          </cell>
          <cell r="J29">
            <v>32466.51</v>
          </cell>
          <cell r="K29">
            <v>26127.851999999999</v>
          </cell>
          <cell r="L29">
            <v>26005.955999999998</v>
          </cell>
          <cell r="M29">
            <v>446.39699999999993</v>
          </cell>
          <cell r="N29">
            <v>5550.7249999999995</v>
          </cell>
          <cell r="O29">
            <v>1590.308</v>
          </cell>
          <cell r="P29">
            <v>13882.508</v>
          </cell>
          <cell r="Q29">
            <v>4536.018</v>
          </cell>
          <cell r="R29">
            <v>5296.4060000000027</v>
          </cell>
          <cell r="S29">
            <v>64788.064999999995</v>
          </cell>
          <cell r="T29">
            <v>45295.341</v>
          </cell>
          <cell r="U29">
            <v>19492.724000000002</v>
          </cell>
          <cell r="V29">
            <v>59491.658999999992</v>
          </cell>
          <cell r="W29">
            <v>49483.296999999991</v>
          </cell>
          <cell r="X29">
            <v>10008.361999999999</v>
          </cell>
        </row>
        <row r="30">
          <cell r="A30">
            <v>2014</v>
          </cell>
          <cell r="B30">
            <v>179580.06900000002</v>
          </cell>
          <cell r="C30">
            <v>176060.35</v>
          </cell>
          <cell r="D30">
            <v>148870.196</v>
          </cell>
          <cell r="E30">
            <v>116602.43899999998</v>
          </cell>
          <cell r="F30">
            <v>21845.828999999998</v>
          </cell>
          <cell r="G30">
            <v>8545.3950000000004</v>
          </cell>
          <cell r="H30">
            <v>82762.149999999994</v>
          </cell>
          <cell r="I30">
            <v>3449.0650000000001</v>
          </cell>
          <cell r="J30">
            <v>32267.757000000001</v>
          </cell>
          <cell r="K30">
            <v>27190.153999999999</v>
          </cell>
          <cell r="L30">
            <v>26601.101000000002</v>
          </cell>
          <cell r="M30">
            <v>462.62</v>
          </cell>
          <cell r="N30">
            <v>6335.0259999999998</v>
          </cell>
          <cell r="O30">
            <v>1770.48</v>
          </cell>
          <cell r="P30">
            <v>13401.678000000002</v>
          </cell>
          <cell r="Q30">
            <v>4631.2970000000005</v>
          </cell>
          <cell r="R30">
            <v>3372.3859999999986</v>
          </cell>
          <cell r="S30">
            <v>67576.237999999998</v>
          </cell>
          <cell r="T30">
            <v>47233.162000000004</v>
          </cell>
          <cell r="U30">
            <v>20343.076000000001</v>
          </cell>
          <cell r="V30">
            <v>64203.851999999999</v>
          </cell>
          <cell r="W30">
            <v>53160.94</v>
          </cell>
          <cell r="X30">
            <v>11042.912</v>
          </cell>
        </row>
        <row r="31">
          <cell r="A31">
            <v>2015</v>
          </cell>
          <cell r="B31">
            <v>182798.22700000001</v>
          </cell>
          <cell r="C31">
            <v>180312.88</v>
          </cell>
          <cell r="D31">
            <v>151515.75700000001</v>
          </cell>
          <cell r="E31">
            <v>118978.916</v>
          </cell>
          <cell r="F31">
            <v>22155.885999999999</v>
          </cell>
          <cell r="G31">
            <v>9833.3809999999994</v>
          </cell>
          <cell r="H31">
            <v>83283.686000000002</v>
          </cell>
          <cell r="I31">
            <v>3705.9630000000002</v>
          </cell>
          <cell r="J31">
            <v>32536.841</v>
          </cell>
          <cell r="K31">
            <v>28797.123</v>
          </cell>
          <cell r="L31">
            <v>28175.66</v>
          </cell>
          <cell r="M31">
            <v>499.637</v>
          </cell>
          <cell r="N31">
            <v>6807.1140000000005</v>
          </cell>
          <cell r="O31">
            <v>2155.6759999999999</v>
          </cell>
          <cell r="P31">
            <v>14090.431999999999</v>
          </cell>
          <cell r="Q31">
            <v>4622.8009999999995</v>
          </cell>
          <cell r="R31">
            <v>2435.3559999999998</v>
          </cell>
          <cell r="S31">
            <v>71807.547999999995</v>
          </cell>
          <cell r="T31">
            <v>50471.555</v>
          </cell>
          <cell r="U31">
            <v>21335.993000000002</v>
          </cell>
          <cell r="V31">
            <v>69372.191999999995</v>
          </cell>
          <cell r="W31">
            <v>57872.750999999997</v>
          </cell>
          <cell r="X31">
            <v>11499.441000000001</v>
          </cell>
        </row>
        <row r="32">
          <cell r="A32">
            <v>2016</v>
          </cell>
          <cell r="B32">
            <v>186489.81100000002</v>
          </cell>
          <cell r="C32">
            <v>184349.99400000001</v>
          </cell>
          <cell r="D32">
            <v>154823.94899999999</v>
          </cell>
          <cell r="E32">
            <v>122024.349</v>
          </cell>
          <cell r="F32">
            <v>22608.275000000001</v>
          </cell>
          <cell r="G32">
            <v>10619.221000000001</v>
          </cell>
          <cell r="H32">
            <v>85046.005000000005</v>
          </cell>
          <cell r="I32">
            <v>3750.848</v>
          </cell>
          <cell r="J32">
            <v>32799.599999999999</v>
          </cell>
          <cell r="K32">
            <v>29526.045000000002</v>
          </cell>
          <cell r="L32">
            <v>28893.361000000001</v>
          </cell>
          <cell r="M32">
            <v>518.923</v>
          </cell>
          <cell r="N32">
            <v>7028.6730000000007</v>
          </cell>
          <cell r="O32">
            <v>2651.125</v>
          </cell>
          <cell r="P32">
            <v>13951.038</v>
          </cell>
          <cell r="Q32">
            <v>4743.6019999999999</v>
          </cell>
          <cell r="R32">
            <v>2139.8169999999955</v>
          </cell>
          <cell r="S32">
            <v>74989.088999999993</v>
          </cell>
          <cell r="T32">
            <v>52627.718000000001</v>
          </cell>
          <cell r="U32">
            <v>22361.370999999999</v>
          </cell>
          <cell r="V32">
            <v>72849.271999999997</v>
          </cell>
          <cell r="W32">
            <v>60774.203999999998</v>
          </cell>
          <cell r="X32">
            <v>12075.067999999999</v>
          </cell>
        </row>
        <row r="33">
          <cell r="A33">
            <v>2017</v>
          </cell>
          <cell r="B33">
            <v>193028.78700000001</v>
          </cell>
          <cell r="C33">
            <v>190488.06700000001</v>
          </cell>
          <cell r="D33">
            <v>157451.52100000001</v>
          </cell>
          <cell r="E33">
            <v>124587.933</v>
          </cell>
          <cell r="F33">
            <v>22980.216</v>
          </cell>
          <cell r="G33">
            <v>11581.305</v>
          </cell>
          <cell r="H33">
            <v>86165.270999999993</v>
          </cell>
          <cell r="I33">
            <v>3861.1410000000001</v>
          </cell>
          <cell r="J33">
            <v>32863.587999999996</v>
          </cell>
          <cell r="K33">
            <v>33036.546000000002</v>
          </cell>
          <cell r="L33">
            <v>32212.915999999997</v>
          </cell>
          <cell r="M33">
            <v>522.36800000000005</v>
          </cell>
          <cell r="N33">
            <v>7944.6390000000001</v>
          </cell>
          <cell r="O33">
            <v>2934.2839999999997</v>
          </cell>
          <cell r="P33">
            <v>15652.16</v>
          </cell>
          <cell r="Q33">
            <v>5159.4650000000001</v>
          </cell>
          <cell r="R33">
            <v>2540.7200000000012</v>
          </cell>
          <cell r="S33">
            <v>81292.391000000003</v>
          </cell>
          <cell r="T33">
            <v>55857.578999999998</v>
          </cell>
          <cell r="U33">
            <v>25434.811999999998</v>
          </cell>
          <cell r="V33">
            <v>78751.671000000002</v>
          </cell>
          <cell r="W33">
            <v>65806.69200000001</v>
          </cell>
          <cell r="X33">
            <v>12944.979000000001</v>
          </cell>
        </row>
        <row r="34">
          <cell r="A34">
            <v>2018</v>
          </cell>
          <cell r="B34">
            <v>198528.80600000001</v>
          </cell>
          <cell r="C34">
            <v>196536.75699999998</v>
          </cell>
          <cell r="D34">
            <v>160910.81</v>
          </cell>
          <cell r="E34">
            <v>127846.22400000002</v>
          </cell>
          <cell r="F34">
            <v>23403.001</v>
          </cell>
          <cell r="G34">
            <v>12243.718000000001</v>
          </cell>
          <cell r="H34">
            <v>88285.119000000006</v>
          </cell>
          <cell r="I34">
            <v>3914.3860000000004</v>
          </cell>
          <cell r="J34">
            <v>33064.585999999996</v>
          </cell>
          <cell r="K34">
            <v>35625.947</v>
          </cell>
          <cell r="L34">
            <v>34204.498</v>
          </cell>
          <cell r="M34">
            <v>486.32100000000003</v>
          </cell>
          <cell r="N34">
            <v>8676.5190000000002</v>
          </cell>
          <cell r="O34">
            <v>3166.7570000000001</v>
          </cell>
          <cell r="P34">
            <v>16383.969000000001</v>
          </cell>
          <cell r="Q34">
            <v>5490.9320000000007</v>
          </cell>
          <cell r="R34">
            <v>1987.7640000000101</v>
          </cell>
          <cell r="S34">
            <v>84652.546000000002</v>
          </cell>
          <cell r="T34">
            <v>57748.226999999999</v>
          </cell>
          <cell r="U34">
            <v>26904.319</v>
          </cell>
          <cell r="V34">
            <v>82664.781999999992</v>
          </cell>
          <cell r="W34">
            <v>68998.972000000009</v>
          </cell>
          <cell r="X34">
            <v>13665.810000000001</v>
          </cell>
        </row>
        <row r="35">
          <cell r="A35">
            <v>2019</v>
          </cell>
          <cell r="B35">
            <v>203854.85699999999</v>
          </cell>
          <cell r="C35">
            <v>202585.33499999999</v>
          </cell>
          <cell r="D35">
            <v>165790.19099999999</v>
          </cell>
          <cell r="E35">
            <v>132018.22400000002</v>
          </cell>
          <cell r="F35">
            <v>23882.364999999998</v>
          </cell>
          <cell r="G35">
            <v>12310.609</v>
          </cell>
          <cell r="H35">
            <v>91908.087999999989</v>
          </cell>
          <cell r="I35">
            <v>3917.1619999999998</v>
          </cell>
          <cell r="J35">
            <v>33771.966999999997</v>
          </cell>
          <cell r="K35">
            <v>36795.144</v>
          </cell>
          <cell r="L35">
            <v>36047.347000000002</v>
          </cell>
          <cell r="M35">
            <v>496.28699999999998</v>
          </cell>
          <cell r="N35">
            <v>8811.7430000000004</v>
          </cell>
          <cell r="O35">
            <v>3244.4430000000002</v>
          </cell>
          <cell r="P35">
            <v>17630.385000000002</v>
          </cell>
          <cell r="Q35">
            <v>5864.4889999999996</v>
          </cell>
          <cell r="R35">
            <v>1351.8139999999985</v>
          </cell>
          <cell r="S35">
            <v>88102.380999999994</v>
          </cell>
          <cell r="T35">
            <v>59843.053</v>
          </cell>
          <cell r="U35">
            <v>28259.327999999998</v>
          </cell>
          <cell r="V35">
            <v>86750.566999999995</v>
          </cell>
          <cell r="W35">
            <v>71907.97099999999</v>
          </cell>
          <cell r="X35">
            <v>14842.596000000001</v>
          </cell>
        </row>
        <row r="36">
          <cell r="A36">
            <v>2020</v>
          </cell>
          <cell r="B36">
            <v>186644.5</v>
          </cell>
          <cell r="C36">
            <v>191275.198</v>
          </cell>
          <cell r="D36">
            <v>156595.38399999999</v>
          </cell>
          <cell r="E36">
            <v>122677.27100000001</v>
          </cell>
          <cell r="F36">
            <v>25036.674999999999</v>
          </cell>
          <cell r="G36">
            <v>11365.389000000001</v>
          </cell>
          <cell r="H36">
            <v>82322.198000000004</v>
          </cell>
          <cell r="I36">
            <v>3953.009</v>
          </cell>
          <cell r="J36">
            <v>33918.112999999998</v>
          </cell>
          <cell r="K36">
            <v>34679.814000000006</v>
          </cell>
          <cell r="L36">
            <v>35058.563000000002</v>
          </cell>
          <cell r="M36">
            <v>500.71700000000004</v>
          </cell>
          <cell r="N36">
            <v>8255.732</v>
          </cell>
          <cell r="O36">
            <v>2351.5839999999998</v>
          </cell>
          <cell r="P36">
            <v>17907.644999999997</v>
          </cell>
          <cell r="Q36">
            <v>6042.8850000000002</v>
          </cell>
          <cell r="R36">
            <v>-4545.5829999999842</v>
          </cell>
          <cell r="S36">
            <v>71683.237000000008</v>
          </cell>
          <cell r="T36">
            <v>53039.503000000004</v>
          </cell>
          <cell r="U36">
            <v>18643.734</v>
          </cell>
          <cell r="V36">
            <v>76228.819999999992</v>
          </cell>
          <cell r="W36">
            <v>64523.411999999997</v>
          </cell>
          <cell r="X36">
            <v>11705.407999999999</v>
          </cell>
        </row>
        <row r="37">
          <cell r="A37">
            <v>2021</v>
          </cell>
          <cell r="B37">
            <v>195760.24300000002</v>
          </cell>
          <cell r="C37">
            <v>200982.70299999998</v>
          </cell>
          <cell r="D37">
            <v>163551.36599999998</v>
          </cell>
          <cell r="E37">
            <v>128240.041</v>
          </cell>
          <cell r="F37">
            <v>25423.378000000004</v>
          </cell>
          <cell r="G37">
            <v>11892.023999999999</v>
          </cell>
          <cell r="H37">
            <v>86891.016000000003</v>
          </cell>
          <cell r="I37">
            <v>4033.623</v>
          </cell>
          <cell r="J37">
            <v>35311.324999999997</v>
          </cell>
          <cell r="K37">
            <v>37431.337</v>
          </cell>
          <cell r="L37">
            <v>37359.813999999998</v>
          </cell>
          <cell r="M37">
            <v>504.97299999999996</v>
          </cell>
          <cell r="N37">
            <v>9285.3719999999994</v>
          </cell>
          <cell r="O37">
            <v>2405.1120000000001</v>
          </cell>
          <cell r="P37">
            <v>18623.444</v>
          </cell>
          <cell r="Q37">
            <v>6540.9129999999996</v>
          </cell>
          <cell r="R37">
            <v>-5133.0429999999906</v>
          </cell>
          <cell r="S37">
            <v>81075.937000000005</v>
          </cell>
          <cell r="T37">
            <v>58941.361000000004</v>
          </cell>
          <cell r="U37">
            <v>22134.576000000001</v>
          </cell>
          <cell r="V37">
            <v>86208.98</v>
          </cell>
          <cell r="W37">
            <v>72489.411999999997</v>
          </cell>
          <cell r="X37">
            <v>13719.567999999999</v>
          </cell>
        </row>
        <row r="39">
          <cell r="A39" t="str">
            <v>4 1996</v>
          </cell>
          <cell r="B39">
            <v>37997.862999999998</v>
          </cell>
          <cell r="C39">
            <v>39144.385999999999</v>
          </cell>
          <cell r="D39">
            <v>30507.879000000001</v>
          </cell>
          <cell r="E39">
            <v>23999.817999999999</v>
          </cell>
          <cell r="F39">
            <v>4221.1949999999997</v>
          </cell>
          <cell r="G39">
            <v>2434.9070000000002</v>
          </cell>
          <cell r="H39">
            <v>16770.489000000001</v>
          </cell>
          <cell r="I39">
            <v>573.22699999999998</v>
          </cell>
          <cell r="J39">
            <v>6508.0610000000006</v>
          </cell>
          <cell r="K39">
            <v>8636.5069999999996</v>
          </cell>
          <cell r="L39">
            <v>8240.7649999999994</v>
          </cell>
          <cell r="M39">
            <v>115.98099999999999</v>
          </cell>
          <cell r="N39">
            <v>1010.504</v>
          </cell>
          <cell r="O39">
            <v>699.80600000000004</v>
          </cell>
          <cell r="P39">
            <v>5982.4829999999993</v>
          </cell>
          <cell r="Q39">
            <v>431.99099999999999</v>
          </cell>
          <cell r="R39">
            <v>-1348.0910000000003</v>
          </cell>
          <cell r="S39">
            <v>7884.6530000000002</v>
          </cell>
          <cell r="T39">
            <v>5658.1760000000004</v>
          </cell>
          <cell r="U39">
            <v>2226.4769999999999</v>
          </cell>
          <cell r="V39">
            <v>9232.7440000000006</v>
          </cell>
          <cell r="W39">
            <v>7672.7620000000006</v>
          </cell>
          <cell r="X39">
            <v>1559.982</v>
          </cell>
        </row>
        <row r="40">
          <cell r="A40" t="str">
            <v>1 1997</v>
          </cell>
          <cell r="B40">
            <v>38622.830999999998</v>
          </cell>
          <cell r="C40">
            <v>39744.786000000007</v>
          </cell>
          <cell r="D40">
            <v>30921.181000000004</v>
          </cell>
          <cell r="E40">
            <v>24397.056000000004</v>
          </cell>
          <cell r="F40">
            <v>4240.5529999999999</v>
          </cell>
          <cell r="G40">
            <v>2453.9380000000001</v>
          </cell>
          <cell r="H40">
            <v>17127.934000000001</v>
          </cell>
          <cell r="I40">
            <v>574.63099999999997</v>
          </cell>
          <cell r="J40">
            <v>6524.1250000000009</v>
          </cell>
          <cell r="K40">
            <v>8823.6049999999996</v>
          </cell>
          <cell r="L40">
            <v>8553.2130000000016</v>
          </cell>
          <cell r="M40">
            <v>122.17400000000001</v>
          </cell>
          <cell r="N40">
            <v>1044.721</v>
          </cell>
          <cell r="O40">
            <v>732.49400000000003</v>
          </cell>
          <cell r="P40">
            <v>6216.4820000000009</v>
          </cell>
          <cell r="Q40">
            <v>437.34199999999998</v>
          </cell>
          <cell r="R40">
            <v>-1319.371000000001</v>
          </cell>
          <cell r="S40">
            <v>8053.8349999999991</v>
          </cell>
          <cell r="T40">
            <v>5804.4529999999995</v>
          </cell>
          <cell r="U40">
            <v>2249.3820000000001</v>
          </cell>
          <cell r="V40">
            <v>9373.2060000000001</v>
          </cell>
          <cell r="W40">
            <v>7826.2530000000006</v>
          </cell>
          <cell r="X40">
            <v>1546.953</v>
          </cell>
        </row>
        <row r="41">
          <cell r="A41" t="str">
            <v>2 1997</v>
          </cell>
          <cell r="B41">
            <v>38973.764999999999</v>
          </cell>
          <cell r="C41">
            <v>40055.612999999998</v>
          </cell>
          <cell r="D41">
            <v>30938.089999999997</v>
          </cell>
          <cell r="E41">
            <v>24365.386999999999</v>
          </cell>
          <cell r="F41">
            <v>4297.6670000000004</v>
          </cell>
          <cell r="G41">
            <v>2442.6669999999999</v>
          </cell>
          <cell r="H41">
            <v>17047.672999999999</v>
          </cell>
          <cell r="I41">
            <v>577.38</v>
          </cell>
          <cell r="J41">
            <v>6572.7029999999986</v>
          </cell>
          <cell r="K41">
            <v>9117.5229999999992</v>
          </cell>
          <cell r="L41">
            <v>8878.4459999999999</v>
          </cell>
          <cell r="M41">
            <v>125.846</v>
          </cell>
          <cell r="N41">
            <v>1094.539</v>
          </cell>
          <cell r="O41">
            <v>859.41899999999998</v>
          </cell>
          <cell r="P41">
            <v>6351.0630000000001</v>
          </cell>
          <cell r="Q41">
            <v>447.57900000000001</v>
          </cell>
          <cell r="R41">
            <v>-1267.6749999999993</v>
          </cell>
          <cell r="S41">
            <v>8375.3860000000004</v>
          </cell>
          <cell r="T41">
            <v>6033.1350000000002</v>
          </cell>
          <cell r="U41">
            <v>2342.2510000000002</v>
          </cell>
          <cell r="V41">
            <v>9643.0609999999997</v>
          </cell>
          <cell r="W41">
            <v>8080.1880000000001</v>
          </cell>
          <cell r="X41">
            <v>1562.873</v>
          </cell>
        </row>
        <row r="42">
          <cell r="A42" t="str">
            <v>3 1997</v>
          </cell>
          <cell r="B42">
            <v>39480.798999999999</v>
          </cell>
          <cell r="C42">
            <v>40795.686999999998</v>
          </cell>
          <cell r="D42">
            <v>31536.121999999996</v>
          </cell>
          <cell r="E42">
            <v>24876.555999999997</v>
          </cell>
          <cell r="F42">
            <v>4337.232</v>
          </cell>
          <cell r="G42">
            <v>2546.9119999999998</v>
          </cell>
          <cell r="H42">
            <v>17409.865999999998</v>
          </cell>
          <cell r="I42">
            <v>582.54600000000005</v>
          </cell>
          <cell r="J42">
            <v>6659.5660000000007</v>
          </cell>
          <cell r="K42">
            <v>9259.5650000000005</v>
          </cell>
          <cell r="L42">
            <v>9088.2939999999999</v>
          </cell>
          <cell r="M42">
            <v>125.72499999999999</v>
          </cell>
          <cell r="N42">
            <v>1108.23</v>
          </cell>
          <cell r="O42">
            <v>843.90599999999995</v>
          </cell>
          <cell r="P42">
            <v>6547.0499999999993</v>
          </cell>
          <cell r="Q42">
            <v>463.38299999999998</v>
          </cell>
          <cell r="R42">
            <v>-1480.9889999999996</v>
          </cell>
          <cell r="S42">
            <v>8410.2260000000006</v>
          </cell>
          <cell r="T42">
            <v>6079.4570000000003</v>
          </cell>
          <cell r="U42">
            <v>2330.7689999999998</v>
          </cell>
          <cell r="V42">
            <v>9891.2150000000001</v>
          </cell>
          <cell r="W42">
            <v>8227.241</v>
          </cell>
          <cell r="X42">
            <v>1663.9739999999999</v>
          </cell>
        </row>
        <row r="43">
          <cell r="A43" t="str">
            <v>4 1997</v>
          </cell>
          <cell r="B43">
            <v>39746.237999999998</v>
          </cell>
          <cell r="C43">
            <v>41257.989000000001</v>
          </cell>
          <cell r="D43">
            <v>31710.300999999999</v>
          </cell>
          <cell r="E43">
            <v>24928.985000000001</v>
          </cell>
          <cell r="F43">
            <v>4348.9560000000001</v>
          </cell>
          <cell r="G43">
            <v>2591.732</v>
          </cell>
          <cell r="H43">
            <v>17399.811999999998</v>
          </cell>
          <cell r="I43">
            <v>588.48500000000001</v>
          </cell>
          <cell r="J43">
            <v>6781.3159999999998</v>
          </cell>
          <cell r="K43">
            <v>9547.6880000000001</v>
          </cell>
          <cell r="L43">
            <v>9204.7870000000003</v>
          </cell>
          <cell r="M43">
            <v>122.449</v>
          </cell>
          <cell r="N43">
            <v>1149.1569999999999</v>
          </cell>
          <cell r="O43">
            <v>970.31700000000001</v>
          </cell>
          <cell r="P43">
            <v>6479.1420000000007</v>
          </cell>
          <cell r="Q43">
            <v>483.72199999999998</v>
          </cell>
          <cell r="R43">
            <v>-1650.634</v>
          </cell>
          <cell r="S43">
            <v>8650.5650000000005</v>
          </cell>
          <cell r="T43">
            <v>6319.7980000000007</v>
          </cell>
          <cell r="U43">
            <v>2330.7669999999998</v>
          </cell>
          <cell r="V43">
            <v>10301.199000000001</v>
          </cell>
          <cell r="W43">
            <v>8570.0470000000005</v>
          </cell>
          <cell r="X43">
            <v>1731.152</v>
          </cell>
        </row>
        <row r="44">
          <cell r="A44" t="str">
            <v>1 1998</v>
          </cell>
          <cell r="B44">
            <v>40321.631000000001</v>
          </cell>
          <cell r="C44">
            <v>42194.863999999994</v>
          </cell>
          <cell r="D44">
            <v>32216.741999999995</v>
          </cell>
          <cell r="E44">
            <v>25294.270999999997</v>
          </cell>
          <cell r="F44">
            <v>4437.165</v>
          </cell>
          <cell r="G44">
            <v>2636.4479999999999</v>
          </cell>
          <cell r="H44">
            <v>17624.868999999999</v>
          </cell>
          <cell r="I44">
            <v>595.78899999999999</v>
          </cell>
          <cell r="J44">
            <v>6922.4709999999986</v>
          </cell>
          <cell r="K44">
            <v>9978.1219999999994</v>
          </cell>
          <cell r="L44">
            <v>9692.7690000000002</v>
          </cell>
          <cell r="M44">
            <v>118.572</v>
          </cell>
          <cell r="N44">
            <v>1229.672</v>
          </cell>
          <cell r="O44">
            <v>989.58100000000002</v>
          </cell>
          <cell r="P44">
            <v>6849.902</v>
          </cell>
          <cell r="Q44">
            <v>505.04199999999997</v>
          </cell>
          <cell r="R44">
            <v>-1979.393</v>
          </cell>
          <cell r="S44">
            <v>8837.0849999999991</v>
          </cell>
          <cell r="T44">
            <v>6300.6629999999986</v>
          </cell>
          <cell r="U44">
            <v>2536.422</v>
          </cell>
          <cell r="V44">
            <v>10816.477999999999</v>
          </cell>
          <cell r="W44">
            <v>8906.4969999999994</v>
          </cell>
          <cell r="X44">
            <v>1909.981</v>
          </cell>
        </row>
        <row r="45">
          <cell r="A45" t="str">
            <v>2 1998</v>
          </cell>
          <cell r="B45">
            <v>40940.858</v>
          </cell>
          <cell r="C45">
            <v>43084.261999999995</v>
          </cell>
          <cell r="D45">
            <v>32732.052999999996</v>
          </cell>
          <cell r="E45">
            <v>25684.013999999996</v>
          </cell>
          <cell r="F45">
            <v>4474.259</v>
          </cell>
          <cell r="G45">
            <v>2758.6120000000001</v>
          </cell>
          <cell r="H45">
            <v>17851.871999999996</v>
          </cell>
          <cell r="I45">
            <v>599.27099999999996</v>
          </cell>
          <cell r="J45">
            <v>7048.0390000000016</v>
          </cell>
          <cell r="K45">
            <v>10352.209000000001</v>
          </cell>
          <cell r="L45">
            <v>9851.357</v>
          </cell>
          <cell r="M45">
            <v>118.559</v>
          </cell>
          <cell r="N45">
            <v>1315.9680000000001</v>
          </cell>
          <cell r="O45">
            <v>1041.537</v>
          </cell>
          <cell r="P45">
            <v>6849.1419999999998</v>
          </cell>
          <cell r="Q45">
            <v>526.15099999999995</v>
          </cell>
          <cell r="R45">
            <v>-2214.6630000000005</v>
          </cell>
          <cell r="S45">
            <v>9041.9789999999994</v>
          </cell>
          <cell r="T45">
            <v>6562.9049999999988</v>
          </cell>
          <cell r="U45">
            <v>2479.0740000000001</v>
          </cell>
          <cell r="V45">
            <v>11256.642</v>
          </cell>
          <cell r="W45">
            <v>9484.4519999999993</v>
          </cell>
          <cell r="X45">
            <v>1772.19</v>
          </cell>
        </row>
        <row r="46">
          <cell r="A46" t="str">
            <v>3 1998</v>
          </cell>
          <cell r="B46">
            <v>41394.688999999998</v>
          </cell>
          <cell r="C46">
            <v>43266.74</v>
          </cell>
          <cell r="D46">
            <v>33103.557999999997</v>
          </cell>
          <cell r="E46">
            <v>25962.65</v>
          </cell>
          <cell r="F46">
            <v>4494.8029999999999</v>
          </cell>
          <cell r="G46">
            <v>2869.5349999999999</v>
          </cell>
          <cell r="H46">
            <v>17997.186000000002</v>
          </cell>
          <cell r="I46">
            <v>601.12599999999998</v>
          </cell>
          <cell r="J46">
            <v>7140.9079999999958</v>
          </cell>
          <cell r="K46">
            <v>10163.182000000001</v>
          </cell>
          <cell r="L46">
            <v>9842.5159999999996</v>
          </cell>
          <cell r="M46">
            <v>124.298</v>
          </cell>
          <cell r="N46">
            <v>1296.836</v>
          </cell>
          <cell r="O46">
            <v>973.93299999999999</v>
          </cell>
          <cell r="P46">
            <v>6904.110999999999</v>
          </cell>
          <cell r="Q46">
            <v>543.33799999999997</v>
          </cell>
          <cell r="R46">
            <v>-1909.3670000000002</v>
          </cell>
          <cell r="S46">
            <v>9283.9920000000002</v>
          </cell>
          <cell r="T46">
            <v>6673.4160000000002</v>
          </cell>
          <cell r="U46">
            <v>2610.576</v>
          </cell>
          <cell r="V46">
            <v>11193.359</v>
          </cell>
          <cell r="W46">
            <v>9439.9950000000008</v>
          </cell>
          <cell r="X46">
            <v>1753.364</v>
          </cell>
        </row>
        <row r="47">
          <cell r="A47" t="str">
            <v>4 1998</v>
          </cell>
          <cell r="B47">
            <v>41706.478000000003</v>
          </cell>
          <cell r="C47">
            <v>44334.370999999999</v>
          </cell>
          <cell r="D47">
            <v>33546.523999999998</v>
          </cell>
          <cell r="E47">
            <v>26343.327000000001</v>
          </cell>
          <cell r="F47">
            <v>4539.9129999999996</v>
          </cell>
          <cell r="G47">
            <v>3117.3380000000002</v>
          </cell>
          <cell r="H47">
            <v>18085.552</v>
          </cell>
          <cell r="I47">
            <v>600.524</v>
          </cell>
          <cell r="J47">
            <v>7203.1969999999974</v>
          </cell>
          <cell r="K47">
            <v>10787.847</v>
          </cell>
          <cell r="L47">
            <v>10530.195</v>
          </cell>
          <cell r="M47">
            <v>135.09800000000001</v>
          </cell>
          <cell r="N47">
            <v>1372.558</v>
          </cell>
          <cell r="O47">
            <v>1181.711</v>
          </cell>
          <cell r="P47">
            <v>7283.04</v>
          </cell>
          <cell r="Q47">
            <v>557.78800000000001</v>
          </cell>
          <cell r="R47">
            <v>-2635.1690000000017</v>
          </cell>
          <cell r="S47">
            <v>9045.7129999999997</v>
          </cell>
          <cell r="T47">
            <v>6654.9519999999993</v>
          </cell>
          <cell r="U47">
            <v>2390.761</v>
          </cell>
          <cell r="V47">
            <v>11680.882000000001</v>
          </cell>
          <cell r="W47">
            <v>9779.9310000000005</v>
          </cell>
          <cell r="X47">
            <v>1900.951</v>
          </cell>
        </row>
        <row r="48">
          <cell r="A48" t="str">
            <v>1 1999</v>
          </cell>
          <cell r="B48">
            <v>42260.839</v>
          </cell>
          <cell r="C48">
            <v>45004.831999999995</v>
          </cell>
          <cell r="D48">
            <v>34185.953999999998</v>
          </cell>
          <cell r="E48">
            <v>26940.287</v>
          </cell>
          <cell r="F48">
            <v>4565.7529999999997</v>
          </cell>
          <cell r="G48">
            <v>3208.797</v>
          </cell>
          <cell r="H48">
            <v>18566.940000000002</v>
          </cell>
          <cell r="I48">
            <v>598.79700000000003</v>
          </cell>
          <cell r="J48">
            <v>7245.6669999999958</v>
          </cell>
          <cell r="K48">
            <v>10818.878000000001</v>
          </cell>
          <cell r="L48">
            <v>10371.927</v>
          </cell>
          <cell r="M48">
            <v>147.69</v>
          </cell>
          <cell r="N48">
            <v>1383.8630000000001</v>
          </cell>
          <cell r="O48">
            <v>1108.5440000000001</v>
          </cell>
          <cell r="P48">
            <v>7160.2559999999994</v>
          </cell>
          <cell r="Q48">
            <v>571.57399999999996</v>
          </cell>
          <cell r="R48">
            <v>-2727.880000000001</v>
          </cell>
          <cell r="S48">
            <v>9112.7860000000001</v>
          </cell>
          <cell r="T48">
            <v>6684.2739999999994</v>
          </cell>
          <cell r="U48">
            <v>2428.5120000000002</v>
          </cell>
          <cell r="V48">
            <v>11840.666000000001</v>
          </cell>
          <cell r="W48">
            <v>10030.662</v>
          </cell>
          <cell r="X48">
            <v>1810.0039999999999</v>
          </cell>
        </row>
        <row r="49">
          <cell r="A49" t="str">
            <v>2 1999</v>
          </cell>
          <cell r="B49">
            <v>42481.485000000001</v>
          </cell>
          <cell r="C49">
            <v>45282.332999999999</v>
          </cell>
          <cell r="D49">
            <v>34243.783000000003</v>
          </cell>
          <cell r="E49">
            <v>26954.199999999997</v>
          </cell>
          <cell r="F49">
            <v>4610.473</v>
          </cell>
          <cell r="G49">
            <v>3199.0880000000002</v>
          </cell>
          <cell r="H49">
            <v>18545.644999999997</v>
          </cell>
          <cell r="I49">
            <v>598.99400000000003</v>
          </cell>
          <cell r="J49">
            <v>7289.5830000000051</v>
          </cell>
          <cell r="K49">
            <v>11038.55</v>
          </cell>
          <cell r="L49">
            <v>10433.988999999998</v>
          </cell>
          <cell r="M49">
            <v>156.22499999999999</v>
          </cell>
          <cell r="N49">
            <v>1373.7080000000001</v>
          </cell>
          <cell r="O49">
            <v>1094.1959999999999</v>
          </cell>
          <cell r="P49">
            <v>7223.6969999999983</v>
          </cell>
          <cell r="Q49">
            <v>586.16300000000001</v>
          </cell>
          <cell r="R49">
            <v>-2770.5560000000005</v>
          </cell>
          <cell r="S49">
            <v>9224.7219999999998</v>
          </cell>
          <cell r="T49">
            <v>6723.04</v>
          </cell>
          <cell r="U49">
            <v>2501.6819999999998</v>
          </cell>
          <cell r="V49">
            <v>11995.278</v>
          </cell>
          <cell r="W49">
            <v>10148.224</v>
          </cell>
          <cell r="X49">
            <v>1847.0540000000001</v>
          </cell>
        </row>
        <row r="50">
          <cell r="A50" t="str">
            <v>3 1999</v>
          </cell>
          <cell r="B50">
            <v>42897.972999999998</v>
          </cell>
          <cell r="C50">
            <v>45786.557000000001</v>
          </cell>
          <cell r="D50">
            <v>34683.03</v>
          </cell>
          <cell r="E50">
            <v>27338.731</v>
          </cell>
          <cell r="F50">
            <v>4640.9129999999996</v>
          </cell>
          <cell r="G50">
            <v>3248.9250000000002</v>
          </cell>
          <cell r="H50">
            <v>18846.574000000001</v>
          </cell>
          <cell r="I50">
            <v>602.31899999999996</v>
          </cell>
          <cell r="J50">
            <v>7344.2989999999991</v>
          </cell>
          <cell r="K50">
            <v>11103.527</v>
          </cell>
          <cell r="L50">
            <v>10593.067999999997</v>
          </cell>
          <cell r="M50">
            <v>157.566</v>
          </cell>
          <cell r="N50">
            <v>1446.296</v>
          </cell>
          <cell r="O50">
            <v>1053.2349999999999</v>
          </cell>
          <cell r="P50">
            <v>7332.4759999999978</v>
          </cell>
          <cell r="Q50">
            <v>603.495</v>
          </cell>
          <cell r="R50">
            <v>-2853.978000000001</v>
          </cell>
          <cell r="S50">
            <v>9473.7559999999994</v>
          </cell>
          <cell r="T50">
            <v>6953.860999999999</v>
          </cell>
          <cell r="U50">
            <v>2519.895</v>
          </cell>
          <cell r="V50">
            <v>12327.734</v>
          </cell>
          <cell r="W50">
            <v>10369.716</v>
          </cell>
          <cell r="X50">
            <v>1958.018</v>
          </cell>
        </row>
        <row r="51">
          <cell r="A51" t="str">
            <v>4 1999</v>
          </cell>
          <cell r="B51">
            <v>43144.351999999999</v>
          </cell>
          <cell r="C51">
            <v>46337.176999999996</v>
          </cell>
          <cell r="D51">
            <v>34905.548999999999</v>
          </cell>
          <cell r="E51">
            <v>27489.292999999998</v>
          </cell>
          <cell r="F51">
            <v>4707.4840000000004</v>
          </cell>
          <cell r="G51">
            <v>3169.3969999999999</v>
          </cell>
          <cell r="H51">
            <v>19003.417999999998</v>
          </cell>
          <cell r="I51">
            <v>608.99400000000003</v>
          </cell>
          <cell r="J51">
            <v>7416.2560000000003</v>
          </cell>
          <cell r="K51">
            <v>11431.628000000001</v>
          </cell>
          <cell r="L51">
            <v>10940.598</v>
          </cell>
          <cell r="M51">
            <v>151.28399999999999</v>
          </cell>
          <cell r="N51">
            <v>1490.643</v>
          </cell>
          <cell r="O51">
            <v>1149.2059999999999</v>
          </cell>
          <cell r="P51">
            <v>7528.4009999999998</v>
          </cell>
          <cell r="Q51">
            <v>621.06399999999996</v>
          </cell>
          <cell r="R51">
            <v>-3162.523000000001</v>
          </cell>
          <cell r="S51">
            <v>9674.4069999999992</v>
          </cell>
          <cell r="T51">
            <v>7039.3959999999988</v>
          </cell>
          <cell r="U51">
            <v>2635.011</v>
          </cell>
          <cell r="V51">
            <v>12836.93</v>
          </cell>
          <cell r="W51">
            <v>10894.886</v>
          </cell>
          <cell r="X51">
            <v>1942.0440000000001</v>
          </cell>
        </row>
        <row r="52">
          <cell r="A52" t="str">
            <v>1 2000</v>
          </cell>
          <cell r="B52">
            <v>44104.516000000003</v>
          </cell>
          <cell r="C52">
            <v>46974.222999999998</v>
          </cell>
          <cell r="D52">
            <v>35830.286999999997</v>
          </cell>
          <cell r="E52">
            <v>28322.563999999998</v>
          </cell>
          <cell r="F52">
            <v>4691.76</v>
          </cell>
          <cell r="G52">
            <v>3511.895</v>
          </cell>
          <cell r="H52">
            <v>19501.534</v>
          </cell>
          <cell r="I52">
            <v>617.375</v>
          </cell>
          <cell r="J52">
            <v>7507.7229999999981</v>
          </cell>
          <cell r="K52">
            <v>11143.936</v>
          </cell>
          <cell r="L52">
            <v>11156.078</v>
          </cell>
          <cell r="M52">
            <v>139.65899999999999</v>
          </cell>
          <cell r="N52">
            <v>1510.607</v>
          </cell>
          <cell r="O52">
            <v>1178.6099999999999</v>
          </cell>
          <cell r="P52">
            <v>7687.119999999999</v>
          </cell>
          <cell r="Q52">
            <v>640.08199999999999</v>
          </cell>
          <cell r="R52">
            <v>-2849.17</v>
          </cell>
          <cell r="S52">
            <v>10003.288</v>
          </cell>
          <cell r="T52">
            <v>7290.3010000000004</v>
          </cell>
          <cell r="U52">
            <v>2712.9870000000001</v>
          </cell>
          <cell r="V52">
            <v>12852.458000000001</v>
          </cell>
          <cell r="W52">
            <v>10909.567000000001</v>
          </cell>
          <cell r="X52">
            <v>1942.8910000000001</v>
          </cell>
        </row>
        <row r="53">
          <cell r="A53" t="str">
            <v>2 2000</v>
          </cell>
          <cell r="B53">
            <v>43871.428999999996</v>
          </cell>
          <cell r="C53">
            <v>46865.936000000002</v>
          </cell>
          <cell r="D53">
            <v>35512.290999999997</v>
          </cell>
          <cell r="E53">
            <v>27913.493000000002</v>
          </cell>
          <cell r="F53">
            <v>4698.8999999999996</v>
          </cell>
          <cell r="G53">
            <v>3161.7649999999999</v>
          </cell>
          <cell r="H53">
            <v>19427.099000000002</v>
          </cell>
          <cell r="I53">
            <v>625.72900000000004</v>
          </cell>
          <cell r="J53">
            <v>7598.797999999998</v>
          </cell>
          <cell r="K53">
            <v>11353.645</v>
          </cell>
          <cell r="L53">
            <v>10784.808999999997</v>
          </cell>
          <cell r="M53">
            <v>127.684</v>
          </cell>
          <cell r="N53">
            <v>1501.9670000000001</v>
          </cell>
          <cell r="O53">
            <v>1110.876</v>
          </cell>
          <cell r="P53">
            <v>7390.6739999999982</v>
          </cell>
          <cell r="Q53">
            <v>653.60799999999995</v>
          </cell>
          <cell r="R53">
            <v>-2984.1400000000012</v>
          </cell>
          <cell r="S53">
            <v>9896.5059999999994</v>
          </cell>
          <cell r="T53">
            <v>7182.8219999999992</v>
          </cell>
          <cell r="U53">
            <v>2713.6840000000002</v>
          </cell>
          <cell r="V53">
            <v>12880.646000000001</v>
          </cell>
          <cell r="W53">
            <v>10921.429</v>
          </cell>
          <cell r="X53">
            <v>1959.2170000000001</v>
          </cell>
        </row>
        <row r="54">
          <cell r="A54" t="str">
            <v>3 2000</v>
          </cell>
          <cell r="B54">
            <v>44514.086000000003</v>
          </cell>
          <cell r="C54">
            <v>47106.243000000002</v>
          </cell>
          <cell r="D54">
            <v>35917.012000000002</v>
          </cell>
          <cell r="E54">
            <v>28230.194999999996</v>
          </cell>
          <cell r="F54">
            <v>4735.5559999999996</v>
          </cell>
          <cell r="G54">
            <v>3243.665</v>
          </cell>
          <cell r="H54">
            <v>19617.383999999998</v>
          </cell>
          <cell r="I54">
            <v>633.59</v>
          </cell>
          <cell r="J54">
            <v>7686.8170000000027</v>
          </cell>
          <cell r="K54">
            <v>11189.231</v>
          </cell>
          <cell r="L54">
            <v>11036.09</v>
          </cell>
          <cell r="M54">
            <v>118.75700000000001</v>
          </cell>
          <cell r="N54">
            <v>1532.586</v>
          </cell>
          <cell r="O54">
            <v>1056.2329999999999</v>
          </cell>
          <cell r="P54">
            <v>7667.0929999999998</v>
          </cell>
          <cell r="Q54">
            <v>661.42100000000005</v>
          </cell>
          <cell r="R54">
            <v>-2589.3269999999993</v>
          </cell>
          <cell r="S54">
            <v>10204.351000000001</v>
          </cell>
          <cell r="T54">
            <v>7448.8540000000012</v>
          </cell>
          <cell r="U54">
            <v>2755.4969999999998</v>
          </cell>
          <cell r="V54">
            <v>12793.678</v>
          </cell>
          <cell r="W54">
            <v>10907.425999999999</v>
          </cell>
          <cell r="X54">
            <v>1886.252</v>
          </cell>
        </row>
        <row r="55">
          <cell r="A55" t="str">
            <v>4 2000</v>
          </cell>
          <cell r="B55">
            <v>44812.063999999998</v>
          </cell>
          <cell r="C55">
            <v>47420.873</v>
          </cell>
          <cell r="D55">
            <v>36031.35</v>
          </cell>
          <cell r="E55">
            <v>28265.220999999998</v>
          </cell>
          <cell r="F55">
            <v>4734.107</v>
          </cell>
          <cell r="G55">
            <v>3270.4090000000001</v>
          </cell>
          <cell r="H55">
            <v>19621.440999999999</v>
          </cell>
          <cell r="I55">
            <v>639.26400000000001</v>
          </cell>
          <cell r="J55">
            <v>7766.1289999999999</v>
          </cell>
          <cell r="K55">
            <v>11389.522999999999</v>
          </cell>
          <cell r="L55">
            <v>11080.49</v>
          </cell>
          <cell r="M55">
            <v>114.684</v>
          </cell>
          <cell r="N55">
            <v>1479.2059999999999</v>
          </cell>
          <cell r="O55">
            <v>1229.934</v>
          </cell>
          <cell r="P55">
            <v>7590.6780000000008</v>
          </cell>
          <cell r="Q55">
            <v>665.98800000000006</v>
          </cell>
          <cell r="R55">
            <v>-2609.8450000000012</v>
          </cell>
          <cell r="S55">
            <v>10577.502</v>
          </cell>
          <cell r="T55">
            <v>7657.2010000000009</v>
          </cell>
          <cell r="U55">
            <v>2920.3009999999999</v>
          </cell>
          <cell r="V55">
            <v>13187.347000000002</v>
          </cell>
          <cell r="W55">
            <v>11235.807000000001</v>
          </cell>
          <cell r="X55">
            <v>1951.54</v>
          </cell>
        </row>
        <row r="56">
          <cell r="A56" t="str">
            <v>1 2001</v>
          </cell>
          <cell r="B56">
            <v>44671.944000000003</v>
          </cell>
          <cell r="C56">
            <v>47025.588000000003</v>
          </cell>
          <cell r="D56">
            <v>36279.512000000002</v>
          </cell>
          <cell r="E56">
            <v>28447.566000000003</v>
          </cell>
          <cell r="F56">
            <v>4769.0519999999997</v>
          </cell>
          <cell r="G56">
            <v>3116.3330000000001</v>
          </cell>
          <cell r="H56">
            <v>19916.277000000002</v>
          </cell>
          <cell r="I56">
            <v>645.904</v>
          </cell>
          <cell r="J56">
            <v>7831.9460000000017</v>
          </cell>
          <cell r="K56">
            <v>10746.075999999999</v>
          </cell>
          <cell r="L56">
            <v>10559.44</v>
          </cell>
          <cell r="M56">
            <v>115.679</v>
          </cell>
          <cell r="N56">
            <v>1596.5029999999999</v>
          </cell>
          <cell r="O56">
            <v>946.59400000000005</v>
          </cell>
          <cell r="P56">
            <v>7232.3869999999997</v>
          </cell>
          <cell r="Q56">
            <v>668.27700000000004</v>
          </cell>
          <cell r="R56">
            <v>-2355.862000000001</v>
          </cell>
          <cell r="S56">
            <v>10341.194</v>
          </cell>
          <cell r="T56">
            <v>7503.4299999999994</v>
          </cell>
          <cell r="U56">
            <v>2837.7640000000001</v>
          </cell>
          <cell r="V56">
            <v>12697.056</v>
          </cell>
          <cell r="W56">
            <v>10866.865</v>
          </cell>
          <cell r="X56">
            <v>1830.191</v>
          </cell>
        </row>
        <row r="57">
          <cell r="A57" t="str">
            <v>2 2001</v>
          </cell>
          <cell r="B57">
            <v>45104.120999999999</v>
          </cell>
          <cell r="C57">
            <v>48035.513999999996</v>
          </cell>
          <cell r="D57">
            <v>36289.034</v>
          </cell>
          <cell r="E57">
            <v>28396.534000000003</v>
          </cell>
          <cell r="F57">
            <v>4788.0349999999999</v>
          </cell>
          <cell r="G57">
            <v>3027.105</v>
          </cell>
          <cell r="H57">
            <v>19926.565000000002</v>
          </cell>
          <cell r="I57">
            <v>654.82899999999995</v>
          </cell>
          <cell r="J57">
            <v>7892.4999999999982</v>
          </cell>
          <cell r="K57">
            <v>11746.48</v>
          </cell>
          <cell r="L57">
            <v>11254.728999999999</v>
          </cell>
          <cell r="M57">
            <v>120.363</v>
          </cell>
          <cell r="N57">
            <v>1573.9459999999999</v>
          </cell>
          <cell r="O57">
            <v>1044.3589999999999</v>
          </cell>
          <cell r="P57">
            <v>7841.592999999998</v>
          </cell>
          <cell r="Q57">
            <v>674.46799999999996</v>
          </cell>
          <cell r="R57">
            <v>-2935.1040000000012</v>
          </cell>
          <cell r="S57">
            <v>10396.951999999999</v>
          </cell>
          <cell r="T57">
            <v>7471.9029999999993</v>
          </cell>
          <cell r="U57">
            <v>2925.049</v>
          </cell>
          <cell r="V57">
            <v>13332.056</v>
          </cell>
          <cell r="W57">
            <v>11439.595000000001</v>
          </cell>
          <cell r="X57">
            <v>1892.461</v>
          </cell>
        </row>
        <row r="58">
          <cell r="A58" t="str">
            <v>3 2001</v>
          </cell>
          <cell r="B58">
            <v>45170.127</v>
          </cell>
          <cell r="C58">
            <v>47999.853000000003</v>
          </cell>
          <cell r="D58">
            <v>36246.718000000001</v>
          </cell>
          <cell r="E58">
            <v>28294.697</v>
          </cell>
          <cell r="F58">
            <v>4783.8950000000004</v>
          </cell>
          <cell r="G58">
            <v>2937.1170000000002</v>
          </cell>
          <cell r="H58">
            <v>19906.948</v>
          </cell>
          <cell r="I58">
            <v>666.73699999999997</v>
          </cell>
          <cell r="J58">
            <v>7952.0210000000015</v>
          </cell>
          <cell r="K58">
            <v>11753.135</v>
          </cell>
          <cell r="L58">
            <v>11286.923000000001</v>
          </cell>
          <cell r="M58">
            <v>127.14100000000001</v>
          </cell>
          <cell r="N58">
            <v>1544.441</v>
          </cell>
          <cell r="O58">
            <v>965.01900000000001</v>
          </cell>
          <cell r="P58">
            <v>7963.1910000000016</v>
          </cell>
          <cell r="Q58">
            <v>687.13099999999997</v>
          </cell>
          <cell r="R58">
            <v>-2837.3339999999989</v>
          </cell>
          <cell r="S58">
            <v>10280.288</v>
          </cell>
          <cell r="T58">
            <v>7397.652</v>
          </cell>
          <cell r="U58">
            <v>2882.636</v>
          </cell>
          <cell r="V58">
            <v>13117.621999999999</v>
          </cell>
          <cell r="W58">
            <v>11311.192999999999</v>
          </cell>
          <cell r="X58">
            <v>1806.4290000000001</v>
          </cell>
        </row>
        <row r="59">
          <cell r="A59" t="str">
            <v>4 2001</v>
          </cell>
          <cell r="B59">
            <v>45802.074999999997</v>
          </cell>
          <cell r="C59">
            <v>48278.330999999998</v>
          </cell>
          <cell r="D59">
            <v>36604.976999999999</v>
          </cell>
          <cell r="E59">
            <v>28595.920000000002</v>
          </cell>
          <cell r="F59">
            <v>4834.433</v>
          </cell>
          <cell r="G59">
            <v>2898.4</v>
          </cell>
          <cell r="H59">
            <v>20182.621999999999</v>
          </cell>
          <cell r="I59">
            <v>680.46500000000003</v>
          </cell>
          <cell r="J59">
            <v>8009.0569999999971</v>
          </cell>
          <cell r="K59">
            <v>11673.353999999999</v>
          </cell>
          <cell r="L59">
            <v>11384.834999999999</v>
          </cell>
          <cell r="M59">
            <v>134.20099999999999</v>
          </cell>
          <cell r="N59">
            <v>1567.9490000000001</v>
          </cell>
          <cell r="O59">
            <v>957.09100000000001</v>
          </cell>
          <cell r="P59">
            <v>8021.7859999999973</v>
          </cell>
          <cell r="Q59">
            <v>703.80799999999999</v>
          </cell>
          <cell r="R59">
            <v>-2491.3539999999994</v>
          </cell>
          <cell r="S59">
            <v>10598.375</v>
          </cell>
          <cell r="T59">
            <v>7620.1710000000003</v>
          </cell>
          <cell r="U59">
            <v>2978.2040000000002</v>
          </cell>
          <cell r="V59">
            <v>13089.728999999999</v>
          </cell>
          <cell r="W59">
            <v>11232.228999999999</v>
          </cell>
          <cell r="X59">
            <v>1857.5</v>
          </cell>
        </row>
        <row r="60">
          <cell r="A60" t="str">
            <v>1 2002</v>
          </cell>
          <cell r="B60">
            <v>45883.514999999999</v>
          </cell>
          <cell r="C60">
            <v>48280.313000000002</v>
          </cell>
          <cell r="D60">
            <v>36987.914000000004</v>
          </cell>
          <cell r="E60">
            <v>28923.952000000005</v>
          </cell>
          <cell r="F60">
            <v>4836.4009999999998</v>
          </cell>
          <cell r="G60">
            <v>2946.7460000000001</v>
          </cell>
          <cell r="H60">
            <v>20447.031000000003</v>
          </cell>
          <cell r="I60">
            <v>693.774</v>
          </cell>
          <cell r="J60">
            <v>8063.9619999999968</v>
          </cell>
          <cell r="K60">
            <v>11292.398999999999</v>
          </cell>
          <cell r="L60">
            <v>11328.822</v>
          </cell>
          <cell r="M60">
            <v>139.51499999999999</v>
          </cell>
          <cell r="N60">
            <v>1543.05</v>
          </cell>
          <cell r="O60">
            <v>941.01900000000001</v>
          </cell>
          <cell r="P60">
            <v>7985.5389999999989</v>
          </cell>
          <cell r="Q60">
            <v>719.69899999999996</v>
          </cell>
          <cell r="R60">
            <v>-2423.2649999999994</v>
          </cell>
          <cell r="S60">
            <v>10608.797</v>
          </cell>
          <cell r="T60">
            <v>7641.25</v>
          </cell>
          <cell r="U60">
            <v>2967.547</v>
          </cell>
          <cell r="V60">
            <v>13032.062</v>
          </cell>
          <cell r="W60">
            <v>11169.77</v>
          </cell>
          <cell r="X60">
            <v>1862.2919999999999</v>
          </cell>
        </row>
        <row r="61">
          <cell r="A61" t="str">
            <v>2 2002</v>
          </cell>
          <cell r="B61">
            <v>45670.622000000003</v>
          </cell>
          <cell r="C61">
            <v>48008.002999999997</v>
          </cell>
          <cell r="D61">
            <v>36915.714999999997</v>
          </cell>
          <cell r="E61">
            <v>28803.733</v>
          </cell>
          <cell r="F61">
            <v>4872.482</v>
          </cell>
          <cell r="G61">
            <v>2923.681</v>
          </cell>
          <cell r="H61">
            <v>20304.485000000001</v>
          </cell>
          <cell r="I61">
            <v>703.08500000000004</v>
          </cell>
          <cell r="J61">
            <v>8111.9819999999954</v>
          </cell>
          <cell r="K61">
            <v>11092.288</v>
          </cell>
          <cell r="L61">
            <v>10937.431</v>
          </cell>
          <cell r="M61">
            <v>140.83799999999999</v>
          </cell>
          <cell r="N61">
            <v>1468.8530000000001</v>
          </cell>
          <cell r="O61">
            <v>932.86900000000003</v>
          </cell>
          <cell r="P61">
            <v>7665.0140000000001</v>
          </cell>
          <cell r="Q61">
            <v>729.85699999999997</v>
          </cell>
          <cell r="R61">
            <v>-2378.4789999999994</v>
          </cell>
          <cell r="S61">
            <v>10772.04</v>
          </cell>
          <cell r="T61">
            <v>7844.5240000000013</v>
          </cell>
          <cell r="U61">
            <v>2927.5160000000001</v>
          </cell>
          <cell r="V61">
            <v>13150.519</v>
          </cell>
          <cell r="W61">
            <v>11232.645</v>
          </cell>
          <cell r="X61">
            <v>1917.874</v>
          </cell>
        </row>
        <row r="62">
          <cell r="A62" t="str">
            <v>3 2002</v>
          </cell>
          <cell r="B62">
            <v>45463.46</v>
          </cell>
          <cell r="C62">
            <v>47720.431000000004</v>
          </cell>
          <cell r="D62">
            <v>37014.745000000003</v>
          </cell>
          <cell r="E62">
            <v>28858.652000000002</v>
          </cell>
          <cell r="F62">
            <v>4908.018</v>
          </cell>
          <cell r="G62">
            <v>2777.9940000000001</v>
          </cell>
          <cell r="H62">
            <v>20466.293000000001</v>
          </cell>
          <cell r="I62">
            <v>706.34699999999998</v>
          </cell>
          <cell r="J62">
            <v>8156.0930000000026</v>
          </cell>
          <cell r="K62">
            <v>10705.686</v>
          </cell>
          <cell r="L62">
            <v>10472.890999999998</v>
          </cell>
          <cell r="M62">
            <v>137.67099999999999</v>
          </cell>
          <cell r="N62">
            <v>1413.2670000000001</v>
          </cell>
          <cell r="O62">
            <v>800.88699999999994</v>
          </cell>
          <cell r="P62">
            <v>7389.6139999999996</v>
          </cell>
          <cell r="Q62">
            <v>731.452</v>
          </cell>
          <cell r="R62">
            <v>-2314.3640000000014</v>
          </cell>
          <cell r="S62">
            <v>10708.121999999999</v>
          </cell>
          <cell r="T62">
            <v>7800.7069999999994</v>
          </cell>
          <cell r="U62">
            <v>2907.415</v>
          </cell>
          <cell r="V62">
            <v>13022.486000000001</v>
          </cell>
          <cell r="W62">
            <v>11203.34</v>
          </cell>
          <cell r="X62">
            <v>1819.146</v>
          </cell>
        </row>
        <row r="63">
          <cell r="A63" t="str">
            <v>4 2002</v>
          </cell>
          <cell r="B63">
            <v>45124.101999999999</v>
          </cell>
          <cell r="C63">
            <v>47028.618999999999</v>
          </cell>
          <cell r="D63">
            <v>36800.370999999999</v>
          </cell>
          <cell r="E63">
            <v>28607.491000000002</v>
          </cell>
          <cell r="F63">
            <v>4923.8149999999996</v>
          </cell>
          <cell r="G63">
            <v>2555.5</v>
          </cell>
          <cell r="H63">
            <v>20424.279000000002</v>
          </cell>
          <cell r="I63">
            <v>703.89700000000005</v>
          </cell>
          <cell r="J63">
            <v>8192.8799999999974</v>
          </cell>
          <cell r="K63">
            <v>10228.248</v>
          </cell>
          <cell r="L63">
            <v>10237.869000000001</v>
          </cell>
          <cell r="M63">
            <v>131.262</v>
          </cell>
          <cell r="N63">
            <v>1402.248</v>
          </cell>
          <cell r="O63">
            <v>759.55700000000002</v>
          </cell>
          <cell r="P63">
            <v>7218.6410000000005</v>
          </cell>
          <cell r="Q63">
            <v>726.16099999999994</v>
          </cell>
          <cell r="R63">
            <v>-1977.2860000000001</v>
          </cell>
          <cell r="S63">
            <v>10905.517</v>
          </cell>
          <cell r="T63">
            <v>8057.7029999999995</v>
          </cell>
          <cell r="U63">
            <v>2847.8139999999999</v>
          </cell>
          <cell r="V63">
            <v>12882.803</v>
          </cell>
          <cell r="W63">
            <v>11035.985000000001</v>
          </cell>
          <cell r="X63">
            <v>1846.818</v>
          </cell>
        </row>
        <row r="64">
          <cell r="A64" t="str">
            <v>1 2003</v>
          </cell>
          <cell r="B64">
            <v>45171.51</v>
          </cell>
          <cell r="C64">
            <v>46342.284</v>
          </cell>
          <cell r="D64">
            <v>36893.154999999999</v>
          </cell>
          <cell r="E64">
            <v>28663.773000000005</v>
          </cell>
          <cell r="F64">
            <v>4924.7120000000004</v>
          </cell>
          <cell r="G64">
            <v>2496.9769999999999</v>
          </cell>
          <cell r="H64">
            <v>20541.729000000003</v>
          </cell>
          <cell r="I64">
            <v>700.35500000000002</v>
          </cell>
          <cell r="J64">
            <v>8229.3819999999978</v>
          </cell>
          <cell r="K64">
            <v>9449.1290000000008</v>
          </cell>
          <cell r="L64">
            <v>9989.3449999999975</v>
          </cell>
          <cell r="M64">
            <v>124.60599999999999</v>
          </cell>
          <cell r="N64">
            <v>1411.912</v>
          </cell>
          <cell r="O64">
            <v>737.90200000000004</v>
          </cell>
          <cell r="P64">
            <v>6996.6259999999984</v>
          </cell>
          <cell r="Q64">
            <v>718.29899999999998</v>
          </cell>
          <cell r="R64">
            <v>-1254.4480000000003</v>
          </cell>
          <cell r="S64">
            <v>11331.058999999999</v>
          </cell>
          <cell r="T64">
            <v>8516.5159999999996</v>
          </cell>
          <cell r="U64">
            <v>2814.5430000000001</v>
          </cell>
          <cell r="V64">
            <v>12585.507</v>
          </cell>
          <cell r="W64">
            <v>10786.847</v>
          </cell>
          <cell r="X64">
            <v>1798.66</v>
          </cell>
        </row>
        <row r="65">
          <cell r="A65" t="str">
            <v>2 2003</v>
          </cell>
          <cell r="B65">
            <v>44770.042999999998</v>
          </cell>
          <cell r="C65">
            <v>46110.877999999997</v>
          </cell>
          <cell r="D65">
            <v>36769.252999999997</v>
          </cell>
          <cell r="E65">
            <v>28514.316999999999</v>
          </cell>
          <cell r="F65">
            <v>4921.174</v>
          </cell>
          <cell r="G65">
            <v>2442.625</v>
          </cell>
          <cell r="H65">
            <v>20453.059000000001</v>
          </cell>
          <cell r="I65">
            <v>697.45899999999995</v>
          </cell>
          <cell r="J65">
            <v>8254.9359999999961</v>
          </cell>
          <cell r="K65">
            <v>9341.625</v>
          </cell>
          <cell r="L65">
            <v>10047.223999999998</v>
          </cell>
          <cell r="M65">
            <v>122.444</v>
          </cell>
          <cell r="N65">
            <v>1384.124</v>
          </cell>
          <cell r="O65">
            <v>838.05100000000004</v>
          </cell>
          <cell r="P65">
            <v>6989.5739999999996</v>
          </cell>
          <cell r="Q65">
            <v>713.03099999999995</v>
          </cell>
          <cell r="R65">
            <v>-1426.4010000000017</v>
          </cell>
          <cell r="S65">
            <v>11539.597999999998</v>
          </cell>
          <cell r="T65">
            <v>8768.2819999999992</v>
          </cell>
          <cell r="U65">
            <v>2771.3159999999998</v>
          </cell>
          <cell r="V65">
            <v>12965.999</v>
          </cell>
          <cell r="W65">
            <v>11218.618999999999</v>
          </cell>
          <cell r="X65">
            <v>1747.38</v>
          </cell>
        </row>
        <row r="66">
          <cell r="A66" t="str">
            <v>3 2003</v>
          </cell>
          <cell r="B66">
            <v>45167.319000000003</v>
          </cell>
          <cell r="C66">
            <v>47044.328000000001</v>
          </cell>
          <cell r="D66">
            <v>37113.618000000002</v>
          </cell>
          <cell r="E66">
            <v>28821.502</v>
          </cell>
          <cell r="F66">
            <v>4946.402</v>
          </cell>
          <cell r="G66">
            <v>2595.165</v>
          </cell>
          <cell r="H66">
            <v>20582.839</v>
          </cell>
          <cell r="I66">
            <v>697.096</v>
          </cell>
          <cell r="J66">
            <v>8292.1160000000036</v>
          </cell>
          <cell r="K66">
            <v>9930.7099999999991</v>
          </cell>
          <cell r="L66">
            <v>9969.2669999999998</v>
          </cell>
          <cell r="M66">
            <v>126.803</v>
          </cell>
          <cell r="N66">
            <v>1447.3489999999999</v>
          </cell>
          <cell r="O66">
            <v>758.60299999999995</v>
          </cell>
          <cell r="P66">
            <v>6923.2440000000006</v>
          </cell>
          <cell r="Q66">
            <v>713.26800000000003</v>
          </cell>
          <cell r="R66">
            <v>-1953.9929999999986</v>
          </cell>
          <cell r="S66">
            <v>11078.325000000001</v>
          </cell>
          <cell r="T66">
            <v>8171.1130000000012</v>
          </cell>
          <cell r="U66">
            <v>2907.212</v>
          </cell>
          <cell r="V66">
            <v>13032.317999999999</v>
          </cell>
          <cell r="W66">
            <v>11252.249</v>
          </cell>
          <cell r="X66">
            <v>1780.069</v>
          </cell>
        </row>
        <row r="67">
          <cell r="A67" t="str">
            <v>4 2003</v>
          </cell>
          <cell r="B67">
            <v>45337.96</v>
          </cell>
          <cell r="C67">
            <v>47495.726000000002</v>
          </cell>
          <cell r="D67">
            <v>37166.929000000004</v>
          </cell>
          <cell r="E67">
            <v>28826.756000000005</v>
          </cell>
          <cell r="F67">
            <v>4938.4359999999997</v>
          </cell>
          <cell r="G67">
            <v>2609.7249999999999</v>
          </cell>
          <cell r="H67">
            <v>20577.024000000005</v>
          </cell>
          <cell r="I67">
            <v>701.57100000000003</v>
          </cell>
          <cell r="J67">
            <v>8340.1729999999952</v>
          </cell>
          <cell r="K67">
            <v>10328.797</v>
          </cell>
          <cell r="L67">
            <v>9827.8880000000008</v>
          </cell>
          <cell r="M67">
            <v>136.99600000000001</v>
          </cell>
          <cell r="N67">
            <v>1459.3879999999999</v>
          </cell>
          <cell r="O67">
            <v>745.70799999999997</v>
          </cell>
          <cell r="P67">
            <v>6767.3060000000005</v>
          </cell>
          <cell r="Q67">
            <v>718.49</v>
          </cell>
          <cell r="R67">
            <v>-2217.3189999999995</v>
          </cell>
          <cell r="S67">
            <v>11173.982</v>
          </cell>
          <cell r="T67">
            <v>8285.3950000000004</v>
          </cell>
          <cell r="U67">
            <v>2888.587</v>
          </cell>
          <cell r="V67">
            <v>13391.300999999999</v>
          </cell>
          <cell r="W67">
            <v>11538.025</v>
          </cell>
          <cell r="X67">
            <v>1853.2760000000001</v>
          </cell>
        </row>
        <row r="68">
          <cell r="A68" t="str">
            <v>1 2004</v>
          </cell>
          <cell r="B68">
            <v>45747.313999999998</v>
          </cell>
          <cell r="C68">
            <v>47829.729000000007</v>
          </cell>
          <cell r="D68">
            <v>37728.459000000003</v>
          </cell>
          <cell r="E68">
            <v>29331.141000000003</v>
          </cell>
          <cell r="F68">
            <v>5018.5969999999998</v>
          </cell>
          <cell r="G68">
            <v>2570.4810000000002</v>
          </cell>
          <cell r="H68">
            <v>21034.349000000002</v>
          </cell>
          <cell r="I68">
            <v>707.71400000000006</v>
          </cell>
          <cell r="J68">
            <v>8397.3180000000029</v>
          </cell>
          <cell r="K68">
            <v>10101.27</v>
          </cell>
          <cell r="L68">
            <v>9965.2080000000005</v>
          </cell>
          <cell r="M68">
            <v>149.624</v>
          </cell>
          <cell r="N68">
            <v>1514.8979999999999</v>
          </cell>
          <cell r="O68">
            <v>757.06100000000004</v>
          </cell>
          <cell r="P68">
            <v>6815.5470000000014</v>
          </cell>
          <cell r="Q68">
            <v>728.07799999999997</v>
          </cell>
          <cell r="R68">
            <v>-2120.3899999999976</v>
          </cell>
          <cell r="S68">
            <v>11383.365</v>
          </cell>
          <cell r="T68">
            <v>8330.3629999999994</v>
          </cell>
          <cell r="U68">
            <v>3053.002</v>
          </cell>
          <cell r="V68">
            <v>13503.754999999997</v>
          </cell>
          <cell r="W68">
            <v>11747.955999999998</v>
          </cell>
          <cell r="X68">
            <v>1755.799</v>
          </cell>
        </row>
        <row r="69">
          <cell r="A69" t="str">
            <v>2 2004</v>
          </cell>
          <cell r="B69">
            <v>46009.031999999999</v>
          </cell>
          <cell r="C69">
            <v>47721.985999999997</v>
          </cell>
          <cell r="D69">
            <v>37867.32</v>
          </cell>
          <cell r="E69">
            <v>29402.272000000001</v>
          </cell>
          <cell r="F69">
            <v>5025.9480000000003</v>
          </cell>
          <cell r="G69">
            <v>2635.25</v>
          </cell>
          <cell r="H69">
            <v>21023.981</v>
          </cell>
          <cell r="I69">
            <v>717.09299999999996</v>
          </cell>
          <cell r="J69">
            <v>8465.0479999999989</v>
          </cell>
          <cell r="K69">
            <v>9854.6659999999993</v>
          </cell>
          <cell r="L69">
            <v>9949.3490000000002</v>
          </cell>
          <cell r="M69">
            <v>158.57300000000001</v>
          </cell>
          <cell r="N69">
            <v>1455.6320000000001</v>
          </cell>
          <cell r="O69">
            <v>750.10900000000004</v>
          </cell>
          <cell r="P69">
            <v>6848.8179999999993</v>
          </cell>
          <cell r="Q69">
            <v>736.21699999999998</v>
          </cell>
          <cell r="R69">
            <v>-1732.9889999999996</v>
          </cell>
          <cell r="S69">
            <v>12062.411</v>
          </cell>
          <cell r="T69">
            <v>8800.6749999999993</v>
          </cell>
          <cell r="U69">
            <v>3261.7359999999999</v>
          </cell>
          <cell r="V69">
            <v>13795.4</v>
          </cell>
          <cell r="W69">
            <v>11967.147999999999</v>
          </cell>
          <cell r="X69">
            <v>1828.252</v>
          </cell>
        </row>
        <row r="70">
          <cell r="A70" t="str">
            <v>3 2004</v>
          </cell>
          <cell r="B70">
            <v>46027.158000000003</v>
          </cell>
          <cell r="C70">
            <v>48502.483</v>
          </cell>
          <cell r="D70">
            <v>38040.775999999998</v>
          </cell>
          <cell r="E70">
            <v>29494.798999999999</v>
          </cell>
          <cell r="F70">
            <v>5044.0230000000001</v>
          </cell>
          <cell r="G70">
            <v>2699.056</v>
          </cell>
          <cell r="H70">
            <v>21025.503999999997</v>
          </cell>
          <cell r="I70">
            <v>726.21600000000001</v>
          </cell>
          <cell r="J70">
            <v>8545.976999999999</v>
          </cell>
          <cell r="K70">
            <v>10461.707</v>
          </cell>
          <cell r="L70">
            <v>9975.8970000000008</v>
          </cell>
          <cell r="M70">
            <v>160.501</v>
          </cell>
          <cell r="N70">
            <v>1483.364</v>
          </cell>
          <cell r="O70">
            <v>736.38300000000004</v>
          </cell>
          <cell r="P70">
            <v>6856.2870000000021</v>
          </cell>
          <cell r="Q70">
            <v>739.36199999999997</v>
          </cell>
          <cell r="R70">
            <v>-2485.2149999999983</v>
          </cell>
          <cell r="S70">
            <v>11394.031000000001</v>
          </cell>
          <cell r="T70">
            <v>8354.9700000000012</v>
          </cell>
          <cell r="U70">
            <v>3039.0610000000001</v>
          </cell>
          <cell r="V70">
            <v>13879.245999999999</v>
          </cell>
          <cell r="W70">
            <v>11973.109999999999</v>
          </cell>
          <cell r="X70">
            <v>1906.136</v>
          </cell>
        </row>
        <row r="71">
          <cell r="A71" t="str">
            <v>4 2004</v>
          </cell>
          <cell r="B71">
            <v>45891.044999999998</v>
          </cell>
          <cell r="C71">
            <v>48649.924999999996</v>
          </cell>
          <cell r="D71">
            <v>38163.580999999998</v>
          </cell>
          <cell r="E71">
            <v>29533.477999999999</v>
          </cell>
          <cell r="F71">
            <v>5047.6080000000002</v>
          </cell>
          <cell r="G71">
            <v>2710.1419999999998</v>
          </cell>
          <cell r="H71">
            <v>21042.280999999999</v>
          </cell>
          <cell r="I71">
            <v>733.447</v>
          </cell>
          <cell r="J71">
            <v>8630.1029999999992</v>
          </cell>
          <cell r="K71">
            <v>10486.343999999999</v>
          </cell>
          <cell r="L71">
            <v>10018.491</v>
          </cell>
          <cell r="M71">
            <v>154.839</v>
          </cell>
          <cell r="N71">
            <v>1627.432</v>
          </cell>
          <cell r="O71">
            <v>794.72900000000004</v>
          </cell>
          <cell r="P71">
            <v>6702.8960000000015</v>
          </cell>
          <cell r="Q71">
            <v>738.59500000000003</v>
          </cell>
          <cell r="R71">
            <v>-2766.9619999999995</v>
          </cell>
          <cell r="S71">
            <v>11886.064</v>
          </cell>
          <cell r="T71">
            <v>8842.5630000000001</v>
          </cell>
          <cell r="U71">
            <v>3043.5010000000002</v>
          </cell>
          <cell r="V71">
            <v>14653.026</v>
          </cell>
          <cell r="W71">
            <v>12701.635</v>
          </cell>
          <cell r="X71">
            <v>1951.3910000000001</v>
          </cell>
        </row>
        <row r="72">
          <cell r="A72" t="str">
            <v>1 2005</v>
          </cell>
          <cell r="B72">
            <v>46243.953000000001</v>
          </cell>
          <cell r="C72">
            <v>48936.259000000005</v>
          </cell>
          <cell r="D72">
            <v>38565.955000000002</v>
          </cell>
          <cell r="E72">
            <v>29860.582999999999</v>
          </cell>
          <cell r="F72">
            <v>5046.12</v>
          </cell>
          <cell r="G72">
            <v>2720.11</v>
          </cell>
          <cell r="H72">
            <v>21354.998</v>
          </cell>
          <cell r="I72">
            <v>739.35500000000002</v>
          </cell>
          <cell r="J72">
            <v>8705.372000000003</v>
          </cell>
          <cell r="K72">
            <v>10370.304</v>
          </cell>
          <cell r="L72">
            <v>10048.06</v>
          </cell>
          <cell r="M72">
            <v>143.786</v>
          </cell>
          <cell r="N72">
            <v>1549.1759999999999</v>
          </cell>
          <cell r="O72">
            <v>770.71799999999996</v>
          </cell>
          <cell r="P72">
            <v>6845.7219999999998</v>
          </cell>
          <cell r="Q72">
            <v>738.65800000000002</v>
          </cell>
          <cell r="R72">
            <v>-2703.8330000000005</v>
          </cell>
          <cell r="S72">
            <v>11333.224</v>
          </cell>
          <cell r="T72">
            <v>8281.2170000000006</v>
          </cell>
          <cell r="U72">
            <v>3052.0070000000001</v>
          </cell>
          <cell r="V72">
            <v>14037.057000000001</v>
          </cell>
          <cell r="W72">
            <v>12236.07</v>
          </cell>
          <cell r="X72">
            <v>1800.9870000000001</v>
          </cell>
        </row>
        <row r="73">
          <cell r="A73" t="str">
            <v>2 2005</v>
          </cell>
          <cell r="B73">
            <v>46414.43</v>
          </cell>
          <cell r="C73">
            <v>48940.89</v>
          </cell>
          <cell r="D73">
            <v>38823.874000000003</v>
          </cell>
          <cell r="E73">
            <v>30069.795000000002</v>
          </cell>
          <cell r="F73">
            <v>5072.1850000000004</v>
          </cell>
          <cell r="G73">
            <v>2937.1930000000002</v>
          </cell>
          <cell r="H73">
            <v>21318.452000000001</v>
          </cell>
          <cell r="I73">
            <v>741.96500000000003</v>
          </cell>
          <cell r="J73">
            <v>8754.0790000000015</v>
          </cell>
          <cell r="K73">
            <v>10117.016</v>
          </cell>
          <cell r="L73">
            <v>10034.504000000001</v>
          </cell>
          <cell r="M73">
            <v>132.315</v>
          </cell>
          <cell r="N73">
            <v>1647.731</v>
          </cell>
          <cell r="O73">
            <v>792.07399999999996</v>
          </cell>
          <cell r="P73">
            <v>6716.1320000000005</v>
          </cell>
          <cell r="Q73">
            <v>746.25199999999995</v>
          </cell>
          <cell r="R73">
            <v>-2539.9740000000002</v>
          </cell>
          <cell r="S73">
            <v>11804.16</v>
          </cell>
          <cell r="T73">
            <v>8697.1009999999987</v>
          </cell>
          <cell r="U73">
            <v>3107.0590000000002</v>
          </cell>
          <cell r="V73">
            <v>14344.134</v>
          </cell>
          <cell r="W73">
            <v>12383.384</v>
          </cell>
          <cell r="X73">
            <v>1960.75</v>
          </cell>
        </row>
        <row r="74">
          <cell r="A74" t="str">
            <v>3 2005</v>
          </cell>
          <cell r="B74">
            <v>46195.383000000002</v>
          </cell>
          <cell r="C74">
            <v>48591.405999999995</v>
          </cell>
          <cell r="D74">
            <v>38503.413999999997</v>
          </cell>
          <cell r="E74">
            <v>29730.565999999999</v>
          </cell>
          <cell r="F74">
            <v>5068.8829999999998</v>
          </cell>
          <cell r="G74">
            <v>2608.904</v>
          </cell>
          <cell r="H74">
            <v>21310.277999999998</v>
          </cell>
          <cell r="I74">
            <v>742.50099999999998</v>
          </cell>
          <cell r="J74">
            <v>8772.8479999999981</v>
          </cell>
          <cell r="K74">
            <v>10087.992</v>
          </cell>
          <cell r="L74">
            <v>9942.99</v>
          </cell>
          <cell r="M74">
            <v>123.627</v>
          </cell>
          <cell r="N74">
            <v>1619.4</v>
          </cell>
          <cell r="O74">
            <v>796.33299999999997</v>
          </cell>
          <cell r="P74">
            <v>6639.5329999999994</v>
          </cell>
          <cell r="Q74">
            <v>764.09699999999998</v>
          </cell>
          <cell r="R74">
            <v>-2406.384</v>
          </cell>
          <cell r="S74">
            <v>11751.366</v>
          </cell>
          <cell r="T74">
            <v>8670.0550000000003</v>
          </cell>
          <cell r="U74">
            <v>3081.3110000000001</v>
          </cell>
          <cell r="V74">
            <v>14157.75</v>
          </cell>
          <cell r="W74">
            <v>12285.189</v>
          </cell>
          <cell r="X74">
            <v>1872.5609999999999</v>
          </cell>
        </row>
        <row r="75">
          <cell r="A75" t="str">
            <v>4 2005</v>
          </cell>
          <cell r="B75">
            <v>46256.839</v>
          </cell>
          <cell r="C75">
            <v>48810.313999999998</v>
          </cell>
          <cell r="D75">
            <v>38716.934000000001</v>
          </cell>
          <cell r="E75">
            <v>29957.452000000001</v>
          </cell>
          <cell r="F75">
            <v>5118.183</v>
          </cell>
          <cell r="G75">
            <v>2748.14</v>
          </cell>
          <cell r="H75">
            <v>21347.756000000001</v>
          </cell>
          <cell r="I75">
            <v>743.37300000000005</v>
          </cell>
          <cell r="J75">
            <v>8759.482</v>
          </cell>
          <cell r="K75">
            <v>10093.379999999999</v>
          </cell>
          <cell r="L75">
            <v>9927.3570000000018</v>
          </cell>
          <cell r="M75">
            <v>119.151</v>
          </cell>
          <cell r="N75">
            <v>1594.76</v>
          </cell>
          <cell r="O75">
            <v>778.72799999999995</v>
          </cell>
          <cell r="P75">
            <v>6640.9090000000015</v>
          </cell>
          <cell r="Q75">
            <v>793.80899999999997</v>
          </cell>
          <cell r="R75">
            <v>-2554.8810000000012</v>
          </cell>
          <cell r="S75">
            <v>11957.55</v>
          </cell>
          <cell r="T75">
            <v>8732.6059999999998</v>
          </cell>
          <cell r="U75">
            <v>3224.944</v>
          </cell>
          <cell r="V75">
            <v>14512.431</v>
          </cell>
          <cell r="W75">
            <v>12449.791000000001</v>
          </cell>
          <cell r="X75">
            <v>2062.64</v>
          </cell>
        </row>
        <row r="76">
          <cell r="A76" t="str">
            <v>1 2006</v>
          </cell>
          <cell r="B76">
            <v>46634.938999999998</v>
          </cell>
          <cell r="C76">
            <v>49094.275000000001</v>
          </cell>
          <cell r="D76">
            <v>39000.154000000002</v>
          </cell>
          <cell r="E76">
            <v>30266.152000000002</v>
          </cell>
          <cell r="F76">
            <v>5143.0569999999998</v>
          </cell>
          <cell r="G76">
            <v>2795.0390000000002</v>
          </cell>
          <cell r="H76">
            <v>21583.371999999999</v>
          </cell>
          <cell r="I76">
            <v>744.68399999999997</v>
          </cell>
          <cell r="J76">
            <v>8734.0020000000022</v>
          </cell>
          <cell r="K76">
            <v>10094.120999999999</v>
          </cell>
          <cell r="L76">
            <v>9973.8849999999984</v>
          </cell>
          <cell r="M76">
            <v>118.544</v>
          </cell>
          <cell r="N76">
            <v>1646.329</v>
          </cell>
          <cell r="O76">
            <v>764.779</v>
          </cell>
          <cell r="P76">
            <v>6614.9519999999993</v>
          </cell>
          <cell r="Q76">
            <v>829.28099999999995</v>
          </cell>
          <cell r="R76">
            <v>-2448.3460000000014</v>
          </cell>
          <cell r="S76">
            <v>12482.38</v>
          </cell>
          <cell r="T76">
            <v>8912.6739999999991</v>
          </cell>
          <cell r="U76">
            <v>3569.7060000000001</v>
          </cell>
          <cell r="V76">
            <v>14930.726000000001</v>
          </cell>
          <cell r="W76">
            <v>12754.29</v>
          </cell>
          <cell r="X76">
            <v>2176.4360000000001</v>
          </cell>
        </row>
        <row r="77">
          <cell r="A77" t="str">
            <v>2 2006</v>
          </cell>
          <cell r="B77">
            <v>47085.023000000001</v>
          </cell>
          <cell r="C77">
            <v>49588.614999999998</v>
          </cell>
          <cell r="D77">
            <v>38972.811999999998</v>
          </cell>
          <cell r="E77">
            <v>30258.138000000003</v>
          </cell>
          <cell r="F77">
            <v>5169.0649999999996</v>
          </cell>
          <cell r="G77">
            <v>2826.7579999999998</v>
          </cell>
          <cell r="H77">
            <v>21511.200000000001</v>
          </cell>
          <cell r="I77">
            <v>751.11500000000001</v>
          </cell>
          <cell r="J77">
            <v>8714.6739999999972</v>
          </cell>
          <cell r="K77">
            <v>10615.803</v>
          </cell>
          <cell r="L77">
            <v>10144.066999999999</v>
          </cell>
          <cell r="M77">
            <v>119.693</v>
          </cell>
          <cell r="N77">
            <v>1711.787</v>
          </cell>
          <cell r="O77">
            <v>938.096</v>
          </cell>
          <cell r="P77">
            <v>6511.9409999999998</v>
          </cell>
          <cell r="Q77">
            <v>862.55</v>
          </cell>
          <cell r="R77">
            <v>-2482.152</v>
          </cell>
          <cell r="S77">
            <v>12921.478999999999</v>
          </cell>
          <cell r="T77">
            <v>9316.4159999999993</v>
          </cell>
          <cell r="U77">
            <v>3605.0630000000001</v>
          </cell>
          <cell r="V77">
            <v>15403.630999999999</v>
          </cell>
          <cell r="W77">
            <v>13214.116</v>
          </cell>
          <cell r="X77">
            <v>2189.5149999999999</v>
          </cell>
        </row>
        <row r="78">
          <cell r="A78" t="str">
            <v>3 2006</v>
          </cell>
          <cell r="B78">
            <v>47031.942999999999</v>
          </cell>
          <cell r="C78">
            <v>48686.448999999993</v>
          </cell>
          <cell r="D78">
            <v>39103.853999999992</v>
          </cell>
          <cell r="E78">
            <v>30398.746999999996</v>
          </cell>
          <cell r="F78">
            <v>5225.2150000000001</v>
          </cell>
          <cell r="G78">
            <v>2761.49</v>
          </cell>
          <cell r="H78">
            <v>21648.37</v>
          </cell>
          <cell r="I78">
            <v>763.67200000000003</v>
          </cell>
          <cell r="J78">
            <v>8705.1069999999982</v>
          </cell>
          <cell r="K78">
            <v>9582.5949999999993</v>
          </cell>
          <cell r="L78">
            <v>9763.9670000000006</v>
          </cell>
          <cell r="M78">
            <v>121.06100000000001</v>
          </cell>
          <cell r="N78">
            <v>1631.877</v>
          </cell>
          <cell r="O78">
            <v>790.77300000000002</v>
          </cell>
          <cell r="P78">
            <v>6330.9620000000014</v>
          </cell>
          <cell r="Q78">
            <v>889.29399999999998</v>
          </cell>
          <cell r="R78">
            <v>-1627.2630000000008</v>
          </cell>
          <cell r="S78">
            <v>13721.722</v>
          </cell>
          <cell r="T78">
            <v>10031.174999999999</v>
          </cell>
          <cell r="U78">
            <v>3690.547</v>
          </cell>
          <cell r="V78">
            <v>15348.985000000001</v>
          </cell>
          <cell r="W78">
            <v>13194.378000000001</v>
          </cell>
          <cell r="X78">
            <v>2154.607</v>
          </cell>
        </row>
        <row r="79">
          <cell r="A79" t="str">
            <v>4 2006</v>
          </cell>
          <cell r="B79">
            <v>47366.81</v>
          </cell>
          <cell r="C79">
            <v>49524.6</v>
          </cell>
          <cell r="D79">
            <v>39229.197</v>
          </cell>
          <cell r="E79">
            <v>30509.732999999997</v>
          </cell>
          <cell r="F79">
            <v>5261.0820000000003</v>
          </cell>
          <cell r="G79">
            <v>2774.8429999999998</v>
          </cell>
          <cell r="H79">
            <v>21695.623999999996</v>
          </cell>
          <cell r="I79">
            <v>778.18399999999997</v>
          </cell>
          <cell r="J79">
            <v>8719.4640000000018</v>
          </cell>
          <cell r="K79">
            <v>10295.403</v>
          </cell>
          <cell r="L79">
            <v>9768.6389999999992</v>
          </cell>
          <cell r="M79">
            <v>121.69499999999999</v>
          </cell>
          <cell r="N79">
            <v>1754.1289999999999</v>
          </cell>
          <cell r="O79">
            <v>728.52700000000004</v>
          </cell>
          <cell r="P79">
            <v>6254.2509999999993</v>
          </cell>
          <cell r="Q79">
            <v>910.03700000000003</v>
          </cell>
          <cell r="R79">
            <v>-2129.4220000000005</v>
          </cell>
          <cell r="S79">
            <v>13551.348</v>
          </cell>
          <cell r="T79">
            <v>9658.0069999999996</v>
          </cell>
          <cell r="U79">
            <v>3893.3409999999999</v>
          </cell>
          <cell r="V79">
            <v>15680.77</v>
          </cell>
          <cell r="W79">
            <v>13331.394</v>
          </cell>
          <cell r="X79">
            <v>2349.3760000000002</v>
          </cell>
        </row>
        <row r="80">
          <cell r="A80" t="str">
            <v>1 2007</v>
          </cell>
          <cell r="B80">
            <v>47865.237000000001</v>
          </cell>
          <cell r="C80">
            <v>49818.289000000004</v>
          </cell>
          <cell r="D80">
            <v>39501.843000000008</v>
          </cell>
          <cell r="E80">
            <v>30754.676000000003</v>
          </cell>
          <cell r="F80">
            <v>5275.66</v>
          </cell>
          <cell r="G80">
            <v>2815.69</v>
          </cell>
          <cell r="H80">
            <v>21867.736000000001</v>
          </cell>
          <cell r="I80">
            <v>795.59</v>
          </cell>
          <cell r="J80">
            <v>8747.1670000000013</v>
          </cell>
          <cell r="K80">
            <v>10316.446</v>
          </cell>
          <cell r="L80">
            <v>10137.904</v>
          </cell>
          <cell r="M80">
            <v>121.218</v>
          </cell>
          <cell r="N80">
            <v>1750.8710000000001</v>
          </cell>
          <cell r="O80">
            <v>790.05200000000002</v>
          </cell>
          <cell r="P80">
            <v>6546.9930000000004</v>
          </cell>
          <cell r="Q80">
            <v>928.77</v>
          </cell>
          <cell r="R80">
            <v>-1925.5849999999991</v>
          </cell>
          <cell r="S80">
            <v>13892.751</v>
          </cell>
          <cell r="T80">
            <v>9885.8880000000008</v>
          </cell>
          <cell r="U80">
            <v>4006.8629999999998</v>
          </cell>
          <cell r="V80">
            <v>15818.335999999999</v>
          </cell>
          <cell r="W80">
            <v>13507.091</v>
          </cell>
          <cell r="X80">
            <v>2311.2449999999999</v>
          </cell>
        </row>
        <row r="81">
          <cell r="A81" t="str">
            <v>2 2007</v>
          </cell>
          <cell r="B81">
            <v>48077.338000000003</v>
          </cell>
          <cell r="C81">
            <v>50320.037000000004</v>
          </cell>
          <cell r="D81">
            <v>39821.953000000001</v>
          </cell>
          <cell r="E81">
            <v>31053.742000000002</v>
          </cell>
          <cell r="F81">
            <v>5302.4409999999998</v>
          </cell>
          <cell r="G81">
            <v>3061.2280000000001</v>
          </cell>
          <cell r="H81">
            <v>21879.856000000003</v>
          </cell>
          <cell r="I81">
            <v>810.21699999999998</v>
          </cell>
          <cell r="J81">
            <v>8768.2109999999993</v>
          </cell>
          <cell r="K81">
            <v>10498.084000000001</v>
          </cell>
          <cell r="L81">
            <v>10124.130999999998</v>
          </cell>
          <cell r="M81">
            <v>119.834</v>
          </cell>
          <cell r="N81">
            <v>1817.865</v>
          </cell>
          <cell r="O81">
            <v>954.02700000000004</v>
          </cell>
          <cell r="P81">
            <v>6278.0879999999988</v>
          </cell>
          <cell r="Q81">
            <v>954.31700000000001</v>
          </cell>
          <cell r="R81">
            <v>-2212.8220000000001</v>
          </cell>
          <cell r="S81">
            <v>13963.216</v>
          </cell>
          <cell r="T81">
            <v>9811.9130000000005</v>
          </cell>
          <cell r="U81">
            <v>4151.3029999999999</v>
          </cell>
          <cell r="V81">
            <v>16176.038</v>
          </cell>
          <cell r="W81">
            <v>13861.95</v>
          </cell>
          <cell r="X81">
            <v>2314.0880000000002</v>
          </cell>
        </row>
        <row r="82">
          <cell r="A82" t="str">
            <v>3 2007</v>
          </cell>
          <cell r="B82">
            <v>48176.377</v>
          </cell>
          <cell r="C82">
            <v>50484.599000000002</v>
          </cell>
          <cell r="D82">
            <v>39887.669000000002</v>
          </cell>
          <cell r="E82">
            <v>31108.062999999998</v>
          </cell>
          <cell r="F82">
            <v>5322.7569999999996</v>
          </cell>
          <cell r="G82">
            <v>2874.002</v>
          </cell>
          <cell r="H82">
            <v>22089.546999999999</v>
          </cell>
          <cell r="I82">
            <v>821.75699999999995</v>
          </cell>
          <cell r="J82">
            <v>8779.6060000000016</v>
          </cell>
          <cell r="K82">
            <v>10596.93</v>
          </cell>
          <cell r="L82">
            <v>10133.709000000001</v>
          </cell>
          <cell r="M82">
            <v>117.828</v>
          </cell>
          <cell r="N82">
            <v>1792.5550000000001</v>
          </cell>
          <cell r="O82">
            <v>940.41</v>
          </cell>
          <cell r="P82">
            <v>6288.4620000000004</v>
          </cell>
          <cell r="Q82">
            <v>994.45399999999995</v>
          </cell>
          <cell r="R82">
            <v>-2270.8999999999996</v>
          </cell>
          <cell r="S82">
            <v>14046.197</v>
          </cell>
          <cell r="T82">
            <v>9769.1909999999989</v>
          </cell>
          <cell r="U82">
            <v>4277.0060000000003</v>
          </cell>
          <cell r="V82">
            <v>16317.097</v>
          </cell>
          <cell r="W82">
            <v>13894.597</v>
          </cell>
          <cell r="X82">
            <v>2422.5</v>
          </cell>
        </row>
        <row r="83">
          <cell r="A83" t="str">
            <v>4 2007</v>
          </cell>
          <cell r="B83">
            <v>48715.108999999997</v>
          </cell>
          <cell r="C83">
            <v>51082.05</v>
          </cell>
          <cell r="D83">
            <v>40344.04</v>
          </cell>
          <cell r="E83">
            <v>31563.417999999998</v>
          </cell>
          <cell r="F83">
            <v>5326.4560000000001</v>
          </cell>
          <cell r="G83">
            <v>2909.634</v>
          </cell>
          <cell r="H83">
            <v>22499.544999999998</v>
          </cell>
          <cell r="I83">
            <v>827.78300000000002</v>
          </cell>
          <cell r="J83">
            <v>8780.622000000003</v>
          </cell>
          <cell r="K83">
            <v>10738.01</v>
          </cell>
          <cell r="L83">
            <v>10478.505999999999</v>
          </cell>
          <cell r="M83">
            <v>115.562</v>
          </cell>
          <cell r="N83">
            <v>1881.44</v>
          </cell>
          <cell r="O83">
            <v>930.16</v>
          </cell>
          <cell r="P83">
            <v>6506.99</v>
          </cell>
          <cell r="Q83">
            <v>1044.354</v>
          </cell>
          <cell r="R83">
            <v>-2319.0040000000008</v>
          </cell>
          <cell r="S83">
            <v>14169.092000000001</v>
          </cell>
          <cell r="T83">
            <v>9853.3060000000005</v>
          </cell>
          <cell r="U83">
            <v>4315.7860000000001</v>
          </cell>
          <cell r="V83">
            <v>16488.096000000001</v>
          </cell>
          <cell r="W83">
            <v>14010.268000000002</v>
          </cell>
          <cell r="X83">
            <v>2477.828</v>
          </cell>
        </row>
        <row r="84">
          <cell r="A84" t="str">
            <v>1 2008</v>
          </cell>
          <cell r="B84">
            <v>48718.847000000002</v>
          </cell>
          <cell r="C84">
            <v>51169.502999999997</v>
          </cell>
          <cell r="D84">
            <v>40431.642</v>
          </cell>
          <cell r="E84">
            <v>31656.583000000002</v>
          </cell>
          <cell r="F84">
            <v>5371.6970000000001</v>
          </cell>
          <cell r="G84">
            <v>2967.9140000000002</v>
          </cell>
          <cell r="H84">
            <v>22486.824000000001</v>
          </cell>
          <cell r="I84">
            <v>830.14800000000002</v>
          </cell>
          <cell r="J84">
            <v>8775.0589999999993</v>
          </cell>
          <cell r="K84">
            <v>10737.861000000001</v>
          </cell>
          <cell r="L84">
            <v>10452.295</v>
          </cell>
          <cell r="M84">
            <v>113.48099999999999</v>
          </cell>
          <cell r="N84">
            <v>1954.0519999999999</v>
          </cell>
          <cell r="O84">
            <v>990.49199999999996</v>
          </cell>
          <cell r="P84">
            <v>6299.9050000000007</v>
          </cell>
          <cell r="Q84">
            <v>1094.365</v>
          </cell>
          <cell r="R84">
            <v>-2394.4030000000002</v>
          </cell>
          <cell r="S84">
            <v>14601.599</v>
          </cell>
          <cell r="T84">
            <v>10251.803</v>
          </cell>
          <cell r="U84">
            <v>4349.7960000000003</v>
          </cell>
          <cell r="V84">
            <v>16996.002</v>
          </cell>
          <cell r="W84">
            <v>14567.252</v>
          </cell>
          <cell r="X84">
            <v>2428.75</v>
          </cell>
        </row>
        <row r="85">
          <cell r="A85" t="str">
            <v>2 2008</v>
          </cell>
          <cell r="B85">
            <v>48478.855000000003</v>
          </cell>
          <cell r="C85">
            <v>51212.679999999993</v>
          </cell>
          <cell r="D85">
            <v>40330.267999999996</v>
          </cell>
          <cell r="E85">
            <v>31537.154999999999</v>
          </cell>
          <cell r="F85">
            <v>5332.6769999999997</v>
          </cell>
          <cell r="G85">
            <v>2916.404</v>
          </cell>
          <cell r="H85">
            <v>22457.504000000001</v>
          </cell>
          <cell r="I85">
            <v>830.57</v>
          </cell>
          <cell r="J85">
            <v>8793.1129999999976</v>
          </cell>
          <cell r="K85">
            <v>10882.412</v>
          </cell>
          <cell r="L85">
            <v>10444.095999999998</v>
          </cell>
          <cell r="M85">
            <v>112.10599999999999</v>
          </cell>
          <cell r="N85">
            <v>2006.9880000000001</v>
          </cell>
          <cell r="O85">
            <v>1002.788</v>
          </cell>
          <cell r="P85">
            <v>6182.9509999999982</v>
          </cell>
          <cell r="Q85">
            <v>1139.2629999999999</v>
          </cell>
          <cell r="R85">
            <v>-2680.6269999999986</v>
          </cell>
          <cell r="S85">
            <v>14198.812</v>
          </cell>
          <cell r="T85">
            <v>9915.4740000000002</v>
          </cell>
          <cell r="U85">
            <v>4283.3379999999997</v>
          </cell>
          <cell r="V85">
            <v>16879.438999999998</v>
          </cell>
          <cell r="W85">
            <v>14359.953999999998</v>
          </cell>
          <cell r="X85">
            <v>2519.4850000000001</v>
          </cell>
        </row>
        <row r="86">
          <cell r="A86" t="str">
            <v>3 2008</v>
          </cell>
          <cell r="B86">
            <v>48438.845000000001</v>
          </cell>
          <cell r="C86">
            <v>51140.898999999998</v>
          </cell>
          <cell r="D86">
            <v>40403.591999999997</v>
          </cell>
          <cell r="E86">
            <v>31566.531999999999</v>
          </cell>
          <cell r="F86">
            <v>5355.9830000000002</v>
          </cell>
          <cell r="G86">
            <v>2959</v>
          </cell>
          <cell r="H86">
            <v>22419.843000000001</v>
          </cell>
          <cell r="I86">
            <v>831.70600000000002</v>
          </cell>
          <cell r="J86">
            <v>8837.0599999999959</v>
          </cell>
          <cell r="K86">
            <v>10737.307000000001</v>
          </cell>
          <cell r="L86">
            <v>10162.496999999999</v>
          </cell>
          <cell r="M86">
            <v>111.693</v>
          </cell>
          <cell r="N86">
            <v>2021.8340000000001</v>
          </cell>
          <cell r="O86">
            <v>764.29499999999996</v>
          </cell>
          <cell r="P86">
            <v>6097.009</v>
          </cell>
          <cell r="Q86">
            <v>1167.6659999999999</v>
          </cell>
          <cell r="R86">
            <v>-2666.5330000000031</v>
          </cell>
          <cell r="S86">
            <v>13976.028999999999</v>
          </cell>
          <cell r="T86">
            <v>9794.0889999999999</v>
          </cell>
          <cell r="U86">
            <v>4181.9399999999996</v>
          </cell>
          <cell r="V86">
            <v>16642.562000000002</v>
          </cell>
          <cell r="W86">
            <v>14159.341000000002</v>
          </cell>
          <cell r="X86">
            <v>2483.221</v>
          </cell>
        </row>
        <row r="87">
          <cell r="A87" t="str">
            <v>4 2008</v>
          </cell>
          <cell r="B87">
            <v>47813.133000000002</v>
          </cell>
          <cell r="C87">
            <v>50485.301999999996</v>
          </cell>
          <cell r="D87">
            <v>40336.055</v>
          </cell>
          <cell r="E87">
            <v>31426.954999999998</v>
          </cell>
          <cell r="F87">
            <v>5356.902</v>
          </cell>
          <cell r="G87">
            <v>2846.3359999999998</v>
          </cell>
          <cell r="H87">
            <v>22387.599000000002</v>
          </cell>
          <cell r="I87">
            <v>836.11800000000005</v>
          </cell>
          <cell r="J87">
            <v>8909.1</v>
          </cell>
          <cell r="K87">
            <v>10149.246999999999</v>
          </cell>
          <cell r="L87">
            <v>9988.4480000000003</v>
          </cell>
          <cell r="M87">
            <v>112.224</v>
          </cell>
          <cell r="N87">
            <v>1942.2059999999999</v>
          </cell>
          <cell r="O87">
            <v>753.995</v>
          </cell>
          <cell r="P87">
            <v>6003.5929999999998</v>
          </cell>
          <cell r="Q87">
            <v>1176.43</v>
          </cell>
          <cell r="R87">
            <v>-2666.3799999999992</v>
          </cell>
          <cell r="S87">
            <v>13060.985000000001</v>
          </cell>
          <cell r="T87">
            <v>8879.3539999999994</v>
          </cell>
          <cell r="U87">
            <v>4181.6310000000003</v>
          </cell>
          <cell r="V87">
            <v>15727.365</v>
          </cell>
          <cell r="W87">
            <v>13215.321</v>
          </cell>
          <cell r="X87">
            <v>2512.0439999999999</v>
          </cell>
        </row>
        <row r="88">
          <cell r="A88" t="str">
            <v>1 2009</v>
          </cell>
          <cell r="B88">
            <v>46609.834000000003</v>
          </cell>
          <cell r="C88">
            <v>49067.317999999999</v>
          </cell>
          <cell r="D88">
            <v>39762.648000000001</v>
          </cell>
          <cell r="E88">
            <v>30770.286</v>
          </cell>
          <cell r="F88">
            <v>5359.2510000000002</v>
          </cell>
          <cell r="G88">
            <v>2279.8090000000002</v>
          </cell>
          <cell r="H88">
            <v>22294.641</v>
          </cell>
          <cell r="I88">
            <v>836.58500000000004</v>
          </cell>
          <cell r="J88">
            <v>8992.362000000001</v>
          </cell>
          <cell r="K88">
            <v>9304.67</v>
          </cell>
          <cell r="L88">
            <v>9445.5</v>
          </cell>
          <cell r="M88">
            <v>113.414</v>
          </cell>
          <cell r="N88">
            <v>1822.2719999999999</v>
          </cell>
          <cell r="O88">
            <v>608.50300000000004</v>
          </cell>
          <cell r="P88">
            <v>5727.5330000000004</v>
          </cell>
          <cell r="Q88">
            <v>1173.778</v>
          </cell>
          <cell r="R88">
            <v>-2485.0939999999991</v>
          </cell>
          <cell r="S88">
            <v>12000.707</v>
          </cell>
          <cell r="T88">
            <v>8003.1329999999998</v>
          </cell>
          <cell r="U88">
            <v>3997.5740000000001</v>
          </cell>
          <cell r="V88">
            <v>14485.800999999999</v>
          </cell>
          <cell r="W88">
            <v>12033.093999999999</v>
          </cell>
          <cell r="X88">
            <v>2452.7069999999999</v>
          </cell>
        </row>
        <row r="89">
          <cell r="A89" t="str">
            <v>2 2009</v>
          </cell>
          <cell r="B89">
            <v>46651.521000000001</v>
          </cell>
          <cell r="C89">
            <v>49076.811000000002</v>
          </cell>
          <cell r="D89">
            <v>39644.692000000003</v>
          </cell>
          <cell r="E89">
            <v>30586.133000000002</v>
          </cell>
          <cell r="F89">
            <v>5358.02</v>
          </cell>
          <cell r="G89">
            <v>2261.9589999999998</v>
          </cell>
          <cell r="H89">
            <v>22128.382000000001</v>
          </cell>
          <cell r="I89">
            <v>837.77200000000005</v>
          </cell>
          <cell r="J89">
            <v>9058.5590000000011</v>
          </cell>
          <cell r="K89">
            <v>9432.1190000000006</v>
          </cell>
          <cell r="L89">
            <v>9506.4040000000005</v>
          </cell>
          <cell r="M89">
            <v>114.70699999999999</v>
          </cell>
          <cell r="N89">
            <v>1778.2</v>
          </cell>
          <cell r="O89">
            <v>601.10900000000004</v>
          </cell>
          <cell r="P89">
            <v>5847.8309999999992</v>
          </cell>
          <cell r="Q89">
            <v>1164.557</v>
          </cell>
          <cell r="R89">
            <v>-2475.764000000001</v>
          </cell>
          <cell r="S89">
            <v>12256.66</v>
          </cell>
          <cell r="T89">
            <v>8431.518</v>
          </cell>
          <cell r="U89">
            <v>3825.1419999999998</v>
          </cell>
          <cell r="V89">
            <v>14732.424000000001</v>
          </cell>
          <cell r="W89">
            <v>12165.373000000001</v>
          </cell>
          <cell r="X89">
            <v>2567.0509999999999</v>
          </cell>
        </row>
        <row r="90">
          <cell r="A90" t="str">
            <v>3 2009</v>
          </cell>
          <cell r="B90">
            <v>47063.091999999997</v>
          </cell>
          <cell r="C90">
            <v>49155.682000000008</v>
          </cell>
          <cell r="D90">
            <v>39858.407000000007</v>
          </cell>
          <cell r="E90">
            <v>30772.489000000005</v>
          </cell>
          <cell r="F90">
            <v>5360.1750000000002</v>
          </cell>
          <cell r="G90">
            <v>2429.9740000000002</v>
          </cell>
          <cell r="H90">
            <v>22144.981000000003</v>
          </cell>
          <cell r="I90">
            <v>837.35900000000004</v>
          </cell>
          <cell r="J90">
            <v>9085.9179999999978</v>
          </cell>
          <cell r="K90">
            <v>9297.2749999999996</v>
          </cell>
          <cell r="L90">
            <v>9707.5360000000037</v>
          </cell>
          <cell r="M90">
            <v>115.73</v>
          </cell>
          <cell r="N90">
            <v>2038.6489999999999</v>
          </cell>
          <cell r="O90">
            <v>666.90899999999999</v>
          </cell>
          <cell r="P90">
            <v>5729.5740000000023</v>
          </cell>
          <cell r="Q90">
            <v>1156.674</v>
          </cell>
          <cell r="R90">
            <v>-2148.1949999999979</v>
          </cell>
          <cell r="S90">
            <v>13008.976000000001</v>
          </cell>
          <cell r="T90">
            <v>8930.639000000001</v>
          </cell>
          <cell r="U90">
            <v>4078.337</v>
          </cell>
          <cell r="V90">
            <v>15157.170999999998</v>
          </cell>
          <cell r="W90">
            <v>12855.495999999999</v>
          </cell>
          <cell r="X90">
            <v>2301.6750000000002</v>
          </cell>
        </row>
        <row r="91">
          <cell r="A91" t="str">
            <v>4 2009</v>
          </cell>
          <cell r="B91">
            <v>47085.58</v>
          </cell>
          <cell r="C91">
            <v>49660.64499999999</v>
          </cell>
          <cell r="D91">
            <v>40217.122999999992</v>
          </cell>
          <cell r="E91">
            <v>31140.902999999995</v>
          </cell>
          <cell r="F91">
            <v>5386.26</v>
          </cell>
          <cell r="G91">
            <v>2559.98</v>
          </cell>
          <cell r="H91">
            <v>22362.470999999998</v>
          </cell>
          <cell r="I91">
            <v>832.19200000000001</v>
          </cell>
          <cell r="J91">
            <v>9076.2200000000012</v>
          </cell>
          <cell r="K91">
            <v>9443.5220000000008</v>
          </cell>
          <cell r="L91">
            <v>9293.6489999999994</v>
          </cell>
          <cell r="M91">
            <v>116.288</v>
          </cell>
          <cell r="N91">
            <v>1699.923</v>
          </cell>
          <cell r="O91">
            <v>740.91200000000003</v>
          </cell>
          <cell r="P91">
            <v>5583.0859999999993</v>
          </cell>
          <cell r="Q91">
            <v>1153.44</v>
          </cell>
          <cell r="R91">
            <v>-2617.8839999999982</v>
          </cell>
          <cell r="S91">
            <v>12961.824000000001</v>
          </cell>
          <cell r="T91">
            <v>8991.625</v>
          </cell>
          <cell r="U91">
            <v>3970.1990000000001</v>
          </cell>
          <cell r="V91">
            <v>15579.707999999999</v>
          </cell>
          <cell r="W91">
            <v>13235.873</v>
          </cell>
          <cell r="X91">
            <v>2343.835</v>
          </cell>
        </row>
        <row r="92">
          <cell r="A92" t="str">
            <v>1 2010</v>
          </cell>
          <cell r="B92">
            <v>47473.103000000003</v>
          </cell>
          <cell r="C92">
            <v>50146.065000000002</v>
          </cell>
          <cell r="D92">
            <v>40519.493999999999</v>
          </cell>
          <cell r="E92">
            <v>31487.466</v>
          </cell>
          <cell r="F92">
            <v>5415.3190000000004</v>
          </cell>
          <cell r="G92">
            <v>2622.6790000000001</v>
          </cell>
          <cell r="H92">
            <v>22623.171000000002</v>
          </cell>
          <cell r="I92">
            <v>826.29700000000003</v>
          </cell>
          <cell r="J92">
            <v>9032.0279999999966</v>
          </cell>
          <cell r="K92">
            <v>9626.5709999999999</v>
          </cell>
          <cell r="L92">
            <v>9283.9789999999994</v>
          </cell>
          <cell r="M92">
            <v>116.371</v>
          </cell>
          <cell r="N92">
            <v>1810.62</v>
          </cell>
          <cell r="O92">
            <v>682.61199999999997</v>
          </cell>
          <cell r="P92">
            <v>5516.5209999999997</v>
          </cell>
          <cell r="Q92">
            <v>1157.855</v>
          </cell>
          <cell r="R92">
            <v>-2691.9009999999998</v>
          </cell>
          <cell r="S92">
            <v>13247.540999999999</v>
          </cell>
          <cell r="T92">
            <v>9296.5959999999995</v>
          </cell>
          <cell r="U92">
            <v>3950.9450000000002</v>
          </cell>
          <cell r="V92">
            <v>15939.441999999999</v>
          </cell>
          <cell r="W92">
            <v>13406.072</v>
          </cell>
          <cell r="X92">
            <v>2533.37</v>
          </cell>
        </row>
        <row r="93">
          <cell r="A93" t="str">
            <v>2 2010</v>
          </cell>
          <cell r="B93">
            <v>47735.358</v>
          </cell>
          <cell r="C93">
            <v>50570.455000000002</v>
          </cell>
          <cell r="D93">
            <v>40606.663</v>
          </cell>
          <cell r="E93">
            <v>31596.086000000003</v>
          </cell>
          <cell r="F93">
            <v>5445.5290000000005</v>
          </cell>
          <cell r="G93">
            <v>2704.6019999999999</v>
          </cell>
          <cell r="H93">
            <v>22623.963000000003</v>
          </cell>
          <cell r="I93">
            <v>821.99199999999996</v>
          </cell>
          <cell r="J93">
            <v>9010.5769999999993</v>
          </cell>
          <cell r="K93">
            <v>9963.7919999999995</v>
          </cell>
          <cell r="L93">
            <v>9617.1370000000006</v>
          </cell>
          <cell r="M93">
            <v>116.14700000000001</v>
          </cell>
          <cell r="N93">
            <v>2126.7269999999999</v>
          </cell>
          <cell r="O93">
            <v>606.18299999999999</v>
          </cell>
          <cell r="P93">
            <v>5602.6480000000001</v>
          </cell>
          <cell r="Q93">
            <v>1165.432</v>
          </cell>
          <cell r="R93">
            <v>-2832.8949999999968</v>
          </cell>
          <cell r="S93">
            <v>13537.865000000002</v>
          </cell>
          <cell r="T93">
            <v>9364.523000000001</v>
          </cell>
          <cell r="U93">
            <v>4173.3419999999996</v>
          </cell>
          <cell r="V93">
            <v>16370.759999999998</v>
          </cell>
          <cell r="W93">
            <v>13732.406999999999</v>
          </cell>
          <cell r="X93">
            <v>2638.3530000000001</v>
          </cell>
        </row>
        <row r="94">
          <cell r="A94" t="str">
            <v>3 2010</v>
          </cell>
          <cell r="B94">
            <v>47775.375999999997</v>
          </cell>
          <cell r="C94">
            <v>49638.385000000002</v>
          </cell>
          <cell r="D94">
            <v>40301.856</v>
          </cell>
          <cell r="E94">
            <v>31425.346000000001</v>
          </cell>
          <cell r="F94">
            <v>5459.0649999999996</v>
          </cell>
          <cell r="G94">
            <v>2642.4720000000002</v>
          </cell>
          <cell r="H94">
            <v>22503.454000000002</v>
          </cell>
          <cell r="I94">
            <v>820.35500000000002</v>
          </cell>
          <cell r="J94">
            <v>8876.5099999999984</v>
          </cell>
          <cell r="K94">
            <v>9336.5290000000005</v>
          </cell>
          <cell r="L94">
            <v>9117.2579999999998</v>
          </cell>
          <cell r="M94">
            <v>115.746</v>
          </cell>
          <cell r="N94">
            <v>1743.4849999999999</v>
          </cell>
          <cell r="O94">
            <v>550.51</v>
          </cell>
          <cell r="P94">
            <v>5533.9650000000001</v>
          </cell>
          <cell r="Q94">
            <v>1173.5519999999999</v>
          </cell>
          <cell r="R94">
            <v>-1851.0469999999987</v>
          </cell>
          <cell r="S94">
            <v>13926.574000000001</v>
          </cell>
          <cell r="T94">
            <v>9713.9660000000003</v>
          </cell>
          <cell r="U94">
            <v>4212.6080000000002</v>
          </cell>
          <cell r="V94">
            <v>15777.620999999999</v>
          </cell>
          <cell r="W94">
            <v>13183.633999999998</v>
          </cell>
          <cell r="X94">
            <v>2593.9870000000001</v>
          </cell>
        </row>
        <row r="95">
          <cell r="A95" t="str">
            <v>4 2010</v>
          </cell>
          <cell r="B95">
            <v>47682.673999999999</v>
          </cell>
          <cell r="C95">
            <v>50092.304000000004</v>
          </cell>
          <cell r="D95">
            <v>40447.245000000003</v>
          </cell>
          <cell r="E95">
            <v>31664.643</v>
          </cell>
          <cell r="F95">
            <v>5456.5039999999999</v>
          </cell>
          <cell r="G95">
            <v>2898.1390000000001</v>
          </cell>
          <cell r="H95">
            <v>22492.495999999999</v>
          </cell>
          <cell r="I95">
            <v>817.50400000000002</v>
          </cell>
          <cell r="J95">
            <v>8782.6020000000026</v>
          </cell>
          <cell r="K95">
            <v>9645.0589999999993</v>
          </cell>
          <cell r="L95">
            <v>9507.5339999999997</v>
          </cell>
          <cell r="M95">
            <v>115.261</v>
          </cell>
          <cell r="N95">
            <v>2299.625</v>
          </cell>
          <cell r="O95">
            <v>571.78</v>
          </cell>
          <cell r="P95">
            <v>5337.9970000000003</v>
          </cell>
          <cell r="Q95">
            <v>1182.8710000000001</v>
          </cell>
          <cell r="R95">
            <v>-2402.7470000000012</v>
          </cell>
          <cell r="S95">
            <v>14141.701999999999</v>
          </cell>
          <cell r="T95">
            <v>9870.2899999999991</v>
          </cell>
          <cell r="U95">
            <v>4271.4120000000003</v>
          </cell>
          <cell r="V95">
            <v>16544.449000000001</v>
          </cell>
          <cell r="W95">
            <v>14051.048000000001</v>
          </cell>
          <cell r="X95">
            <v>2493.4009999999998</v>
          </cell>
        </row>
        <row r="96">
          <cell r="A96" t="str">
            <v>1 2011</v>
          </cell>
          <cell r="B96">
            <v>47367.601999999999</v>
          </cell>
          <cell r="C96">
            <v>48689.476999999999</v>
          </cell>
          <cell r="D96">
            <v>39677.324000000001</v>
          </cell>
          <cell r="E96">
            <v>30985.391000000003</v>
          </cell>
          <cell r="F96">
            <v>5438.67</v>
          </cell>
          <cell r="G96">
            <v>2486.6979999999999</v>
          </cell>
          <cell r="H96">
            <v>22239.082000000002</v>
          </cell>
          <cell r="I96">
            <v>820.94100000000003</v>
          </cell>
          <cell r="J96">
            <v>8691.9329999999991</v>
          </cell>
          <cell r="K96">
            <v>9012.1530000000002</v>
          </cell>
          <cell r="L96">
            <v>8685.1049999999996</v>
          </cell>
          <cell r="M96">
            <v>114.74299999999999</v>
          </cell>
          <cell r="N96">
            <v>1649.0909999999999</v>
          </cell>
          <cell r="O96">
            <v>488.274</v>
          </cell>
          <cell r="P96">
            <v>5246.7389999999996</v>
          </cell>
          <cell r="Q96">
            <v>1186.258</v>
          </cell>
          <cell r="R96">
            <v>-1333.1769999999997</v>
          </cell>
          <cell r="S96">
            <v>14180.838</v>
          </cell>
          <cell r="T96">
            <v>9897.226999999999</v>
          </cell>
          <cell r="U96">
            <v>4283.6109999999999</v>
          </cell>
          <cell r="V96">
            <v>15514.014999999999</v>
          </cell>
          <cell r="W96">
            <v>13026.504999999999</v>
          </cell>
          <cell r="X96">
            <v>2487.5100000000002</v>
          </cell>
        </row>
        <row r="97">
          <cell r="A97" t="str">
            <v>2 2011</v>
          </cell>
          <cell r="B97">
            <v>47164.434999999998</v>
          </cell>
          <cell r="C97">
            <v>47927.338000000003</v>
          </cell>
          <cell r="D97">
            <v>39259.561000000002</v>
          </cell>
          <cell r="E97">
            <v>30563.913</v>
          </cell>
          <cell r="F97">
            <v>5415.2969999999996</v>
          </cell>
          <cell r="G97">
            <v>2282.6439999999998</v>
          </cell>
          <cell r="H97">
            <v>22041.599000000002</v>
          </cell>
          <cell r="I97">
            <v>824.37300000000005</v>
          </cell>
          <cell r="J97">
            <v>8695.648000000001</v>
          </cell>
          <cell r="K97">
            <v>8667.777</v>
          </cell>
          <cell r="L97">
            <v>8397.7260000000006</v>
          </cell>
          <cell r="M97">
            <v>114.20699999999999</v>
          </cell>
          <cell r="N97">
            <v>1590.021</v>
          </cell>
          <cell r="O97">
            <v>479.61599999999999</v>
          </cell>
          <cell r="P97">
            <v>5024.6030000000001</v>
          </cell>
          <cell r="Q97">
            <v>1189.279</v>
          </cell>
          <cell r="R97">
            <v>-798.57999999999811</v>
          </cell>
          <cell r="S97">
            <v>14703.948</v>
          </cell>
          <cell r="T97">
            <v>10290.095000000001</v>
          </cell>
          <cell r="U97">
            <v>4413.8530000000001</v>
          </cell>
          <cell r="V97">
            <v>15502.527999999998</v>
          </cell>
          <cell r="W97">
            <v>12888.835999999999</v>
          </cell>
          <cell r="X97">
            <v>2613.692</v>
          </cell>
        </row>
        <row r="98">
          <cell r="A98" t="str">
            <v>3 2011</v>
          </cell>
          <cell r="B98">
            <v>46796.158000000003</v>
          </cell>
          <cell r="C98">
            <v>47062.37</v>
          </cell>
          <cell r="D98">
            <v>38837.315000000002</v>
          </cell>
          <cell r="E98">
            <v>30290.556</v>
          </cell>
          <cell r="F98">
            <v>5400.0640000000003</v>
          </cell>
          <cell r="G98">
            <v>2188.75</v>
          </cell>
          <cell r="H98">
            <v>21874.586000000003</v>
          </cell>
          <cell r="I98">
            <v>827.15599999999995</v>
          </cell>
          <cell r="J98">
            <v>8546.7590000000018</v>
          </cell>
          <cell r="K98">
            <v>8225.0550000000003</v>
          </cell>
          <cell r="L98">
            <v>8051.7669999999998</v>
          </cell>
          <cell r="M98">
            <v>113.669</v>
          </cell>
          <cell r="N98">
            <v>1493.454</v>
          </cell>
          <cell r="O98">
            <v>441.46600000000001</v>
          </cell>
          <cell r="P98">
            <v>4815.8620000000001</v>
          </cell>
          <cell r="Q98">
            <v>1187.316</v>
          </cell>
          <cell r="R98">
            <v>-327.13799999999901</v>
          </cell>
          <cell r="S98">
            <v>14760.423000000001</v>
          </cell>
          <cell r="T98">
            <v>10401.416000000001</v>
          </cell>
          <cell r="U98">
            <v>4359.0069999999996</v>
          </cell>
          <cell r="V98">
            <v>15087.561</v>
          </cell>
          <cell r="W98">
            <v>12483.052</v>
          </cell>
          <cell r="X98">
            <v>2604.509</v>
          </cell>
        </row>
        <row r="99">
          <cell r="A99" t="str">
            <v>4 2011</v>
          </cell>
          <cell r="B99">
            <v>46104.298000000003</v>
          </cell>
          <cell r="C99">
            <v>45570.306039444942</v>
          </cell>
          <cell r="D99">
            <v>38165.041039444943</v>
          </cell>
          <cell r="E99">
            <v>29716.171039444947</v>
          </cell>
          <cell r="F99">
            <v>5364.5490536993002</v>
          </cell>
          <cell r="G99">
            <v>2062.5929999999994</v>
          </cell>
          <cell r="H99">
            <v>21460.470985745647</v>
          </cell>
          <cell r="I99">
            <v>828.55799999999977</v>
          </cell>
          <cell r="J99">
            <v>8448.8699999999972</v>
          </cell>
          <cell r="K99">
            <v>7405.2650000000003</v>
          </cell>
          <cell r="L99">
            <v>7665.9489999999996</v>
          </cell>
          <cell r="M99">
            <v>113.146</v>
          </cell>
          <cell r="N99">
            <v>1389.8320000000001</v>
          </cell>
          <cell r="O99">
            <v>402.83</v>
          </cell>
          <cell r="P99">
            <v>4580.4059999999999</v>
          </cell>
          <cell r="Q99">
            <v>1179.7349999999999</v>
          </cell>
          <cell r="R99">
            <v>450.6270142543508</v>
          </cell>
          <cell r="S99">
            <v>14984.007999999994</v>
          </cell>
          <cell r="T99">
            <v>10623.689999999995</v>
          </cell>
          <cell r="U99">
            <v>4360.3180000000002</v>
          </cell>
          <cell r="V99">
            <v>14533.380985745644</v>
          </cell>
          <cell r="W99">
            <v>12042.012999999995</v>
          </cell>
          <cell r="X99">
            <v>2491.3679857456473</v>
          </cell>
        </row>
        <row r="100">
          <cell r="A100" t="str">
            <v>1 2012</v>
          </cell>
          <cell r="B100">
            <v>45852.66</v>
          </cell>
          <cell r="C100">
            <v>45184.789000000004</v>
          </cell>
          <cell r="D100">
            <v>37709.987000000001</v>
          </cell>
          <cell r="E100">
            <v>29336.552</v>
          </cell>
          <cell r="F100">
            <v>5376.2449999999999</v>
          </cell>
          <cell r="G100">
            <v>1821.896</v>
          </cell>
          <cell r="H100">
            <v>21309.138999999999</v>
          </cell>
          <cell r="I100">
            <v>829.27200000000005</v>
          </cell>
          <cell r="J100">
            <v>8373.4350000000013</v>
          </cell>
          <cell r="K100">
            <v>7474.8019999999997</v>
          </cell>
          <cell r="L100">
            <v>7405.2929999999988</v>
          </cell>
          <cell r="M100">
            <v>112.658</v>
          </cell>
          <cell r="N100">
            <v>1366.461</v>
          </cell>
          <cell r="O100">
            <v>298.11599999999999</v>
          </cell>
          <cell r="P100">
            <v>4465.7599999999993</v>
          </cell>
          <cell r="Q100">
            <v>1162.298</v>
          </cell>
          <cell r="R100">
            <v>567.00299999999697</v>
          </cell>
          <cell r="S100">
            <v>15252.897999999997</v>
          </cell>
          <cell r="T100">
            <v>10879.955999999998</v>
          </cell>
          <cell r="U100">
            <v>4372.942</v>
          </cell>
          <cell r="V100">
            <v>14685.895</v>
          </cell>
          <cell r="W100">
            <v>12295.892</v>
          </cell>
          <cell r="X100">
            <v>2390.0030000000002</v>
          </cell>
        </row>
        <row r="101">
          <cell r="A101" t="str">
            <v>2 2012</v>
          </cell>
          <cell r="B101">
            <v>45234.587</v>
          </cell>
          <cell r="C101">
            <v>44002.121999999996</v>
          </cell>
          <cell r="D101">
            <v>37190.610999999997</v>
          </cell>
          <cell r="E101">
            <v>28844.124</v>
          </cell>
          <cell r="F101">
            <v>5347.5860000000002</v>
          </cell>
          <cell r="G101">
            <v>1809.498</v>
          </cell>
          <cell r="H101">
            <v>20857.806</v>
          </cell>
          <cell r="I101">
            <v>829.23400000000004</v>
          </cell>
          <cell r="J101">
            <v>8346.4869999999974</v>
          </cell>
          <cell r="K101">
            <v>6811.5110000000004</v>
          </cell>
          <cell r="L101">
            <v>6795.74</v>
          </cell>
          <cell r="M101">
            <v>112.227</v>
          </cell>
          <cell r="N101">
            <v>1353.248</v>
          </cell>
          <cell r="O101">
            <v>293.59399999999999</v>
          </cell>
          <cell r="P101">
            <v>3886.2660000000001</v>
          </cell>
          <cell r="Q101">
            <v>1150.405</v>
          </cell>
          <cell r="R101">
            <v>1119.4760000000006</v>
          </cell>
          <cell r="S101">
            <v>15075.061</v>
          </cell>
          <cell r="T101">
            <v>10646.688</v>
          </cell>
          <cell r="U101">
            <v>4428.3729999999996</v>
          </cell>
          <cell r="V101">
            <v>13955.584999999999</v>
          </cell>
          <cell r="W101">
            <v>11589.147999999999</v>
          </cell>
          <cell r="X101">
            <v>2366.4369999999999</v>
          </cell>
        </row>
        <row r="102">
          <cell r="A102" t="str">
            <v>3 2012</v>
          </cell>
          <cell r="B102">
            <v>44723.699000000001</v>
          </cell>
          <cell r="C102">
            <v>43569.161999999989</v>
          </cell>
          <cell r="D102">
            <v>36915.792999999991</v>
          </cell>
          <cell r="E102">
            <v>28669.020999999997</v>
          </cell>
          <cell r="F102">
            <v>5317.0730000000003</v>
          </cell>
          <cell r="G102">
            <v>1727.17</v>
          </cell>
          <cell r="H102">
            <v>20792.613999999998</v>
          </cell>
          <cell r="I102">
            <v>832.16399999999999</v>
          </cell>
          <cell r="J102">
            <v>8246.7719999999972</v>
          </cell>
          <cell r="K102">
            <v>6653.3689999999997</v>
          </cell>
          <cell r="L102">
            <v>6651.0420000000004</v>
          </cell>
          <cell r="M102">
            <v>111.873</v>
          </cell>
          <cell r="N102">
            <v>1306.4559999999999</v>
          </cell>
          <cell r="O102">
            <v>344.66800000000001</v>
          </cell>
          <cell r="P102">
            <v>3748.3430000000003</v>
          </cell>
          <cell r="Q102">
            <v>1139.702</v>
          </cell>
          <cell r="R102">
            <v>1035.0829999999987</v>
          </cell>
          <cell r="S102">
            <v>15066.665999999999</v>
          </cell>
          <cell r="T102">
            <v>10638.261999999999</v>
          </cell>
          <cell r="U102">
            <v>4428.4040000000005</v>
          </cell>
          <cell r="V102">
            <v>14031.583000000001</v>
          </cell>
          <cell r="W102">
            <v>11708.398000000001</v>
          </cell>
          <cell r="X102">
            <v>2323.1849999999999</v>
          </cell>
        </row>
        <row r="103">
          <cell r="A103" t="str">
            <v>4 2012</v>
          </cell>
          <cell r="B103">
            <v>44016.86</v>
          </cell>
          <cell r="C103">
            <v>43014.47443891791</v>
          </cell>
          <cell r="D103">
            <v>36435.005438917913</v>
          </cell>
          <cell r="E103">
            <v>28241.369438917904</v>
          </cell>
          <cell r="F103">
            <v>5299.1683749678987</v>
          </cell>
          <cell r="G103">
            <v>1677.8220000000003</v>
          </cell>
          <cell r="H103">
            <v>20429.812063950005</v>
          </cell>
          <cell r="I103">
            <v>834.56700000000035</v>
          </cell>
          <cell r="J103">
            <v>8193.6360000000059</v>
          </cell>
          <cell r="K103">
            <v>6579.4690000000001</v>
          </cell>
          <cell r="L103">
            <v>6466.6840000000002</v>
          </cell>
          <cell r="M103">
            <v>111.61</v>
          </cell>
          <cell r="N103">
            <v>1314.4449999999999</v>
          </cell>
          <cell r="O103">
            <v>295.98899999999998</v>
          </cell>
          <cell r="P103">
            <v>3613.3140000000008</v>
          </cell>
          <cell r="Q103">
            <v>1131.326</v>
          </cell>
          <cell r="R103">
            <v>882.16393604999394</v>
          </cell>
          <cell r="S103">
            <v>15040.701999999997</v>
          </cell>
          <cell r="T103">
            <v>10542.370999999999</v>
          </cell>
          <cell r="U103">
            <v>4498.3309999999992</v>
          </cell>
          <cell r="V103">
            <v>14158.538063950004</v>
          </cell>
          <cell r="W103">
            <v>11728.566999999997</v>
          </cell>
          <cell r="X103">
            <v>2429.9710639500067</v>
          </cell>
        </row>
        <row r="104">
          <cell r="A104" t="str">
            <v>1 2013</v>
          </cell>
          <cell r="B104">
            <v>44200.035000000003</v>
          </cell>
          <cell r="C104">
            <v>42583.315999999999</v>
          </cell>
          <cell r="D104">
            <v>36256.726999999999</v>
          </cell>
          <cell r="E104">
            <v>28108.264999999999</v>
          </cell>
          <cell r="F104">
            <v>5329.3029999999999</v>
          </cell>
          <cell r="G104">
            <v>1683.203</v>
          </cell>
          <cell r="H104">
            <v>20257.536</v>
          </cell>
          <cell r="I104">
            <v>838.22299999999996</v>
          </cell>
          <cell r="J104">
            <v>8148.4619999999977</v>
          </cell>
          <cell r="K104">
            <v>6326.5889999999999</v>
          </cell>
          <cell r="L104">
            <v>6361.0160000000005</v>
          </cell>
          <cell r="M104">
            <v>111.455</v>
          </cell>
          <cell r="N104">
            <v>1314.316</v>
          </cell>
          <cell r="O104">
            <v>339.28800000000001</v>
          </cell>
          <cell r="P104">
            <v>3467.0320000000002</v>
          </cell>
          <cell r="Q104">
            <v>1128.925</v>
          </cell>
          <cell r="R104">
            <v>1501.2749999999996</v>
          </cell>
          <cell r="S104">
            <v>15661.468999999999</v>
          </cell>
          <cell r="T104">
            <v>11036.315999999999</v>
          </cell>
          <cell r="U104">
            <v>4625.1530000000002</v>
          </cell>
          <cell r="V104">
            <v>14160.194</v>
          </cell>
          <cell r="W104">
            <v>11852.967000000001</v>
          </cell>
          <cell r="X104">
            <v>2307.2269999999999</v>
          </cell>
        </row>
        <row r="105">
          <cell r="A105" t="str">
            <v>2 2013</v>
          </cell>
          <cell r="B105">
            <v>44535.235000000001</v>
          </cell>
          <cell r="C105">
            <v>43057.62</v>
          </cell>
          <cell r="D105">
            <v>36515.012000000002</v>
          </cell>
          <cell r="E105">
            <v>28404.754000000001</v>
          </cell>
          <cell r="F105">
            <v>5375.3879999999999</v>
          </cell>
          <cell r="G105">
            <v>1775.5609999999999</v>
          </cell>
          <cell r="H105">
            <v>20411.161</v>
          </cell>
          <cell r="I105">
            <v>842.64400000000001</v>
          </cell>
          <cell r="J105">
            <v>8110.2580000000016</v>
          </cell>
          <cell r="K105">
            <v>6542.6080000000002</v>
          </cell>
          <cell r="L105">
            <v>6476.2</v>
          </cell>
          <cell r="M105">
            <v>111.416</v>
          </cell>
          <cell r="N105">
            <v>1317.308</v>
          </cell>
          <cell r="O105">
            <v>436.34199999999998</v>
          </cell>
          <cell r="P105">
            <v>3481.491</v>
          </cell>
          <cell r="Q105">
            <v>1129.643</v>
          </cell>
          <cell r="R105">
            <v>1372.0899999999983</v>
          </cell>
          <cell r="S105">
            <v>16216.558999999997</v>
          </cell>
          <cell r="T105">
            <v>11301.955999999998</v>
          </cell>
          <cell r="U105">
            <v>4914.6030000000001</v>
          </cell>
          <cell r="V105">
            <v>14844.468999999999</v>
          </cell>
          <cell r="W105">
            <v>12312.466999999999</v>
          </cell>
          <cell r="X105">
            <v>2532.002</v>
          </cell>
        </row>
        <row r="106">
          <cell r="A106" t="str">
            <v>3 2013</v>
          </cell>
          <cell r="B106">
            <v>44473.199000000001</v>
          </cell>
          <cell r="C106">
            <v>43131.957999999999</v>
          </cell>
          <cell r="D106">
            <v>36552.959999999999</v>
          </cell>
          <cell r="E106">
            <v>28501.457000000002</v>
          </cell>
          <cell r="F106">
            <v>5394.0360000000001</v>
          </cell>
          <cell r="G106">
            <v>1819.6320000000001</v>
          </cell>
          <cell r="H106">
            <v>20443.412</v>
          </cell>
          <cell r="I106">
            <v>844.37699999999995</v>
          </cell>
          <cell r="J106">
            <v>8051.502999999997</v>
          </cell>
          <cell r="K106">
            <v>6578.9979999999996</v>
          </cell>
          <cell r="L106">
            <v>6526.5140000000001</v>
          </cell>
          <cell r="M106">
            <v>111.554</v>
          </cell>
          <cell r="N106">
            <v>1405.4939999999999</v>
          </cell>
          <cell r="O106">
            <v>356.85300000000001</v>
          </cell>
          <cell r="P106">
            <v>3518.0340000000006</v>
          </cell>
          <cell r="Q106">
            <v>1134.579</v>
          </cell>
          <cell r="R106">
            <v>1249.8510000000024</v>
          </cell>
          <cell r="S106">
            <v>16449.073</v>
          </cell>
          <cell r="T106">
            <v>11480.481</v>
          </cell>
          <cell r="U106">
            <v>4968.5919999999996</v>
          </cell>
          <cell r="V106">
            <v>15199.221999999998</v>
          </cell>
          <cell r="W106">
            <v>12608.564999999999</v>
          </cell>
          <cell r="X106">
            <v>2590.6570000000002</v>
          </cell>
        </row>
        <row r="107">
          <cell r="A107" t="str">
            <v>4 2013</v>
          </cell>
          <cell r="B107">
            <v>44960.165999999997</v>
          </cell>
          <cell r="C107">
            <v>43712.461999999992</v>
          </cell>
          <cell r="D107">
            <v>37032.804999999993</v>
          </cell>
          <cell r="E107">
            <v>28876.517999999996</v>
          </cell>
          <cell r="F107">
            <v>5421.4160000000002</v>
          </cell>
          <cell r="G107">
            <v>1910.7560000000001</v>
          </cell>
          <cell r="H107">
            <v>20701.508999999998</v>
          </cell>
          <cell r="I107">
            <v>842.83699999999999</v>
          </cell>
          <cell r="J107">
            <v>8156.2870000000003</v>
          </cell>
          <cell r="K107">
            <v>6679.6570000000002</v>
          </cell>
          <cell r="L107">
            <v>6642.2259999999997</v>
          </cell>
          <cell r="M107">
            <v>111.97199999999999</v>
          </cell>
          <cell r="N107">
            <v>1513.607</v>
          </cell>
          <cell r="O107">
            <v>457.82499999999999</v>
          </cell>
          <cell r="P107">
            <v>3415.9509999999996</v>
          </cell>
          <cell r="Q107">
            <v>1142.8710000000001</v>
          </cell>
          <cell r="R107">
            <v>1173.1900000000005</v>
          </cell>
          <cell r="S107">
            <v>16460.964</v>
          </cell>
          <cell r="T107">
            <v>11476.588</v>
          </cell>
          <cell r="U107">
            <v>4984.3760000000002</v>
          </cell>
          <cell r="V107">
            <v>15287.773999999999</v>
          </cell>
          <cell r="W107">
            <v>12709.297999999999</v>
          </cell>
          <cell r="X107">
            <v>2578.4760000000001</v>
          </cell>
        </row>
        <row r="108">
          <cell r="A108" t="str">
            <v>1 2014</v>
          </cell>
          <cell r="B108">
            <v>44671.593999999997</v>
          </cell>
          <cell r="C108">
            <v>43705.837999999996</v>
          </cell>
          <cell r="D108">
            <v>36941.876999999993</v>
          </cell>
          <cell r="E108">
            <v>28837.580999999995</v>
          </cell>
          <cell r="F108">
            <v>5434.2169999999996</v>
          </cell>
          <cell r="G108">
            <v>2022.7940000000001</v>
          </cell>
          <cell r="H108">
            <v>20535.766999999996</v>
          </cell>
          <cell r="I108">
            <v>844.803</v>
          </cell>
          <cell r="J108">
            <v>8104.2960000000021</v>
          </cell>
          <cell r="K108">
            <v>6763.9610000000002</v>
          </cell>
          <cell r="L108">
            <v>6399.8220000000001</v>
          </cell>
          <cell r="M108">
            <v>112.822</v>
          </cell>
          <cell r="N108">
            <v>1483.2739999999999</v>
          </cell>
          <cell r="O108">
            <v>416.66500000000002</v>
          </cell>
          <cell r="P108">
            <v>3236.5949999999998</v>
          </cell>
          <cell r="Q108">
            <v>1150.4659999999999</v>
          </cell>
          <cell r="R108">
            <v>908.84000000000015</v>
          </cell>
          <cell r="S108">
            <v>16340.017</v>
          </cell>
          <cell r="T108">
            <v>11326.477999999999</v>
          </cell>
          <cell r="U108">
            <v>5013.5389999999998</v>
          </cell>
          <cell r="V108">
            <v>15431.177</v>
          </cell>
          <cell r="W108">
            <v>12853.196</v>
          </cell>
          <cell r="X108">
            <v>2577.9810000000002</v>
          </cell>
        </row>
        <row r="109">
          <cell r="A109" t="str">
            <v>2 2014</v>
          </cell>
          <cell r="B109">
            <v>44820.224000000002</v>
          </cell>
          <cell r="C109">
            <v>43846.925999999999</v>
          </cell>
          <cell r="D109">
            <v>37063.762999999999</v>
          </cell>
          <cell r="E109">
            <v>28990.600999999999</v>
          </cell>
          <cell r="F109">
            <v>5448.027</v>
          </cell>
          <cell r="G109">
            <v>2044.963</v>
          </cell>
          <cell r="H109">
            <v>20644.559000000001</v>
          </cell>
          <cell r="I109">
            <v>853.05200000000002</v>
          </cell>
          <cell r="J109">
            <v>8073.1620000000003</v>
          </cell>
          <cell r="K109">
            <v>6783.1629999999996</v>
          </cell>
          <cell r="L109">
            <v>6592.375</v>
          </cell>
          <cell r="M109">
            <v>114.30200000000001</v>
          </cell>
          <cell r="N109">
            <v>1529.0340000000001</v>
          </cell>
          <cell r="O109">
            <v>421.77499999999998</v>
          </cell>
          <cell r="P109">
            <v>3369.8249999999998</v>
          </cell>
          <cell r="Q109">
            <v>1157.4390000000001</v>
          </cell>
          <cell r="R109">
            <v>932.13800000000265</v>
          </cell>
          <cell r="S109">
            <v>16786.205000000002</v>
          </cell>
          <cell r="T109">
            <v>11744.091000000002</v>
          </cell>
          <cell r="U109">
            <v>5042.1139999999996</v>
          </cell>
          <cell r="V109">
            <v>15854.066999999999</v>
          </cell>
          <cell r="W109">
            <v>13161.960999999999</v>
          </cell>
          <cell r="X109">
            <v>2692.1060000000002</v>
          </cell>
        </row>
        <row r="110">
          <cell r="A110" t="str">
            <v>3 2014</v>
          </cell>
          <cell r="B110">
            <v>44862.663</v>
          </cell>
          <cell r="C110">
            <v>44082.436000000002</v>
          </cell>
          <cell r="D110">
            <v>37401.400999999998</v>
          </cell>
          <cell r="E110">
            <v>29357.296999999999</v>
          </cell>
          <cell r="F110">
            <v>5465.7669999999998</v>
          </cell>
          <cell r="G110">
            <v>2216.8270000000002</v>
          </cell>
          <cell r="H110">
            <v>20807.077999999998</v>
          </cell>
          <cell r="I110">
            <v>867.625</v>
          </cell>
          <cell r="J110">
            <v>8044.1039999999994</v>
          </cell>
          <cell r="K110">
            <v>6681.0349999999999</v>
          </cell>
          <cell r="L110">
            <v>6751.268</v>
          </cell>
          <cell r="M110">
            <v>116.434</v>
          </cell>
          <cell r="N110">
            <v>1622.877</v>
          </cell>
          <cell r="O110">
            <v>439.44600000000003</v>
          </cell>
          <cell r="P110">
            <v>3411.4649999999997</v>
          </cell>
          <cell r="Q110">
            <v>1161.046</v>
          </cell>
          <cell r="R110">
            <v>751.41399999999703</v>
          </cell>
          <cell r="S110">
            <v>17025.474999999999</v>
          </cell>
          <cell r="T110">
            <v>11885.124999999998</v>
          </cell>
          <cell r="U110">
            <v>5140.3500000000004</v>
          </cell>
          <cell r="V110">
            <v>16274.061000000002</v>
          </cell>
          <cell r="W110">
            <v>13446.11</v>
          </cell>
          <cell r="X110">
            <v>2827.951</v>
          </cell>
        </row>
        <row r="111">
          <cell r="A111" t="str">
            <v>4 2014</v>
          </cell>
          <cell r="B111">
            <v>45225.588000000003</v>
          </cell>
          <cell r="C111">
            <v>44425.15</v>
          </cell>
          <cell r="D111">
            <v>37463.154999999999</v>
          </cell>
          <cell r="E111">
            <v>29416.959999999999</v>
          </cell>
          <cell r="F111">
            <v>5497.8180000000002</v>
          </cell>
          <cell r="G111">
            <v>2260.8110000000001</v>
          </cell>
          <cell r="H111">
            <v>20774.745999999999</v>
          </cell>
          <cell r="I111">
            <v>883.58500000000004</v>
          </cell>
          <cell r="J111">
            <v>8046.1949999999988</v>
          </cell>
          <cell r="K111">
            <v>6961.9949999999999</v>
          </cell>
          <cell r="L111">
            <v>6857.6360000000004</v>
          </cell>
          <cell r="M111">
            <v>119.062</v>
          </cell>
          <cell r="N111">
            <v>1699.8409999999999</v>
          </cell>
          <cell r="O111">
            <v>492.59399999999999</v>
          </cell>
          <cell r="P111">
            <v>3383.793000000001</v>
          </cell>
          <cell r="Q111">
            <v>1162.346</v>
          </cell>
          <cell r="R111">
            <v>779.99400000000242</v>
          </cell>
          <cell r="S111">
            <v>17424.541000000001</v>
          </cell>
          <cell r="T111">
            <v>12277.468000000001</v>
          </cell>
          <cell r="U111">
            <v>5147.0730000000003</v>
          </cell>
          <cell r="V111">
            <v>16644.546999999999</v>
          </cell>
          <cell r="W111">
            <v>13699.672999999999</v>
          </cell>
          <cell r="X111">
            <v>2944.8739999999998</v>
          </cell>
        </row>
        <row r="112">
          <cell r="A112" t="str">
            <v>1 2015</v>
          </cell>
          <cell r="B112">
            <v>45517.218999999997</v>
          </cell>
          <cell r="C112">
            <v>44493.275000000001</v>
          </cell>
          <cell r="D112">
            <v>37478.620999999999</v>
          </cell>
          <cell r="E112">
            <v>29401.184999999998</v>
          </cell>
          <cell r="F112">
            <v>5501.5649999999996</v>
          </cell>
          <cell r="G112">
            <v>2365.864</v>
          </cell>
          <cell r="H112">
            <v>20627.439999999999</v>
          </cell>
          <cell r="I112">
            <v>906.31600000000003</v>
          </cell>
          <cell r="J112">
            <v>8077.4360000000006</v>
          </cell>
          <cell r="K112">
            <v>7014.6540000000005</v>
          </cell>
          <cell r="L112">
            <v>7013.5560000000005</v>
          </cell>
          <cell r="M112">
            <v>121.85299999999999</v>
          </cell>
          <cell r="N112">
            <v>1722.701</v>
          </cell>
          <cell r="O112">
            <v>469.79700000000003</v>
          </cell>
          <cell r="P112">
            <v>3539.8009999999995</v>
          </cell>
          <cell r="Q112">
            <v>1159.404</v>
          </cell>
          <cell r="R112">
            <v>1008.3140000000021</v>
          </cell>
          <cell r="S112">
            <v>17889.109</v>
          </cell>
          <cell r="T112">
            <v>12515.536</v>
          </cell>
          <cell r="U112">
            <v>5373.5730000000003</v>
          </cell>
          <cell r="V112">
            <v>16880.794999999998</v>
          </cell>
          <cell r="W112">
            <v>14073.433999999997</v>
          </cell>
          <cell r="X112">
            <v>2807.3609999999999</v>
          </cell>
        </row>
        <row r="113">
          <cell r="A113" t="str">
            <v>2 2015</v>
          </cell>
          <cell r="B113">
            <v>45652.696000000004</v>
          </cell>
          <cell r="C113">
            <v>45354.093000000001</v>
          </cell>
          <cell r="D113">
            <v>37935.71</v>
          </cell>
          <cell r="E113">
            <v>29772.758000000002</v>
          </cell>
          <cell r="F113">
            <v>5527.9350000000004</v>
          </cell>
          <cell r="G113">
            <v>2491.5070000000001</v>
          </cell>
          <cell r="H113">
            <v>20828.294999999998</v>
          </cell>
          <cell r="I113">
            <v>925.02099999999996</v>
          </cell>
          <cell r="J113">
            <v>8162.9519999999984</v>
          </cell>
          <cell r="K113">
            <v>7418.3829999999998</v>
          </cell>
          <cell r="L113">
            <v>7110.3330000000005</v>
          </cell>
          <cell r="M113">
            <v>124.29900000000001</v>
          </cell>
          <cell r="N113">
            <v>1719.5070000000001</v>
          </cell>
          <cell r="O113">
            <v>585.08100000000002</v>
          </cell>
          <cell r="P113">
            <v>3525.0509999999999</v>
          </cell>
          <cell r="Q113">
            <v>1156.395</v>
          </cell>
          <cell r="R113">
            <v>285.65299999999843</v>
          </cell>
          <cell r="S113">
            <v>17907.135999999999</v>
          </cell>
          <cell r="T113">
            <v>12562.308999999997</v>
          </cell>
          <cell r="U113">
            <v>5344.8270000000002</v>
          </cell>
          <cell r="V113">
            <v>17621.483</v>
          </cell>
          <cell r="W113">
            <v>14735.252</v>
          </cell>
          <cell r="X113">
            <v>2886.2310000000002</v>
          </cell>
        </row>
        <row r="114">
          <cell r="A114" t="str">
            <v>3 2015</v>
          </cell>
          <cell r="B114">
            <v>45704.633999999998</v>
          </cell>
          <cell r="C114">
            <v>45037.08400000001</v>
          </cell>
          <cell r="D114">
            <v>38040.061000000009</v>
          </cell>
          <cell r="E114">
            <v>29905.054000000004</v>
          </cell>
          <cell r="F114">
            <v>5549.6779999999999</v>
          </cell>
          <cell r="G114">
            <v>2492.422</v>
          </cell>
          <cell r="H114">
            <v>20926.022000000001</v>
          </cell>
          <cell r="I114">
            <v>936.93200000000002</v>
          </cell>
          <cell r="J114">
            <v>8135.0070000000023</v>
          </cell>
          <cell r="K114">
            <v>6997.0230000000001</v>
          </cell>
          <cell r="L114">
            <v>7004.9350000000013</v>
          </cell>
          <cell r="M114">
            <v>126.136</v>
          </cell>
          <cell r="N114">
            <v>1648.8330000000001</v>
          </cell>
          <cell r="O114">
            <v>564.16899999999998</v>
          </cell>
          <cell r="P114">
            <v>3512.4820000000009</v>
          </cell>
          <cell r="Q114">
            <v>1153.3150000000001</v>
          </cell>
          <cell r="R114">
            <v>656.21399999999994</v>
          </cell>
          <cell r="S114">
            <v>17952.777999999998</v>
          </cell>
          <cell r="T114">
            <v>12679.3</v>
          </cell>
          <cell r="U114">
            <v>5273.4780000000001</v>
          </cell>
          <cell r="V114">
            <v>17296.563999999998</v>
          </cell>
          <cell r="W114">
            <v>14473.339999999998</v>
          </cell>
          <cell r="X114">
            <v>2823.2240000000002</v>
          </cell>
        </row>
        <row r="115">
          <cell r="A115" t="str">
            <v>4 2015</v>
          </cell>
          <cell r="B115">
            <v>45923.678</v>
          </cell>
          <cell r="C115">
            <v>45428.428</v>
          </cell>
          <cell r="D115">
            <v>38061.364999999998</v>
          </cell>
          <cell r="E115">
            <v>29899.918999999998</v>
          </cell>
          <cell r="F115">
            <v>5576.7079999999996</v>
          </cell>
          <cell r="G115">
            <v>2483.5880000000002</v>
          </cell>
          <cell r="H115">
            <v>20901.929</v>
          </cell>
          <cell r="I115">
            <v>937.69399999999996</v>
          </cell>
          <cell r="J115">
            <v>8161.4459999999999</v>
          </cell>
          <cell r="K115">
            <v>7367.0630000000001</v>
          </cell>
          <cell r="L115">
            <v>7046.8359999999993</v>
          </cell>
          <cell r="M115">
            <v>127.349</v>
          </cell>
          <cell r="N115">
            <v>1716.0730000000001</v>
          </cell>
          <cell r="O115">
            <v>536.62900000000002</v>
          </cell>
          <cell r="P115">
            <v>3513.098</v>
          </cell>
          <cell r="Q115">
            <v>1153.6869999999999</v>
          </cell>
          <cell r="R115">
            <v>485.17500000000291</v>
          </cell>
          <cell r="S115">
            <v>18058.525000000001</v>
          </cell>
          <cell r="T115">
            <v>12714.410000000002</v>
          </cell>
          <cell r="U115">
            <v>5344.1149999999998</v>
          </cell>
          <cell r="V115">
            <v>17573.349999999999</v>
          </cell>
          <cell r="W115">
            <v>14590.724999999999</v>
          </cell>
          <cell r="X115">
            <v>2982.625</v>
          </cell>
        </row>
        <row r="116">
          <cell r="A116" t="str">
            <v>1 2016</v>
          </cell>
          <cell r="B116">
            <v>46138.044000000009</v>
          </cell>
          <cell r="C116">
            <v>45739.585000000006</v>
          </cell>
          <cell r="D116">
            <v>38467.976000000002</v>
          </cell>
          <cell r="E116">
            <v>30264.695</v>
          </cell>
          <cell r="F116">
            <v>5619.1270000000004</v>
          </cell>
          <cell r="G116">
            <v>2633.0390000000002</v>
          </cell>
          <cell r="H116">
            <v>21076.447</v>
          </cell>
          <cell r="I116">
            <v>936.08199999999999</v>
          </cell>
          <cell r="J116">
            <v>8203.2810000000009</v>
          </cell>
          <cell r="K116">
            <v>7271.6090000000004</v>
          </cell>
          <cell r="L116">
            <v>6965.9240000000009</v>
          </cell>
          <cell r="M116">
            <v>128.16800000000001</v>
          </cell>
          <cell r="N116">
            <v>1666.7080000000001</v>
          </cell>
          <cell r="O116">
            <v>618.13400000000001</v>
          </cell>
          <cell r="P116">
            <v>3395.59</v>
          </cell>
          <cell r="Q116">
            <v>1157.3240000000001</v>
          </cell>
          <cell r="R116">
            <v>398.45900000000256</v>
          </cell>
          <cell r="S116">
            <v>18092.754000000001</v>
          </cell>
          <cell r="T116">
            <v>12819.005000000001</v>
          </cell>
          <cell r="U116">
            <v>5273.7489999999998</v>
          </cell>
          <cell r="V116">
            <v>17694.294999999998</v>
          </cell>
          <cell r="W116">
            <v>14797.519999999999</v>
          </cell>
          <cell r="X116">
            <v>2896.7750000000001</v>
          </cell>
        </row>
        <row r="117">
          <cell r="A117" t="str">
            <v>2 2016</v>
          </cell>
          <cell r="B117">
            <v>46276.255999999994</v>
          </cell>
          <cell r="C117">
            <v>45779.063999999998</v>
          </cell>
          <cell r="D117">
            <v>38576.29</v>
          </cell>
          <cell r="E117">
            <v>30341.715</v>
          </cell>
          <cell r="F117">
            <v>5635.6719999999996</v>
          </cell>
          <cell r="G117">
            <v>2624.8919999999998</v>
          </cell>
          <cell r="H117">
            <v>21146.510000000002</v>
          </cell>
          <cell r="I117">
            <v>934.64099999999996</v>
          </cell>
          <cell r="J117">
            <v>8234.5750000000007</v>
          </cell>
          <cell r="K117">
            <v>7202.7740000000003</v>
          </cell>
          <cell r="L117">
            <v>7037.98</v>
          </cell>
          <cell r="M117">
            <v>129.07</v>
          </cell>
          <cell r="N117">
            <v>1719.5260000000001</v>
          </cell>
          <cell r="O117">
            <v>641.73299999999995</v>
          </cell>
          <cell r="P117">
            <v>3376.0009999999997</v>
          </cell>
          <cell r="Q117">
            <v>1171.6500000000001</v>
          </cell>
          <cell r="R117">
            <v>497.1919999999991</v>
          </cell>
          <cell r="S117">
            <v>18380.253000000001</v>
          </cell>
          <cell r="T117">
            <v>12930.638000000001</v>
          </cell>
          <cell r="U117">
            <v>5449.6149999999998</v>
          </cell>
          <cell r="V117">
            <v>17883.061000000002</v>
          </cell>
          <cell r="W117">
            <v>14890.088000000002</v>
          </cell>
          <cell r="X117">
            <v>2992.973</v>
          </cell>
        </row>
        <row r="118">
          <cell r="A118" t="str">
            <v>3 2016</v>
          </cell>
          <cell r="B118">
            <v>46819.582000000002</v>
          </cell>
          <cell r="C118">
            <v>45925.544000000002</v>
          </cell>
          <cell r="D118">
            <v>38676.995000000003</v>
          </cell>
          <cell r="E118">
            <v>30502.852000000003</v>
          </cell>
          <cell r="F118">
            <v>5681.5559999999996</v>
          </cell>
          <cell r="G118">
            <v>2597.7550000000001</v>
          </cell>
          <cell r="H118">
            <v>21286.303</v>
          </cell>
          <cell r="I118">
            <v>937.23800000000006</v>
          </cell>
          <cell r="J118">
            <v>8174.1430000000009</v>
          </cell>
          <cell r="K118">
            <v>7248.549</v>
          </cell>
          <cell r="L118">
            <v>7244.857</v>
          </cell>
          <cell r="M118">
            <v>130.21899999999999</v>
          </cell>
          <cell r="N118">
            <v>1767.2080000000001</v>
          </cell>
          <cell r="O118">
            <v>647.17200000000003</v>
          </cell>
          <cell r="P118">
            <v>3506.4839999999999</v>
          </cell>
          <cell r="Q118">
            <v>1193.7739999999999</v>
          </cell>
          <cell r="R118">
            <v>894.03800000000047</v>
          </cell>
          <cell r="S118">
            <v>19140.373</v>
          </cell>
          <cell r="T118">
            <v>13380.919999999998</v>
          </cell>
          <cell r="U118">
            <v>5759.4530000000004</v>
          </cell>
          <cell r="V118">
            <v>18246.334999999999</v>
          </cell>
          <cell r="W118">
            <v>15297.343999999999</v>
          </cell>
          <cell r="X118">
            <v>2948.991</v>
          </cell>
        </row>
        <row r="119">
          <cell r="A119" t="str">
            <v>4 2016</v>
          </cell>
          <cell r="B119">
            <v>47255.928999999996</v>
          </cell>
          <cell r="C119">
            <v>46905.800999999999</v>
          </cell>
          <cell r="D119">
            <v>39102.688000000002</v>
          </cell>
          <cell r="E119">
            <v>30915.087000000003</v>
          </cell>
          <cell r="F119">
            <v>5671.92</v>
          </cell>
          <cell r="G119">
            <v>2763.5349999999999</v>
          </cell>
          <cell r="H119">
            <v>21536.745000000003</v>
          </cell>
          <cell r="I119">
            <v>942.88699999999994</v>
          </cell>
          <cell r="J119">
            <v>8187.6010000000015</v>
          </cell>
          <cell r="K119">
            <v>7803.1130000000003</v>
          </cell>
          <cell r="L119">
            <v>7644.6000000000013</v>
          </cell>
          <cell r="M119">
            <v>131.46600000000001</v>
          </cell>
          <cell r="N119">
            <v>1875.231</v>
          </cell>
          <cell r="O119">
            <v>744.08600000000001</v>
          </cell>
          <cell r="P119">
            <v>3672.9630000000002</v>
          </cell>
          <cell r="Q119">
            <v>1220.854</v>
          </cell>
          <cell r="R119">
            <v>350.12800000000061</v>
          </cell>
          <cell r="S119">
            <v>19375.708999999999</v>
          </cell>
          <cell r="T119">
            <v>13497.154999999999</v>
          </cell>
          <cell r="U119">
            <v>5878.5540000000001</v>
          </cell>
          <cell r="V119">
            <v>19025.580999999998</v>
          </cell>
          <cell r="W119">
            <v>15789.251999999999</v>
          </cell>
          <cell r="X119">
            <v>3236.3290000000002</v>
          </cell>
        </row>
        <row r="120">
          <cell r="A120" t="str">
            <v>1 2017</v>
          </cell>
          <cell r="B120">
            <v>47809.209000000003</v>
          </cell>
          <cell r="C120">
            <v>46832.495000000003</v>
          </cell>
          <cell r="D120">
            <v>39190.601000000002</v>
          </cell>
          <cell r="E120">
            <v>30992.469999999998</v>
          </cell>
          <cell r="F120">
            <v>5708.152</v>
          </cell>
          <cell r="G120">
            <v>2841.53</v>
          </cell>
          <cell r="H120">
            <v>21490.008999999998</v>
          </cell>
          <cell r="I120">
            <v>952.779</v>
          </cell>
          <cell r="J120">
            <v>8198.131000000003</v>
          </cell>
          <cell r="K120">
            <v>7641.8940000000002</v>
          </cell>
          <cell r="L120">
            <v>7840.072000000001</v>
          </cell>
          <cell r="M120">
            <v>132.34800000000001</v>
          </cell>
          <cell r="N120">
            <v>1925.395</v>
          </cell>
          <cell r="O120">
            <v>698.50199999999995</v>
          </cell>
          <cell r="P120">
            <v>3831.8410000000008</v>
          </cell>
          <cell r="Q120">
            <v>1251.9860000000001</v>
          </cell>
          <cell r="R120">
            <v>976.71399999999994</v>
          </cell>
          <cell r="S120">
            <v>20205.95</v>
          </cell>
          <cell r="T120">
            <v>14007.894</v>
          </cell>
          <cell r="U120">
            <v>6198.0559999999996</v>
          </cell>
          <cell r="V120">
            <v>19229.236000000001</v>
          </cell>
          <cell r="W120">
            <v>16016.766000000001</v>
          </cell>
          <cell r="X120">
            <v>3212.47</v>
          </cell>
        </row>
        <row r="121">
          <cell r="A121" t="str">
            <v>2 2017</v>
          </cell>
          <cell r="B121">
            <v>48050.763999999996</v>
          </cell>
          <cell r="C121">
            <v>47519.396000000001</v>
          </cell>
          <cell r="D121">
            <v>39165.631000000001</v>
          </cell>
          <cell r="E121">
            <v>30959.08</v>
          </cell>
          <cell r="F121">
            <v>5745.38</v>
          </cell>
          <cell r="G121">
            <v>2813.6909999999998</v>
          </cell>
          <cell r="H121">
            <v>21438.241000000002</v>
          </cell>
          <cell r="I121">
            <v>961.76800000000003</v>
          </cell>
          <cell r="J121">
            <v>8206.5509999999995</v>
          </cell>
          <cell r="K121">
            <v>8353.7649999999994</v>
          </cell>
          <cell r="L121">
            <v>8012.3710000000001</v>
          </cell>
          <cell r="M121">
            <v>132.089</v>
          </cell>
          <cell r="N121">
            <v>1967.857</v>
          </cell>
          <cell r="O121">
            <v>790.61400000000003</v>
          </cell>
          <cell r="P121">
            <v>3844.2790000000005</v>
          </cell>
          <cell r="Q121">
            <v>1277.5319999999999</v>
          </cell>
          <cell r="R121">
            <v>531.36799999999857</v>
          </cell>
          <cell r="S121">
            <v>19930.91</v>
          </cell>
          <cell r="T121">
            <v>13623.346</v>
          </cell>
          <cell r="U121">
            <v>6307.5640000000003</v>
          </cell>
          <cell r="V121">
            <v>19399.542000000001</v>
          </cell>
          <cell r="W121">
            <v>16248.878000000001</v>
          </cell>
          <cell r="X121">
            <v>3150.6640000000002</v>
          </cell>
        </row>
        <row r="122">
          <cell r="A122" t="str">
            <v>3 2017</v>
          </cell>
          <cell r="B122">
            <v>48384.712</v>
          </cell>
          <cell r="C122">
            <v>47769.25</v>
          </cell>
          <cell r="D122">
            <v>39451.154999999999</v>
          </cell>
          <cell r="E122">
            <v>31231.516</v>
          </cell>
          <cell r="F122">
            <v>5756.6980000000003</v>
          </cell>
          <cell r="G122">
            <v>2926.268</v>
          </cell>
          <cell r="H122">
            <v>21576.056</v>
          </cell>
          <cell r="I122">
            <v>972.49400000000003</v>
          </cell>
          <cell r="J122">
            <v>8219.6389999999974</v>
          </cell>
          <cell r="K122">
            <v>8318.0949999999993</v>
          </cell>
          <cell r="L122">
            <v>8048.2709999999997</v>
          </cell>
          <cell r="M122">
            <v>130.40799999999999</v>
          </cell>
          <cell r="N122">
            <v>2008.857</v>
          </cell>
          <cell r="O122">
            <v>703.82299999999998</v>
          </cell>
          <cell r="P122">
            <v>3900.2219999999993</v>
          </cell>
          <cell r="Q122">
            <v>1304.961</v>
          </cell>
          <cell r="R122">
            <v>615.46199999999953</v>
          </cell>
          <cell r="S122">
            <v>20365.732</v>
          </cell>
          <cell r="T122">
            <v>13938.489</v>
          </cell>
          <cell r="U122">
            <v>6427.2430000000004</v>
          </cell>
          <cell r="V122">
            <v>19750.27</v>
          </cell>
          <cell r="W122">
            <v>16535.543000000001</v>
          </cell>
          <cell r="X122">
            <v>3214.7269999999999</v>
          </cell>
        </row>
        <row r="123">
          <cell r="A123" t="str">
            <v>4 2017</v>
          </cell>
          <cell r="B123">
            <v>48784.102000000006</v>
          </cell>
          <cell r="C123">
            <v>48366.925999999999</v>
          </cell>
          <cell r="D123">
            <v>39644.133999999998</v>
          </cell>
          <cell r="E123">
            <v>31404.866999999998</v>
          </cell>
          <cell r="F123">
            <v>5769.9859999999999</v>
          </cell>
          <cell r="G123">
            <v>2999.8159999999998</v>
          </cell>
          <cell r="H123">
            <v>21660.965</v>
          </cell>
          <cell r="I123">
            <v>974.1</v>
          </cell>
          <cell r="J123">
            <v>8239.266999999998</v>
          </cell>
          <cell r="K123">
            <v>8722.7919999999995</v>
          </cell>
          <cell r="L123">
            <v>8312.2019999999993</v>
          </cell>
          <cell r="M123">
            <v>127.523</v>
          </cell>
          <cell r="N123">
            <v>2042.53</v>
          </cell>
          <cell r="O123">
            <v>741.34500000000003</v>
          </cell>
          <cell r="P123">
            <v>4075.8179999999993</v>
          </cell>
          <cell r="Q123">
            <v>1324.9860000000001</v>
          </cell>
          <cell r="R123">
            <v>417.17599999999948</v>
          </cell>
          <cell r="S123">
            <v>20789.798999999999</v>
          </cell>
          <cell r="T123">
            <v>14287.849999999999</v>
          </cell>
          <cell r="U123">
            <v>6501.9489999999996</v>
          </cell>
          <cell r="V123">
            <v>20372.623</v>
          </cell>
          <cell r="W123">
            <v>17005.505000000001</v>
          </cell>
          <cell r="X123">
            <v>3367.1179999999999</v>
          </cell>
        </row>
        <row r="124">
          <cell r="A124" t="str">
            <v>1 2018</v>
          </cell>
          <cell r="B124">
            <v>49138.942000000003</v>
          </cell>
          <cell r="C124">
            <v>48562.852999999988</v>
          </cell>
          <cell r="D124">
            <v>39947.239999999991</v>
          </cell>
          <cell r="E124">
            <v>31706.913999999997</v>
          </cell>
          <cell r="F124">
            <v>5810.2910000000002</v>
          </cell>
          <cell r="G124">
            <v>3013.0210000000002</v>
          </cell>
          <cell r="H124">
            <v>21904.839</v>
          </cell>
          <cell r="I124">
            <v>978.76300000000003</v>
          </cell>
          <cell r="J124">
            <v>8240.3259999999955</v>
          </cell>
          <cell r="K124">
            <v>8615.6129999999994</v>
          </cell>
          <cell r="L124">
            <v>8313.9979999999996</v>
          </cell>
          <cell r="M124">
            <v>124.095</v>
          </cell>
          <cell r="N124">
            <v>2115.567</v>
          </cell>
          <cell r="O124">
            <v>732.46900000000005</v>
          </cell>
          <cell r="P124">
            <v>4003.4760000000001</v>
          </cell>
          <cell r="Q124">
            <v>1338.3910000000001</v>
          </cell>
          <cell r="R124">
            <v>571.11200000000099</v>
          </cell>
          <cell r="S124">
            <v>21105.377</v>
          </cell>
          <cell r="T124">
            <v>14527.7</v>
          </cell>
          <cell r="U124">
            <v>6577.6769999999997</v>
          </cell>
          <cell r="V124">
            <v>20534.264999999999</v>
          </cell>
          <cell r="W124">
            <v>17228.552</v>
          </cell>
          <cell r="X124">
            <v>3305.7130000000002</v>
          </cell>
        </row>
        <row r="125">
          <cell r="A125" t="str">
            <v>2 2018</v>
          </cell>
          <cell r="B125">
            <v>49521.998</v>
          </cell>
          <cell r="C125">
            <v>48762.949000000001</v>
          </cell>
          <cell r="D125">
            <v>40115.709000000003</v>
          </cell>
          <cell r="E125">
            <v>31855.153999999999</v>
          </cell>
          <cell r="F125">
            <v>5818.4229999999998</v>
          </cell>
          <cell r="G125">
            <v>3084.922</v>
          </cell>
          <cell r="H125">
            <v>21971.897000000001</v>
          </cell>
          <cell r="I125">
            <v>979.91200000000003</v>
          </cell>
          <cell r="J125">
            <v>8260.5550000000039</v>
          </cell>
          <cell r="K125">
            <v>8647.24</v>
          </cell>
          <cell r="L125">
            <v>8486.6959999999999</v>
          </cell>
          <cell r="M125">
            <v>121.443</v>
          </cell>
          <cell r="N125">
            <v>2179.2220000000002</v>
          </cell>
          <cell r="O125">
            <v>749.68399999999997</v>
          </cell>
          <cell r="P125">
            <v>4079.6109999999999</v>
          </cell>
          <cell r="Q125">
            <v>1356.7360000000001</v>
          </cell>
          <cell r="R125">
            <v>754.82900000000154</v>
          </cell>
          <cell r="S125">
            <v>21326.184000000001</v>
          </cell>
          <cell r="T125">
            <v>14516.881000000001</v>
          </cell>
          <cell r="U125">
            <v>6809.3029999999999</v>
          </cell>
          <cell r="V125">
            <v>20571.355</v>
          </cell>
          <cell r="W125">
            <v>17193.402999999998</v>
          </cell>
          <cell r="X125">
            <v>3377.9520000000002</v>
          </cell>
        </row>
        <row r="126">
          <cell r="A126" t="str">
            <v>3 2018</v>
          </cell>
          <cell r="B126">
            <v>49782.347000000002</v>
          </cell>
          <cell r="C126">
            <v>49150.069999999992</v>
          </cell>
          <cell r="D126">
            <v>40230.733999999997</v>
          </cell>
          <cell r="E126">
            <v>31968.248000000003</v>
          </cell>
          <cell r="F126">
            <v>5866.4340000000002</v>
          </cell>
          <cell r="G126">
            <v>3073.4749999999999</v>
          </cell>
          <cell r="H126">
            <v>22049.528000000002</v>
          </cell>
          <cell r="I126">
            <v>978.81100000000004</v>
          </cell>
          <cell r="J126">
            <v>8262.4859999999953</v>
          </cell>
          <cell r="K126">
            <v>8919.3359999999993</v>
          </cell>
          <cell r="L126">
            <v>8579.3729999999996</v>
          </cell>
          <cell r="M126">
            <v>120.221</v>
          </cell>
          <cell r="N126">
            <v>2153.027</v>
          </cell>
          <cell r="O126">
            <v>846.14200000000005</v>
          </cell>
          <cell r="P126">
            <v>4079.0899999999997</v>
          </cell>
          <cell r="Q126">
            <v>1380.893</v>
          </cell>
          <cell r="R126">
            <v>631.6710000000021</v>
          </cell>
          <cell r="S126">
            <v>21077.226999999999</v>
          </cell>
          <cell r="T126">
            <v>14429.162</v>
          </cell>
          <cell r="U126">
            <v>6648.0649999999996</v>
          </cell>
          <cell r="V126">
            <v>20445.555999999997</v>
          </cell>
          <cell r="W126">
            <v>17065.28</v>
          </cell>
          <cell r="X126">
            <v>3380.2759999999998</v>
          </cell>
        </row>
        <row r="127">
          <cell r="A127" t="str">
            <v>4 2018</v>
          </cell>
          <cell r="B127">
            <v>50085.519</v>
          </cell>
          <cell r="C127">
            <v>50060.885000000002</v>
          </cell>
          <cell r="D127">
            <v>40617.127</v>
          </cell>
          <cell r="E127">
            <v>32315.908000000003</v>
          </cell>
          <cell r="F127">
            <v>5907.8530000000001</v>
          </cell>
          <cell r="G127">
            <v>3072.3</v>
          </cell>
          <cell r="H127">
            <v>22358.855000000003</v>
          </cell>
          <cell r="I127">
            <v>976.9</v>
          </cell>
          <cell r="J127">
            <v>8301.2189999999991</v>
          </cell>
          <cell r="K127">
            <v>9443.7579999999998</v>
          </cell>
          <cell r="L127">
            <v>8824.4310000000005</v>
          </cell>
          <cell r="M127">
            <v>120.562</v>
          </cell>
          <cell r="N127">
            <v>2228.703</v>
          </cell>
          <cell r="O127">
            <v>838.46199999999999</v>
          </cell>
          <cell r="P127">
            <v>4221.7920000000013</v>
          </cell>
          <cell r="Q127">
            <v>1414.912</v>
          </cell>
          <cell r="R127">
            <v>30.152000000001863</v>
          </cell>
          <cell r="S127">
            <v>21143.758000000002</v>
          </cell>
          <cell r="T127">
            <v>14274.484</v>
          </cell>
          <cell r="U127">
            <v>6869.2740000000003</v>
          </cell>
          <cell r="V127">
            <v>21113.606</v>
          </cell>
          <cell r="W127">
            <v>17511.737000000001</v>
          </cell>
          <cell r="X127">
            <v>3601.8690000000001</v>
          </cell>
        </row>
        <row r="128">
          <cell r="A128" t="str">
            <v>1 2019</v>
          </cell>
          <cell r="B128">
            <v>50527.027999999998</v>
          </cell>
          <cell r="C128">
            <v>50311.642</v>
          </cell>
          <cell r="D128">
            <v>41108.902000000002</v>
          </cell>
          <cell r="E128">
            <v>32756.843000000001</v>
          </cell>
          <cell r="F128">
            <v>5899.8280000000004</v>
          </cell>
          <cell r="G128">
            <v>3113.7660000000001</v>
          </cell>
          <cell r="H128">
            <v>22765.787</v>
          </cell>
          <cell r="I128">
            <v>977.46199999999999</v>
          </cell>
          <cell r="J128">
            <v>8352.0590000000011</v>
          </cell>
          <cell r="K128">
            <v>9202.74</v>
          </cell>
          <cell r="L128">
            <v>9096.0759999999991</v>
          </cell>
          <cell r="M128">
            <v>122.05200000000001</v>
          </cell>
          <cell r="N128">
            <v>2244.694</v>
          </cell>
          <cell r="O128">
            <v>812.55600000000004</v>
          </cell>
          <cell r="P128">
            <v>4481.7899999999991</v>
          </cell>
          <cell r="Q128">
            <v>1434.9839999999999</v>
          </cell>
          <cell r="R128">
            <v>228.31599999999889</v>
          </cell>
          <cell r="S128">
            <v>22050.565999999999</v>
          </cell>
          <cell r="T128">
            <v>15043.065999999999</v>
          </cell>
          <cell r="U128">
            <v>7007.5</v>
          </cell>
          <cell r="V128">
            <v>21822.25</v>
          </cell>
          <cell r="W128">
            <v>18231.694</v>
          </cell>
          <cell r="X128">
            <v>3590.556</v>
          </cell>
        </row>
        <row r="129">
          <cell r="A129" t="str">
            <v>2 2019</v>
          </cell>
          <cell r="B129">
            <v>50812.328999999998</v>
          </cell>
          <cell r="C129">
            <v>50495.28</v>
          </cell>
          <cell r="D129">
            <v>41251.161999999997</v>
          </cell>
          <cell r="E129">
            <v>32841.936000000002</v>
          </cell>
          <cell r="F129">
            <v>5956.5569999999998</v>
          </cell>
          <cell r="G129">
            <v>3027.922</v>
          </cell>
          <cell r="H129">
            <v>22878.375</v>
          </cell>
          <cell r="I129">
            <v>979.08199999999999</v>
          </cell>
          <cell r="J129">
            <v>8409.2259999999969</v>
          </cell>
          <cell r="K129">
            <v>9244.1180000000004</v>
          </cell>
          <cell r="L129">
            <v>8998.4850000000006</v>
          </cell>
          <cell r="M129">
            <v>123.73</v>
          </cell>
          <cell r="N129">
            <v>2229.5749999999998</v>
          </cell>
          <cell r="O129">
            <v>815.94</v>
          </cell>
          <cell r="P129">
            <v>4371.8850000000011</v>
          </cell>
          <cell r="Q129">
            <v>1457.355</v>
          </cell>
          <cell r="R129">
            <v>336.5869999999959</v>
          </cell>
          <cell r="S129">
            <v>21760.774000000001</v>
          </cell>
          <cell r="T129">
            <v>14858.606000000002</v>
          </cell>
          <cell r="U129">
            <v>6902.1679999999997</v>
          </cell>
          <cell r="V129">
            <v>21424.187000000005</v>
          </cell>
          <cell r="W129">
            <v>17824.446000000004</v>
          </cell>
          <cell r="X129">
            <v>3599.741</v>
          </cell>
        </row>
        <row r="130">
          <cell r="A130" t="str">
            <v>3 2019</v>
          </cell>
          <cell r="B130">
            <v>51047.279000000002</v>
          </cell>
          <cell r="C130">
            <v>50999.521000000008</v>
          </cell>
          <cell r="D130">
            <v>41562.767000000007</v>
          </cell>
          <cell r="E130">
            <v>33090.579000000005</v>
          </cell>
          <cell r="F130">
            <v>6011.9269999999997</v>
          </cell>
          <cell r="G130">
            <v>3058.529</v>
          </cell>
          <cell r="H130">
            <v>23039.374000000003</v>
          </cell>
          <cell r="I130">
            <v>980.74900000000002</v>
          </cell>
          <cell r="J130">
            <v>8472.1879999999983</v>
          </cell>
          <cell r="K130">
            <v>9436.7540000000008</v>
          </cell>
          <cell r="L130">
            <v>8955.9560000000001</v>
          </cell>
          <cell r="M130">
            <v>124.97799999999999</v>
          </cell>
          <cell r="N130">
            <v>2139.9679999999998</v>
          </cell>
          <cell r="O130">
            <v>820.26300000000003</v>
          </cell>
          <cell r="P130">
            <v>4391.2210000000005</v>
          </cell>
          <cell r="Q130">
            <v>1479.5260000000001</v>
          </cell>
          <cell r="R130">
            <v>71.774000000001251</v>
          </cell>
          <cell r="S130">
            <v>21733.428</v>
          </cell>
          <cell r="T130">
            <v>14577.815999999999</v>
          </cell>
          <cell r="U130">
            <v>7155.6120000000001</v>
          </cell>
          <cell r="V130">
            <v>21661.653999999999</v>
          </cell>
          <cell r="W130">
            <v>17926.615999999998</v>
          </cell>
          <cell r="X130">
            <v>3735.038</v>
          </cell>
        </row>
        <row r="131">
          <cell r="A131" t="str">
            <v>4 2019</v>
          </cell>
          <cell r="B131">
            <v>51468.220999999998</v>
          </cell>
          <cell r="C131">
            <v>50778.892</v>
          </cell>
          <cell r="D131">
            <v>41867.360000000001</v>
          </cell>
          <cell r="E131">
            <v>33328.866000000002</v>
          </cell>
          <cell r="F131">
            <v>6014.0529999999999</v>
          </cell>
          <cell r="G131">
            <v>3110.3919999999998</v>
          </cell>
          <cell r="H131">
            <v>23224.552</v>
          </cell>
          <cell r="I131">
            <v>979.86900000000003</v>
          </cell>
          <cell r="J131">
            <v>8538.4940000000006</v>
          </cell>
          <cell r="K131">
            <v>8911.5319999999992</v>
          </cell>
          <cell r="L131">
            <v>8996.83</v>
          </cell>
          <cell r="M131">
            <v>125.527</v>
          </cell>
          <cell r="N131">
            <v>2197.5059999999999</v>
          </cell>
          <cell r="O131">
            <v>795.68399999999997</v>
          </cell>
          <cell r="P131">
            <v>4385.4889999999996</v>
          </cell>
          <cell r="Q131">
            <v>1492.624</v>
          </cell>
          <cell r="R131">
            <v>715.13700000000244</v>
          </cell>
          <cell r="S131">
            <v>22557.613000000001</v>
          </cell>
          <cell r="T131">
            <v>15363.565000000002</v>
          </cell>
          <cell r="U131">
            <v>7194.0479999999998</v>
          </cell>
          <cell r="V131">
            <v>21842.475999999999</v>
          </cell>
          <cell r="W131">
            <v>17925.215</v>
          </cell>
          <cell r="X131">
            <v>3917.261</v>
          </cell>
        </row>
        <row r="132">
          <cell r="A132" t="str">
            <v>1 2020</v>
          </cell>
          <cell r="B132">
            <v>49196.142999999996</v>
          </cell>
          <cell r="C132">
            <v>49881.284</v>
          </cell>
          <cell r="D132">
            <v>40898.557999999997</v>
          </cell>
          <cell r="E132">
            <v>32473.644000000004</v>
          </cell>
          <cell r="F132">
            <v>6171.94</v>
          </cell>
          <cell r="G132">
            <v>2986.598</v>
          </cell>
          <cell r="H132">
            <v>22332.665000000005</v>
          </cell>
          <cell r="I132">
            <v>982.44100000000003</v>
          </cell>
          <cell r="J132">
            <v>8424.9139999999952</v>
          </cell>
          <cell r="K132">
            <v>8982.7260000000006</v>
          </cell>
          <cell r="L132">
            <v>9001.0939999999991</v>
          </cell>
          <cell r="M132">
            <v>125.455</v>
          </cell>
          <cell r="N132">
            <v>2112.5680000000002</v>
          </cell>
          <cell r="O132">
            <v>858.19200000000001</v>
          </cell>
          <cell r="P132">
            <v>4418.6119999999992</v>
          </cell>
          <cell r="Q132">
            <v>1486.2670000000001</v>
          </cell>
          <cell r="R132">
            <v>-660.0099999999984</v>
          </cell>
          <cell r="S132">
            <v>20826.091</v>
          </cell>
          <cell r="T132">
            <v>14362.623</v>
          </cell>
          <cell r="U132">
            <v>6463.4679999999998</v>
          </cell>
          <cell r="V132">
            <v>21486.100999999999</v>
          </cell>
          <cell r="W132">
            <v>18047.374</v>
          </cell>
          <cell r="X132">
            <v>3438.7269999999999</v>
          </cell>
        </row>
        <row r="133">
          <cell r="A133" t="str">
            <v>2 2020</v>
          </cell>
          <cell r="B133">
            <v>41693.881000000001</v>
          </cell>
          <cell r="C133">
            <v>43531.057000000001</v>
          </cell>
          <cell r="D133">
            <v>35319.635000000002</v>
          </cell>
          <cell r="E133">
            <v>27228.78</v>
          </cell>
          <cell r="F133">
            <v>6263.9750000000004</v>
          </cell>
          <cell r="G133">
            <v>2275.4580000000001</v>
          </cell>
          <cell r="H133">
            <v>17703.284</v>
          </cell>
          <cell r="I133">
            <v>986.06299999999999</v>
          </cell>
          <cell r="J133">
            <v>8090.8550000000014</v>
          </cell>
          <cell r="K133">
            <v>8211.4220000000005</v>
          </cell>
          <cell r="L133">
            <v>8108.1040000000003</v>
          </cell>
          <cell r="M133">
            <v>125.184</v>
          </cell>
          <cell r="N133">
            <v>1784.136</v>
          </cell>
          <cell r="O133">
            <v>263.791</v>
          </cell>
          <cell r="P133">
            <v>4467.8980000000001</v>
          </cell>
          <cell r="Q133">
            <v>1467.095</v>
          </cell>
          <cell r="R133">
            <v>-1814.2019999999993</v>
          </cell>
          <cell r="S133">
            <v>13201.779</v>
          </cell>
          <cell r="T133">
            <v>9912.3160000000007</v>
          </cell>
          <cell r="U133">
            <v>3289.4630000000002</v>
          </cell>
          <cell r="V133">
            <v>15015.981</v>
          </cell>
          <cell r="W133">
            <v>12651.322</v>
          </cell>
          <cell r="X133">
            <v>2364.6590000000001</v>
          </cell>
        </row>
        <row r="134">
          <cell r="A134" t="str">
            <v>3 2020</v>
          </cell>
          <cell r="B134">
            <v>47811.472000000002</v>
          </cell>
          <cell r="C134">
            <v>48730.334999999999</v>
          </cell>
          <cell r="D134">
            <v>40195.930999999997</v>
          </cell>
          <cell r="E134">
            <v>31523.967000000001</v>
          </cell>
          <cell r="F134">
            <v>6287.4080000000004</v>
          </cell>
          <cell r="G134">
            <v>3116.3330000000001</v>
          </cell>
          <cell r="H134">
            <v>21129.962000000003</v>
          </cell>
          <cell r="I134">
            <v>990.26400000000001</v>
          </cell>
          <cell r="J134">
            <v>8671.9639999999963</v>
          </cell>
          <cell r="K134">
            <v>8534.4040000000005</v>
          </cell>
          <cell r="L134">
            <v>8914.5529999999999</v>
          </cell>
          <cell r="M134">
            <v>125.004</v>
          </cell>
          <cell r="N134">
            <v>2125.837</v>
          </cell>
          <cell r="O134">
            <v>646.83799999999997</v>
          </cell>
          <cell r="P134">
            <v>4492.3730000000005</v>
          </cell>
          <cell r="Q134">
            <v>1524.501</v>
          </cell>
          <cell r="R134">
            <v>-898.78600000000006</v>
          </cell>
          <cell r="S134">
            <v>18349.43</v>
          </cell>
          <cell r="T134">
            <v>14129.107</v>
          </cell>
          <cell r="U134">
            <v>4220.3230000000003</v>
          </cell>
          <cell r="V134">
            <v>19248.216</v>
          </cell>
          <cell r="W134">
            <v>16525.505000000001</v>
          </cell>
          <cell r="X134">
            <v>2722.7109999999998</v>
          </cell>
        </row>
        <row r="135">
          <cell r="A135" t="str">
            <v>4 2020</v>
          </cell>
          <cell r="B135">
            <v>47943.004000000001</v>
          </cell>
          <cell r="C135">
            <v>49132.522000000004</v>
          </cell>
          <cell r="D135">
            <v>40181.26</v>
          </cell>
          <cell r="E135">
            <v>31450.879999999997</v>
          </cell>
          <cell r="F135">
            <v>6313.3519999999999</v>
          </cell>
          <cell r="G135">
            <v>2987</v>
          </cell>
          <cell r="H135">
            <v>21156.287</v>
          </cell>
          <cell r="I135">
            <v>994.24099999999999</v>
          </cell>
          <cell r="J135">
            <v>8730.3800000000028</v>
          </cell>
          <cell r="K135">
            <v>8951.2620000000006</v>
          </cell>
          <cell r="L135">
            <v>9034.8120000000017</v>
          </cell>
          <cell r="M135">
            <v>125.074</v>
          </cell>
          <cell r="N135">
            <v>2233.1909999999998</v>
          </cell>
          <cell r="O135">
            <v>582.76300000000003</v>
          </cell>
          <cell r="P135">
            <v>4528.7620000000006</v>
          </cell>
          <cell r="Q135">
            <v>1565.0219999999999</v>
          </cell>
          <cell r="R135">
            <v>-1172.5849999999991</v>
          </cell>
          <cell r="S135">
            <v>19305.937000000002</v>
          </cell>
          <cell r="T135">
            <v>14635.457000000002</v>
          </cell>
          <cell r="U135">
            <v>4670.4799999999996</v>
          </cell>
          <cell r="V135">
            <v>20478.522000000001</v>
          </cell>
          <cell r="W135">
            <v>17299.210999999999</v>
          </cell>
          <cell r="X135">
            <v>3179.3110000000001</v>
          </cell>
        </row>
        <row r="136">
          <cell r="A136" t="str">
            <v>1 2021</v>
          </cell>
          <cell r="B136">
            <v>46540.442000000003</v>
          </cell>
          <cell r="C136">
            <v>48014.763999999996</v>
          </cell>
          <cell r="D136">
            <v>38643.563999999998</v>
          </cell>
          <cell r="E136">
            <v>30049.879000000001</v>
          </cell>
          <cell r="F136">
            <v>6351.2280000000001</v>
          </cell>
          <cell r="G136">
            <v>2731.6120000000001</v>
          </cell>
          <cell r="H136">
            <v>19966.786</v>
          </cell>
          <cell r="I136">
            <v>1000.253</v>
          </cell>
          <cell r="J136">
            <v>8593.6849999999977</v>
          </cell>
          <cell r="K136">
            <v>9371.2000000000007</v>
          </cell>
          <cell r="L136">
            <v>9327.24</v>
          </cell>
          <cell r="M136">
            <v>125.568</v>
          </cell>
          <cell r="N136">
            <v>2320.7579999999998</v>
          </cell>
          <cell r="O136">
            <v>624.91700000000003</v>
          </cell>
          <cell r="P136">
            <v>4657.2989999999991</v>
          </cell>
          <cell r="Q136">
            <v>1598.6980000000001</v>
          </cell>
          <cell r="R136">
            <v>-1450.5460000000021</v>
          </cell>
          <cell r="S136">
            <v>19261.892</v>
          </cell>
          <cell r="T136">
            <v>14840.987999999999</v>
          </cell>
          <cell r="U136">
            <v>4420.9040000000005</v>
          </cell>
          <cell r="V136">
            <v>20712.438000000002</v>
          </cell>
          <cell r="W136">
            <v>17800.375</v>
          </cell>
          <cell r="X136">
            <v>2912.0630000000001</v>
          </cell>
        </row>
        <row r="137">
          <cell r="A137" t="str">
            <v>2 2021</v>
          </cell>
          <cell r="B137">
            <v>48568.010999999999</v>
          </cell>
          <cell r="C137">
            <v>50353.665000000001</v>
          </cell>
          <cell r="D137">
            <v>41114.008000000002</v>
          </cell>
          <cell r="E137">
            <v>32262.512999999999</v>
          </cell>
          <cell r="F137">
            <v>6376.7280000000001</v>
          </cell>
          <cell r="G137">
            <v>3126.95</v>
          </cell>
          <cell r="H137">
            <v>21752.574000000001</v>
          </cell>
          <cell r="I137">
            <v>1006.261</v>
          </cell>
          <cell r="J137">
            <v>8851.4950000000008</v>
          </cell>
          <cell r="K137">
            <v>9239.6569999999992</v>
          </cell>
          <cell r="L137">
            <v>9319.2479999999996</v>
          </cell>
          <cell r="M137">
            <v>126.053</v>
          </cell>
          <cell r="N137">
            <v>2334.4250000000002</v>
          </cell>
          <cell r="O137">
            <v>570.12800000000004</v>
          </cell>
          <cell r="P137">
            <v>4663.7160000000003</v>
          </cell>
          <cell r="Q137">
            <v>1624.9259999999999</v>
          </cell>
          <cell r="R137">
            <v>-1758.890999999996</v>
          </cell>
          <cell r="S137">
            <v>18872.807000000001</v>
          </cell>
          <cell r="T137">
            <v>14170.996000000001</v>
          </cell>
          <cell r="U137">
            <v>4701.8109999999997</v>
          </cell>
          <cell r="V137">
            <v>20631.697999999997</v>
          </cell>
          <cell r="W137">
            <v>17482.707999999999</v>
          </cell>
          <cell r="X137">
            <v>3148.99</v>
          </cell>
        </row>
        <row r="138">
          <cell r="A138" t="str">
            <v>3 2021</v>
          </cell>
          <cell r="B138">
            <v>49891.623</v>
          </cell>
          <cell r="C138">
            <v>50978.423000000003</v>
          </cell>
          <cell r="D138">
            <v>41752.874000000003</v>
          </cell>
          <cell r="E138">
            <v>32788.665000000001</v>
          </cell>
          <cell r="F138">
            <v>6358.9120000000003</v>
          </cell>
          <cell r="G138">
            <v>2935.846</v>
          </cell>
          <cell r="H138">
            <v>22482.116999999998</v>
          </cell>
          <cell r="I138">
            <v>1011.79</v>
          </cell>
          <cell r="J138">
            <v>8964.2090000000026</v>
          </cell>
          <cell r="K138">
            <v>9225.5490000000009</v>
          </cell>
          <cell r="L138">
            <v>9149.4409999999989</v>
          </cell>
          <cell r="M138">
            <v>126.502</v>
          </cell>
          <cell r="N138">
            <v>2170.59</v>
          </cell>
          <cell r="O138">
            <v>620.96600000000001</v>
          </cell>
          <cell r="P138">
            <v>4583.3119999999999</v>
          </cell>
          <cell r="Q138">
            <v>1648.0709999999999</v>
          </cell>
          <cell r="R138">
            <v>-1065.8499999999985</v>
          </cell>
          <cell r="S138">
            <v>20530.714</v>
          </cell>
          <cell r="T138">
            <v>14616.563</v>
          </cell>
          <cell r="U138">
            <v>5914.1509999999998</v>
          </cell>
          <cell r="V138">
            <v>21596.563999999998</v>
          </cell>
          <cell r="W138">
            <v>18042.394999999997</v>
          </cell>
          <cell r="X138">
            <v>3554.1689999999999</v>
          </cell>
        </row>
        <row r="139">
          <cell r="A139" t="str">
            <v>4 2021</v>
          </cell>
          <cell r="B139">
            <v>50760.167000000001</v>
          </cell>
          <cell r="C139">
            <v>51635.850999999995</v>
          </cell>
          <cell r="D139">
            <v>42040.92</v>
          </cell>
          <cell r="E139">
            <v>33138.983999999997</v>
          </cell>
          <cell r="F139">
            <v>6336.51</v>
          </cell>
          <cell r="G139">
            <v>3097.616</v>
          </cell>
          <cell r="H139">
            <v>22689.538999999997</v>
          </cell>
          <cell r="I139">
            <v>1015.319</v>
          </cell>
          <cell r="J139">
            <v>8901.9359999999979</v>
          </cell>
          <cell r="K139">
            <v>9594.9310000000005</v>
          </cell>
          <cell r="L139">
            <v>9563.8850000000002</v>
          </cell>
          <cell r="M139">
            <v>126.85</v>
          </cell>
          <cell r="N139">
            <v>2459.5990000000002</v>
          </cell>
          <cell r="O139">
            <v>589.101</v>
          </cell>
          <cell r="P139">
            <v>4719.1170000000002</v>
          </cell>
          <cell r="Q139">
            <v>1669.2180000000001</v>
          </cell>
          <cell r="R139">
            <v>-857.75599999999758</v>
          </cell>
          <cell r="S139">
            <v>22410.524000000001</v>
          </cell>
          <cell r="T139">
            <v>15312.814000000002</v>
          </cell>
          <cell r="U139">
            <v>7097.71</v>
          </cell>
          <cell r="V139">
            <v>23268.28</v>
          </cell>
          <cell r="W139">
            <v>19163.934000000001</v>
          </cell>
          <cell r="X139">
            <v>4104.3459999999995</v>
          </cell>
        </row>
        <row r="140">
          <cell r="A140" t="str">
            <v>1 2022</v>
          </cell>
          <cell r="B140">
            <v>52061.487999999998</v>
          </cell>
          <cell r="C140">
            <v>52800.012000000002</v>
          </cell>
          <cell r="D140">
            <v>42867.050999999999</v>
          </cell>
          <cell r="E140">
            <v>33860.186999999998</v>
          </cell>
          <cell r="F140">
            <v>6255.732</v>
          </cell>
          <cell r="G140">
            <v>3298.864</v>
          </cell>
          <cell r="H140">
            <v>23285.183999999997</v>
          </cell>
          <cell r="I140">
            <v>1020.407</v>
          </cell>
          <cell r="J140">
            <v>9006.8640000000014</v>
          </cell>
          <cell r="K140">
            <v>9932.9609999999993</v>
          </cell>
          <cell r="L140">
            <v>9906.1560000000009</v>
          </cell>
          <cell r="M140">
            <v>127.087</v>
          </cell>
          <cell r="N140">
            <v>2485.7240000000002</v>
          </cell>
          <cell r="O140">
            <v>721.91800000000001</v>
          </cell>
          <cell r="P140">
            <v>4883.7750000000005</v>
          </cell>
          <cell r="Q140">
            <v>1687.652</v>
          </cell>
          <cell r="R140">
            <v>-711.92900000000009</v>
          </cell>
          <cell r="S140">
            <v>22785.367999999999</v>
          </cell>
          <cell r="T140">
            <v>15391.996999999999</v>
          </cell>
          <cell r="U140">
            <v>7393.3710000000001</v>
          </cell>
          <cell r="V140">
            <v>23497.296999999999</v>
          </cell>
          <cell r="W140">
            <v>19852.564999999999</v>
          </cell>
          <cell r="X140">
            <v>3644.732</v>
          </cell>
        </row>
      </sheetData>
      <sheetData sheetId="5">
        <row r="5">
          <cell r="W5">
            <v>44739</v>
          </cell>
        </row>
        <row r="13">
          <cell r="A13">
            <v>1997</v>
          </cell>
          <cell r="B13">
            <v>102330.95999999999</v>
          </cell>
          <cell r="C13">
            <v>110514.02100000001</v>
          </cell>
          <cell r="D13">
            <v>83371.404999999999</v>
          </cell>
          <cell r="E13">
            <v>65362.561000000002</v>
          </cell>
          <cell r="F13">
            <v>12443.736999999999</v>
          </cell>
          <cell r="G13">
            <v>7651.0619999999999</v>
          </cell>
          <cell r="H13">
            <v>43652.304000000004</v>
          </cell>
          <cell r="I13">
            <v>1615.4580000000001</v>
          </cell>
          <cell r="J13">
            <v>18008.84399999999</v>
          </cell>
          <cell r="K13">
            <v>27142.616000000002</v>
          </cell>
          <cell r="L13">
            <v>26603.35</v>
          </cell>
          <cell r="M13">
            <v>381.221</v>
          </cell>
          <cell r="N13">
            <v>5593.8469999999998</v>
          </cell>
          <cell r="O13">
            <v>2879.4609999999998</v>
          </cell>
          <cell r="P13">
            <v>16468.8</v>
          </cell>
          <cell r="Q13">
            <v>1280.021</v>
          </cell>
          <cell r="R13">
            <v>-8183.0610000000015</v>
          </cell>
          <cell r="S13">
            <v>27787.097000000002</v>
          </cell>
          <cell r="T13">
            <v>21730.149000000001</v>
          </cell>
          <cell r="U13">
            <v>6056.9480000000003</v>
          </cell>
          <cell r="V13">
            <v>35970.158000000003</v>
          </cell>
          <cell r="W13">
            <v>31186.578000000001</v>
          </cell>
          <cell r="X13">
            <v>4783.58</v>
          </cell>
        </row>
        <row r="14">
          <cell r="A14">
            <v>1998</v>
          </cell>
          <cell r="B14">
            <v>111353.38099999999</v>
          </cell>
          <cell r="C14">
            <v>121561.863</v>
          </cell>
          <cell r="D14">
            <v>90030.191000000006</v>
          </cell>
          <cell r="E14">
            <v>70172.596000000005</v>
          </cell>
          <cell r="F14">
            <v>13512.438000000002</v>
          </cell>
          <cell r="G14">
            <v>8866.9889999999996</v>
          </cell>
          <cell r="H14">
            <v>46088.567999999999</v>
          </cell>
          <cell r="I14">
            <v>1704.6010000000001</v>
          </cell>
          <cell r="J14">
            <v>19857.595000000001</v>
          </cell>
          <cell r="K14">
            <v>31531.671999999995</v>
          </cell>
          <cell r="L14">
            <v>30453.170999999998</v>
          </cell>
          <cell r="M14">
            <v>401.709</v>
          </cell>
          <cell r="N14">
            <v>6623.6679999999997</v>
          </cell>
          <cell r="O14">
            <v>3509.13</v>
          </cell>
          <cell r="P14">
            <v>18353.152000000002</v>
          </cell>
          <cell r="Q14">
            <v>1565.5119999999999</v>
          </cell>
          <cell r="R14">
            <v>-10208.482</v>
          </cell>
          <cell r="S14">
            <v>30434.691000000003</v>
          </cell>
          <cell r="T14">
            <v>23492.874</v>
          </cell>
          <cell r="U14">
            <v>6941.817</v>
          </cell>
          <cell r="V14">
            <v>40643.173000000003</v>
          </cell>
          <cell r="W14">
            <v>35271.01</v>
          </cell>
          <cell r="X14">
            <v>5372.1629999999996</v>
          </cell>
        </row>
        <row r="15">
          <cell r="A15">
            <v>1999</v>
          </cell>
          <cell r="B15">
            <v>119603.30499999999</v>
          </cell>
          <cell r="C15">
            <v>131982.70199999999</v>
          </cell>
          <cell r="D15">
            <v>97264.468999999983</v>
          </cell>
          <cell r="E15">
            <v>75701.532999999996</v>
          </cell>
          <cell r="F15">
            <v>14197.674000000001</v>
          </cell>
          <cell r="G15">
            <v>10207.162</v>
          </cell>
          <cell r="H15">
            <v>49511.880999999994</v>
          </cell>
          <cell r="I15">
            <v>1784.816</v>
          </cell>
          <cell r="J15">
            <v>21562.93599999998</v>
          </cell>
          <cell r="K15">
            <v>34718.233</v>
          </cell>
          <cell r="L15">
            <v>32999.910000000003</v>
          </cell>
          <cell r="M15">
            <v>473.483</v>
          </cell>
          <cell r="N15">
            <v>7093.4070000000002</v>
          </cell>
          <cell r="O15">
            <v>3809.0839999999998</v>
          </cell>
          <cell r="P15">
            <v>19794.370999999999</v>
          </cell>
          <cell r="Q15">
            <v>1829.5650000000003</v>
          </cell>
          <cell r="R15">
            <v>-12379.396999999994</v>
          </cell>
          <cell r="S15">
            <v>31673.317000000006</v>
          </cell>
          <cell r="T15">
            <v>24514.218000000001</v>
          </cell>
          <cell r="U15">
            <v>7159.0990000000002</v>
          </cell>
          <cell r="V15">
            <v>44052.714</v>
          </cell>
          <cell r="W15">
            <v>38644.557999999997</v>
          </cell>
          <cell r="X15">
            <v>5408.1560000000009</v>
          </cell>
        </row>
        <row r="16">
          <cell r="A16">
            <v>2000</v>
          </cell>
          <cell r="B16">
            <v>128414.44500000001</v>
          </cell>
          <cell r="C16">
            <v>142596.22400000002</v>
          </cell>
          <cell r="D16">
            <v>105642.86300000001</v>
          </cell>
          <cell r="E16">
            <v>81416.192999999999</v>
          </cell>
          <cell r="F16">
            <v>14748.675999999999</v>
          </cell>
          <cell r="G16">
            <v>10894.216</v>
          </cell>
          <cell r="H16">
            <v>53735.071000000004</v>
          </cell>
          <cell r="I16">
            <v>2038.23</v>
          </cell>
          <cell r="J16">
            <v>24226.67</v>
          </cell>
          <cell r="K16">
            <v>36953.360999999997</v>
          </cell>
          <cell r="L16">
            <v>35959.962</v>
          </cell>
          <cell r="M16">
            <v>398.61599999999999</v>
          </cell>
          <cell r="N16">
            <v>7924.7929999999997</v>
          </cell>
          <cell r="O16">
            <v>4074.1390000000001</v>
          </cell>
          <cell r="P16">
            <v>21465.701999999997</v>
          </cell>
          <cell r="Q16">
            <v>2096.712</v>
          </cell>
          <cell r="R16">
            <v>-14181.77900000001</v>
          </cell>
          <cell r="S16">
            <v>36218.807000000001</v>
          </cell>
          <cell r="T16">
            <v>27981.547000000006</v>
          </cell>
          <cell r="U16">
            <v>8237.26</v>
          </cell>
          <cell r="V16">
            <v>50400.58600000001</v>
          </cell>
          <cell r="W16">
            <v>44453.944000000003</v>
          </cell>
          <cell r="X16">
            <v>5946.6419999999998</v>
          </cell>
        </row>
        <row r="17">
          <cell r="A17">
            <v>2001</v>
          </cell>
          <cell r="B17">
            <v>135775.00900000002</v>
          </cell>
          <cell r="C17">
            <v>149647.55299999999</v>
          </cell>
          <cell r="D17">
            <v>111416.71599999999</v>
          </cell>
          <cell r="E17">
            <v>85280.473000000013</v>
          </cell>
          <cell r="F17">
            <v>15910.436000000002</v>
          </cell>
          <cell r="G17">
            <v>10303.259</v>
          </cell>
          <cell r="H17">
            <v>56803.059000000001</v>
          </cell>
          <cell r="I17">
            <v>2263.7190000000001</v>
          </cell>
          <cell r="J17">
            <v>26136.242999999995</v>
          </cell>
          <cell r="K17">
            <v>38230.837</v>
          </cell>
          <cell r="L17">
            <v>37177.356</v>
          </cell>
          <cell r="M17">
            <v>406.661</v>
          </cell>
          <cell r="N17">
            <v>8144.9619999999995</v>
          </cell>
          <cell r="O17">
            <v>3611.0889999999999</v>
          </cell>
          <cell r="P17">
            <v>22744.251</v>
          </cell>
          <cell r="Q17">
            <v>2270.393</v>
          </cell>
          <cell r="R17">
            <v>-13872.544000000002</v>
          </cell>
          <cell r="S17">
            <v>37253.031999999999</v>
          </cell>
          <cell r="T17">
            <v>28578.677</v>
          </cell>
          <cell r="U17">
            <v>8674.3549999999996</v>
          </cell>
          <cell r="V17">
            <v>51125.576000000001</v>
          </cell>
          <cell r="W17">
            <v>45286.792999999998</v>
          </cell>
          <cell r="X17">
            <v>5838.7830000000004</v>
          </cell>
        </row>
        <row r="18">
          <cell r="A18">
            <v>2002</v>
          </cell>
          <cell r="B18">
            <v>142554.26300000004</v>
          </cell>
          <cell r="C18">
            <v>154188.87900000002</v>
          </cell>
          <cell r="D18">
            <v>117261.15300000001</v>
          </cell>
          <cell r="E18">
            <v>89388.809000000008</v>
          </cell>
          <cell r="F18">
            <v>16387.808000000001</v>
          </cell>
          <cell r="G18">
            <v>10119.635</v>
          </cell>
          <cell r="H18">
            <v>60471.661000000007</v>
          </cell>
          <cell r="I18">
            <v>2409.7049999999999</v>
          </cell>
          <cell r="J18">
            <v>27872.344000000008</v>
          </cell>
          <cell r="K18">
            <v>36927.726000000002</v>
          </cell>
          <cell r="L18">
            <v>36860.404999999999</v>
          </cell>
          <cell r="M18">
            <v>466.78300000000002</v>
          </cell>
          <cell r="N18">
            <v>7501.6930000000011</v>
          </cell>
          <cell r="O18">
            <v>3238.7210000000005</v>
          </cell>
          <cell r="P18">
            <v>23163.798999999999</v>
          </cell>
          <cell r="Q18">
            <v>2489.4090000000001</v>
          </cell>
          <cell r="R18">
            <v>-11634.615999999995</v>
          </cell>
          <cell r="S18">
            <v>38594.232000000004</v>
          </cell>
          <cell r="T18">
            <v>29618.307000000001</v>
          </cell>
          <cell r="U18">
            <v>8975.9249999999993</v>
          </cell>
          <cell r="V18">
            <v>50228.847999999998</v>
          </cell>
          <cell r="W18">
            <v>44190.232999999993</v>
          </cell>
          <cell r="X18">
            <v>6038.6149999999989</v>
          </cell>
        </row>
        <row r="19">
          <cell r="A19">
            <v>2003</v>
          </cell>
          <cell r="B19">
            <v>146067.85800000001</v>
          </cell>
          <cell r="C19">
            <v>155422.86699999997</v>
          </cell>
          <cell r="D19">
            <v>121659.71199999998</v>
          </cell>
          <cell r="E19">
            <v>92290.729999999981</v>
          </cell>
          <cell r="F19">
            <v>16930.678</v>
          </cell>
          <cell r="G19">
            <v>9435.8430000000008</v>
          </cell>
          <cell r="H19">
            <v>63443.433999999994</v>
          </cell>
          <cell r="I19">
            <v>2480.7750000000001</v>
          </cell>
          <cell r="J19">
            <v>29368.981999999993</v>
          </cell>
          <cell r="K19">
            <v>33763.154999999999</v>
          </cell>
          <cell r="L19">
            <v>34706.369999999995</v>
          </cell>
          <cell r="M19">
            <v>446.16500000000002</v>
          </cell>
          <cell r="N19">
            <v>7047.1509999999998</v>
          </cell>
          <cell r="O19">
            <v>2913.5550000000003</v>
          </cell>
          <cell r="P19">
            <v>21771.478000000003</v>
          </cell>
          <cell r="Q19">
            <v>2528.0210000000006</v>
          </cell>
          <cell r="R19">
            <v>-9355.0090000000055</v>
          </cell>
          <cell r="S19">
            <v>39974.671000000002</v>
          </cell>
          <cell r="T19">
            <v>31010.782000000007</v>
          </cell>
          <cell r="U19">
            <v>8963.8889999999992</v>
          </cell>
          <cell r="V19">
            <v>49329.680000000008</v>
          </cell>
          <cell r="W19">
            <v>43393.720000000008</v>
          </cell>
          <cell r="X19">
            <v>5935.9599999999991</v>
          </cell>
        </row>
        <row r="20">
          <cell r="A20">
            <v>2004</v>
          </cell>
          <cell r="B20">
            <v>152248.38799999998</v>
          </cell>
          <cell r="C20">
            <v>164231.08299999998</v>
          </cell>
          <cell r="D20">
            <v>127958.93399999999</v>
          </cell>
          <cell r="E20">
            <v>96864.301999999996</v>
          </cell>
          <cell r="F20">
            <v>17484.741999999998</v>
          </cell>
          <cell r="G20">
            <v>10164.451000000001</v>
          </cell>
          <cell r="H20">
            <v>66615.456000000006</v>
          </cell>
          <cell r="I20">
            <v>2599.6529999999998</v>
          </cell>
          <cell r="J20">
            <v>31094.631999999994</v>
          </cell>
          <cell r="K20">
            <v>36272.148999999998</v>
          </cell>
          <cell r="L20">
            <v>35662.764999999999</v>
          </cell>
          <cell r="M20">
            <v>538.55899999999997</v>
          </cell>
          <cell r="N20">
            <v>7434.2389999999996</v>
          </cell>
          <cell r="O20">
            <v>2870.0190000000002</v>
          </cell>
          <cell r="P20">
            <v>22173.707000000002</v>
          </cell>
          <cell r="Q20">
            <v>2646.241</v>
          </cell>
          <cell r="R20">
            <v>-11982.695</v>
          </cell>
          <cell r="S20">
            <v>42122.64</v>
          </cell>
          <cell r="T20">
            <v>32061.376</v>
          </cell>
          <cell r="U20">
            <v>10061.263999999999</v>
          </cell>
          <cell r="V20">
            <v>54105.334999999999</v>
          </cell>
          <cell r="W20">
            <v>47870.024000000005</v>
          </cell>
          <cell r="X20">
            <v>6235.3109999999997</v>
          </cell>
        </row>
        <row r="21">
          <cell r="A21">
            <v>2005</v>
          </cell>
          <cell r="B21">
            <v>158552.704</v>
          </cell>
          <cell r="C21">
            <v>172467.55800000002</v>
          </cell>
          <cell r="D21">
            <v>135431.84400000001</v>
          </cell>
          <cell r="E21">
            <v>102159.32500000001</v>
          </cell>
          <cell r="F21">
            <v>17623.006000000001</v>
          </cell>
          <cell r="G21">
            <v>10902.861000000001</v>
          </cell>
          <cell r="H21">
            <v>70936.210999999996</v>
          </cell>
          <cell r="I21">
            <v>2697.2469999999998</v>
          </cell>
          <cell r="J21">
            <v>33272.519000000015</v>
          </cell>
          <cell r="K21">
            <v>37035.714</v>
          </cell>
          <cell r="L21">
            <v>36667.811000000009</v>
          </cell>
          <cell r="M21">
            <v>459.66899999999998</v>
          </cell>
          <cell r="N21">
            <v>7719.9380000000001</v>
          </cell>
          <cell r="O21">
            <v>3005.7910000000002</v>
          </cell>
          <cell r="P21">
            <v>22671.920000000006</v>
          </cell>
          <cell r="Q21">
            <v>2810.4929999999999</v>
          </cell>
          <cell r="R21">
            <v>-13914.853999999999</v>
          </cell>
          <cell r="S21">
            <v>42942.68</v>
          </cell>
          <cell r="T21">
            <v>32680.157999999999</v>
          </cell>
          <cell r="U21">
            <v>10262.522000000001</v>
          </cell>
          <cell r="V21">
            <v>56857.534</v>
          </cell>
          <cell r="W21">
            <v>50245.751999999993</v>
          </cell>
          <cell r="X21">
            <v>6611.7819999999992</v>
          </cell>
        </row>
        <row r="22">
          <cell r="A22">
            <v>2006</v>
          </cell>
          <cell r="B22">
            <v>166260.46899999998</v>
          </cell>
          <cell r="C22">
            <v>179282.39499999999</v>
          </cell>
          <cell r="D22">
            <v>141166.06299999999</v>
          </cell>
          <cell r="E22">
            <v>107380.666</v>
          </cell>
          <cell r="F22">
            <v>18475.749</v>
          </cell>
          <cell r="G22">
            <v>11357.482000000002</v>
          </cell>
          <cell r="H22">
            <v>74739.551999999996</v>
          </cell>
          <cell r="I22">
            <v>2807.8829999999998</v>
          </cell>
          <cell r="J22">
            <v>33785.396999999997</v>
          </cell>
          <cell r="K22">
            <v>38116.332000000002</v>
          </cell>
          <cell r="L22">
            <v>37463.228000000003</v>
          </cell>
          <cell r="M22">
            <v>431.66700000000003</v>
          </cell>
          <cell r="N22">
            <v>7933.93</v>
          </cell>
          <cell r="O22">
            <v>3131.759</v>
          </cell>
          <cell r="P22">
            <v>22664.808000000005</v>
          </cell>
          <cell r="Q22">
            <v>3301.0639999999994</v>
          </cell>
          <cell r="R22">
            <v>-13021.925999999999</v>
          </cell>
          <cell r="S22">
            <v>50472.362999999998</v>
          </cell>
          <cell r="T22">
            <v>37881.910000000003</v>
          </cell>
          <cell r="U22">
            <v>12590.453</v>
          </cell>
          <cell r="V22">
            <v>63494.288999999997</v>
          </cell>
          <cell r="W22">
            <v>55731.111999999994</v>
          </cell>
          <cell r="X22">
            <v>7763.1769999999997</v>
          </cell>
        </row>
        <row r="23">
          <cell r="A23">
            <v>2007</v>
          </cell>
          <cell r="B23">
            <v>175483.40099999998</v>
          </cell>
          <cell r="C23">
            <v>188745.995</v>
          </cell>
          <cell r="D23">
            <v>148209.52900000001</v>
          </cell>
          <cell r="E23">
            <v>113802.72600000002</v>
          </cell>
          <cell r="F23">
            <v>19323.794000000002</v>
          </cell>
          <cell r="G23">
            <v>11930.005999999998</v>
          </cell>
          <cell r="H23">
            <v>79442.156000000017</v>
          </cell>
          <cell r="I23">
            <v>3106.77</v>
          </cell>
          <cell r="J23">
            <v>34406.803000000007</v>
          </cell>
          <cell r="K23">
            <v>40536.466</v>
          </cell>
          <cell r="L23">
            <v>39500.650999999998</v>
          </cell>
          <cell r="M23">
            <v>423.697</v>
          </cell>
          <cell r="N23">
            <v>8486.7569999999978</v>
          </cell>
          <cell r="O23">
            <v>3544.4949999999994</v>
          </cell>
          <cell r="P23">
            <v>23214.731000000003</v>
          </cell>
          <cell r="Q23">
            <v>3830.9710000000005</v>
          </cell>
          <cell r="R23">
            <v>-13262.594000000026</v>
          </cell>
          <cell r="S23">
            <v>54740.615999999995</v>
          </cell>
          <cell r="T23">
            <v>39925.186999999998</v>
          </cell>
          <cell r="U23">
            <v>14815.429</v>
          </cell>
          <cell r="V23">
            <v>68003.210000000021</v>
          </cell>
          <cell r="W23">
            <v>59348.874000000011</v>
          </cell>
          <cell r="X23">
            <v>8654.3359999999993</v>
          </cell>
        </row>
        <row r="24">
          <cell r="A24">
            <v>2008</v>
          </cell>
          <cell r="B24">
            <v>179102.78100000002</v>
          </cell>
          <cell r="C24">
            <v>196213.51699999999</v>
          </cell>
          <cell r="D24">
            <v>153981.989</v>
          </cell>
          <cell r="E24">
            <v>118575.067</v>
          </cell>
          <cell r="F24">
            <v>20399.117999999999</v>
          </cell>
          <cell r="G24">
            <v>11872.01</v>
          </cell>
          <cell r="H24">
            <v>83034.222999999998</v>
          </cell>
          <cell r="I24">
            <v>3269.7160000000003</v>
          </cell>
          <cell r="J24">
            <v>35406.922000000013</v>
          </cell>
          <cell r="K24">
            <v>42231.527999999998</v>
          </cell>
          <cell r="L24">
            <v>40928.99</v>
          </cell>
          <cell r="M24">
            <v>404.88200000000006</v>
          </cell>
          <cell r="N24">
            <v>9148.9959999999992</v>
          </cell>
          <cell r="O24">
            <v>3439.7700000000004</v>
          </cell>
          <cell r="P24">
            <v>23311.663</v>
          </cell>
          <cell r="Q24">
            <v>4623.6790000000001</v>
          </cell>
          <cell r="R24">
            <v>-17110.736000000004</v>
          </cell>
          <cell r="S24">
            <v>55989.462</v>
          </cell>
          <cell r="T24">
            <v>40411.279999999999</v>
          </cell>
          <cell r="U24">
            <v>15578.182000000001</v>
          </cell>
          <cell r="V24">
            <v>73100.198000000004</v>
          </cell>
          <cell r="W24">
            <v>63824.919000000009</v>
          </cell>
          <cell r="X24">
            <v>9275.2790000000005</v>
          </cell>
        </row>
        <row r="25">
          <cell r="A25">
            <v>2009</v>
          </cell>
          <cell r="B25">
            <v>175416.43700000001</v>
          </cell>
          <cell r="C25">
            <v>187529.307</v>
          </cell>
          <cell r="D25">
            <v>150968.12299999999</v>
          </cell>
          <cell r="E25">
            <v>113594.117</v>
          </cell>
          <cell r="F25">
            <v>19892.716</v>
          </cell>
          <cell r="G25">
            <v>9821.375</v>
          </cell>
          <cell r="H25">
            <v>80632.960999999996</v>
          </cell>
          <cell r="I25">
            <v>3247.0649999999996</v>
          </cell>
          <cell r="J25">
            <v>37374.006000000001</v>
          </cell>
          <cell r="K25">
            <v>36561.184000000001</v>
          </cell>
          <cell r="L25">
            <v>37191.082999999999</v>
          </cell>
          <cell r="M25">
            <v>418.57</v>
          </cell>
          <cell r="N25">
            <v>8015.2340000000013</v>
          </cell>
          <cell r="O25">
            <v>2525.0869999999995</v>
          </cell>
          <cell r="P25">
            <v>21532.217999999993</v>
          </cell>
          <cell r="Q25">
            <v>4699.9740000000002</v>
          </cell>
          <cell r="R25">
            <v>-12112.869999999995</v>
          </cell>
          <cell r="S25">
            <v>47877.711000000003</v>
          </cell>
          <cell r="T25">
            <v>33603.471000000005</v>
          </cell>
          <cell r="U25">
            <v>14274.24</v>
          </cell>
          <cell r="V25">
            <v>59990.580999999998</v>
          </cell>
          <cell r="W25">
            <v>51070.063999999998</v>
          </cell>
          <cell r="X25">
            <v>8920.516999999998</v>
          </cell>
        </row>
        <row r="26">
          <cell r="A26">
            <v>2010</v>
          </cell>
          <cell r="B26">
            <v>179610.77899999998</v>
          </cell>
          <cell r="C26">
            <v>193341.44400000002</v>
          </cell>
          <cell r="D26">
            <v>155396.86900000001</v>
          </cell>
          <cell r="E26">
            <v>118409.344</v>
          </cell>
          <cell r="F26">
            <v>20168.258999999998</v>
          </cell>
          <cell r="G26">
            <v>11164.512000000002</v>
          </cell>
          <cell r="H26">
            <v>83815.437000000005</v>
          </cell>
          <cell r="I26">
            <v>3261.136</v>
          </cell>
          <cell r="J26">
            <v>36987.525000000001</v>
          </cell>
          <cell r="K26">
            <v>37944.574999999997</v>
          </cell>
          <cell r="L26">
            <v>36952.800999999999</v>
          </cell>
          <cell r="M26">
            <v>428.14200000000005</v>
          </cell>
          <cell r="N26">
            <v>8416.9339999999993</v>
          </cell>
          <cell r="O26">
            <v>2319.402</v>
          </cell>
          <cell r="P26">
            <v>21038.999</v>
          </cell>
          <cell r="Q26">
            <v>4749.3239999999987</v>
          </cell>
          <cell r="R26">
            <v>-13730.664999999994</v>
          </cell>
          <cell r="S26">
            <v>54007.72</v>
          </cell>
          <cell r="T26">
            <v>39021.243000000002</v>
          </cell>
          <cell r="U26">
            <v>14986.477000000001</v>
          </cell>
          <cell r="V26">
            <v>67738.384999999995</v>
          </cell>
          <cell r="W26">
            <v>58011.938999999998</v>
          </cell>
          <cell r="X26">
            <v>9726.4459999999999</v>
          </cell>
        </row>
        <row r="27">
          <cell r="A27">
            <v>2011</v>
          </cell>
          <cell r="B27">
            <v>176096.17099999997</v>
          </cell>
          <cell r="C27">
            <v>183474.285</v>
          </cell>
          <cell r="D27">
            <v>150724.372</v>
          </cell>
          <cell r="E27">
            <v>116024.011</v>
          </cell>
          <cell r="F27">
            <v>20455.705000000002</v>
          </cell>
          <cell r="G27">
            <v>9311.5889999999999</v>
          </cell>
          <cell r="H27">
            <v>82910.824999999997</v>
          </cell>
          <cell r="I27">
            <v>3345.8919999999998</v>
          </cell>
          <cell r="J27">
            <v>34700.361000000004</v>
          </cell>
          <cell r="K27">
            <v>32749.913</v>
          </cell>
          <cell r="L27">
            <v>32437.360000000001</v>
          </cell>
          <cell r="M27">
            <v>442.54199999999997</v>
          </cell>
          <cell r="N27">
            <v>6467.0369999999994</v>
          </cell>
          <cell r="O27">
            <v>1754.431</v>
          </cell>
          <cell r="P27">
            <v>19005.350000000006</v>
          </cell>
          <cell r="Q27">
            <v>4768</v>
          </cell>
          <cell r="R27">
            <v>-7378.1139999999941</v>
          </cell>
          <cell r="S27">
            <v>60673.692000000003</v>
          </cell>
          <cell r="T27">
            <v>44470.813999999998</v>
          </cell>
          <cell r="U27">
            <v>16202.878000000001</v>
          </cell>
          <cell r="V27">
            <v>68051.805999999997</v>
          </cell>
          <cell r="W27">
            <v>58328.045999999995</v>
          </cell>
          <cell r="X27">
            <v>9723.76</v>
          </cell>
        </row>
        <row r="28">
          <cell r="A28">
            <v>2012</v>
          </cell>
          <cell r="B28">
            <v>168295.56899999999</v>
          </cell>
          <cell r="C28">
            <v>169128.31099999999</v>
          </cell>
          <cell r="D28">
            <v>142702.62899999999</v>
          </cell>
          <cell r="E28">
            <v>111844.80699999999</v>
          </cell>
          <cell r="F28">
            <v>20841.732</v>
          </cell>
          <cell r="G28">
            <v>7121.9139999999989</v>
          </cell>
          <cell r="H28">
            <v>80500.132999999987</v>
          </cell>
          <cell r="I28">
            <v>3381.0279999999993</v>
          </cell>
          <cell r="J28">
            <v>30857.821999999996</v>
          </cell>
          <cell r="K28">
            <v>26425.682000000004</v>
          </cell>
          <cell r="L28">
            <v>26631.460999999999</v>
          </cell>
          <cell r="M28">
            <v>445.06099999999992</v>
          </cell>
          <cell r="N28">
            <v>5417.8770000000004</v>
          </cell>
          <cell r="O28">
            <v>1213.2260000000001</v>
          </cell>
          <cell r="P28">
            <v>15004.32</v>
          </cell>
          <cell r="Q28">
            <v>4550.9770000000008</v>
          </cell>
          <cell r="R28">
            <v>-832.74199999999837</v>
          </cell>
          <cell r="S28">
            <v>63578.724999999999</v>
          </cell>
          <cell r="T28">
            <v>46833.06</v>
          </cell>
          <cell r="U28">
            <v>16745.665000000001</v>
          </cell>
          <cell r="V28">
            <v>64411.466999999997</v>
          </cell>
          <cell r="W28">
            <v>55231.731</v>
          </cell>
          <cell r="X28">
            <v>9179.7360000000008</v>
          </cell>
        </row>
        <row r="29">
          <cell r="A29">
            <v>2013</v>
          </cell>
          <cell r="B29">
            <v>170492.269</v>
          </cell>
          <cell r="C29">
            <v>168619.28300000002</v>
          </cell>
          <cell r="D29">
            <v>143672.65100000001</v>
          </cell>
          <cell r="E29">
            <v>111538.10399999999</v>
          </cell>
          <cell r="F29">
            <v>21397.720999999998</v>
          </cell>
          <cell r="G29">
            <v>7210.5690000000004</v>
          </cell>
          <cell r="H29">
            <v>79512.857999999993</v>
          </cell>
          <cell r="I29">
            <v>3416.9560000000001</v>
          </cell>
          <cell r="J29">
            <v>32134.547000000017</v>
          </cell>
          <cell r="K29">
            <v>24946.632000000001</v>
          </cell>
          <cell r="L29">
            <v>25150.31</v>
          </cell>
          <cell r="M29">
            <v>450.21899999999999</v>
          </cell>
          <cell r="N29">
            <v>5507.7460000000001</v>
          </cell>
          <cell r="O29">
            <v>1555.1980000000001</v>
          </cell>
          <cell r="P29">
            <v>13180.194</v>
          </cell>
          <cell r="Q29">
            <v>4456.9529999999995</v>
          </cell>
          <cell r="R29">
            <v>1872.9859999999899</v>
          </cell>
          <cell r="S29">
            <v>67526.028999999995</v>
          </cell>
          <cell r="T29">
            <v>48961.159999999996</v>
          </cell>
          <cell r="U29">
            <v>18564.868999999999</v>
          </cell>
          <cell r="V29">
            <v>65653.043000000005</v>
          </cell>
          <cell r="W29">
            <v>55967.821000000011</v>
          </cell>
          <cell r="X29">
            <v>9685.2219999999998</v>
          </cell>
        </row>
        <row r="30">
          <cell r="A30">
            <v>2014</v>
          </cell>
          <cell r="B30">
            <v>173053.69100000002</v>
          </cell>
          <cell r="C30">
            <v>172794.75399999999</v>
          </cell>
          <cell r="D30">
            <v>146288.78099999999</v>
          </cell>
          <cell r="E30">
            <v>114449.55900000001</v>
          </cell>
          <cell r="F30">
            <v>21450.464000000004</v>
          </cell>
          <cell r="G30">
            <v>8461.4179999999997</v>
          </cell>
          <cell r="H30">
            <v>81035.631000000008</v>
          </cell>
          <cell r="I30">
            <v>3502.0459999999998</v>
          </cell>
          <cell r="J30">
            <v>31839.221999999987</v>
          </cell>
          <cell r="K30">
            <v>26505.973000000005</v>
          </cell>
          <cell r="L30">
            <v>26012.731</v>
          </cell>
          <cell r="M30">
            <v>473.10800000000006</v>
          </cell>
          <cell r="N30">
            <v>6299.8780000000006</v>
          </cell>
          <cell r="O30">
            <v>1746.3869999999999</v>
          </cell>
          <cell r="P30">
            <v>12969.227999999999</v>
          </cell>
          <cell r="Q30">
            <v>4524.13</v>
          </cell>
          <cell r="R30">
            <v>258.93700000000536</v>
          </cell>
          <cell r="S30">
            <v>69595.217000000004</v>
          </cell>
          <cell r="T30">
            <v>50063.960000000006</v>
          </cell>
          <cell r="U30">
            <v>19531.257000000001</v>
          </cell>
          <cell r="V30">
            <v>69336.28</v>
          </cell>
          <cell r="W30">
            <v>58431.762000000002</v>
          </cell>
          <cell r="X30">
            <v>10904.518</v>
          </cell>
        </row>
        <row r="31">
          <cell r="A31">
            <v>2015</v>
          </cell>
          <cell r="B31">
            <v>179713.15899999999</v>
          </cell>
          <cell r="C31">
            <v>178384.47400000002</v>
          </cell>
          <cell r="D31">
            <v>149890.37400000001</v>
          </cell>
          <cell r="E31">
            <v>117810.348</v>
          </cell>
          <cell r="F31">
            <v>22032.471000000001</v>
          </cell>
          <cell r="G31">
            <v>9764.3490000000002</v>
          </cell>
          <cell r="H31">
            <v>82356.994000000006</v>
          </cell>
          <cell r="I31">
            <v>3656.5340000000001</v>
          </cell>
          <cell r="J31">
            <v>32080.026000000005</v>
          </cell>
          <cell r="K31">
            <v>28494.1</v>
          </cell>
          <cell r="L31">
            <v>27886.485000000001</v>
          </cell>
          <cell r="M31">
            <v>503.29300000000001</v>
          </cell>
          <cell r="N31">
            <v>6819.2039999999997</v>
          </cell>
          <cell r="O31">
            <v>2157.8580000000002</v>
          </cell>
          <cell r="P31">
            <v>13854.452000000001</v>
          </cell>
          <cell r="Q31">
            <v>4551.6779999999999</v>
          </cell>
          <cell r="R31">
            <v>1328.6849999999977</v>
          </cell>
          <cell r="S31">
            <v>72990.706999999995</v>
          </cell>
          <cell r="T31">
            <v>52027.192999999985</v>
          </cell>
          <cell r="U31">
            <v>20963.513999999999</v>
          </cell>
          <cell r="V31">
            <v>71662.021999999997</v>
          </cell>
          <cell r="W31">
            <v>60227.11</v>
          </cell>
          <cell r="X31">
            <v>11434.912</v>
          </cell>
        </row>
        <row r="32">
          <cell r="A32">
            <v>2016</v>
          </cell>
          <cell r="B32">
            <v>186489.81099999999</v>
          </cell>
          <cell r="C32">
            <v>184349.99399999995</v>
          </cell>
          <cell r="D32">
            <v>154823.94899999996</v>
          </cell>
          <cell r="E32">
            <v>122024.35</v>
          </cell>
          <cell r="F32">
            <v>22608.275000000001</v>
          </cell>
          <cell r="G32">
            <v>10619.221000000001</v>
          </cell>
          <cell r="H32">
            <v>85046.005999999994</v>
          </cell>
          <cell r="I32">
            <v>3750.848</v>
          </cell>
          <cell r="J32">
            <v>32799.598999999995</v>
          </cell>
          <cell r="K32">
            <v>29526.044999999998</v>
          </cell>
          <cell r="L32">
            <v>28893.362000000005</v>
          </cell>
          <cell r="M32">
            <v>518.92200000000003</v>
          </cell>
          <cell r="N32">
            <v>7028.6729999999989</v>
          </cell>
          <cell r="O32">
            <v>2651.125</v>
          </cell>
          <cell r="P32">
            <v>13951.038000000004</v>
          </cell>
          <cell r="Q32">
            <v>4743.6040000000003</v>
          </cell>
          <cell r="R32">
            <v>2139.81700000001</v>
          </cell>
          <cell r="S32">
            <v>74989.089000000007</v>
          </cell>
          <cell r="T32">
            <v>52627.719000000005</v>
          </cell>
          <cell r="U32">
            <v>22361.369999999995</v>
          </cell>
          <cell r="V32">
            <v>72849.271999999997</v>
          </cell>
          <cell r="W32">
            <v>60774.202999999994</v>
          </cell>
          <cell r="X32">
            <v>12075.069</v>
          </cell>
        </row>
        <row r="33">
          <cell r="A33">
            <v>2017</v>
          </cell>
          <cell r="B33">
            <v>195947.20999999996</v>
          </cell>
          <cell r="C33">
            <v>193969.33399999997</v>
          </cell>
          <cell r="D33">
            <v>160214.04699999999</v>
          </cell>
          <cell r="E33">
            <v>126541.03099999999</v>
          </cell>
          <cell r="F33">
            <v>23225.163</v>
          </cell>
          <cell r="G33">
            <v>11606.399000000001</v>
          </cell>
          <cell r="H33">
            <v>87724.684999999998</v>
          </cell>
          <cell r="I33">
            <v>3984.7840000000001</v>
          </cell>
          <cell r="J33">
            <v>33673.016000000003</v>
          </cell>
          <cell r="K33">
            <v>33755.286999999997</v>
          </cell>
          <cell r="L33">
            <v>32887.733</v>
          </cell>
          <cell r="M33">
            <v>533.10500000000002</v>
          </cell>
          <cell r="N33">
            <v>7882.3080000000009</v>
          </cell>
          <cell r="O33">
            <v>3012.1909999999998</v>
          </cell>
          <cell r="P33">
            <v>16262.418999999998</v>
          </cell>
          <cell r="Q33">
            <v>5197.71</v>
          </cell>
          <cell r="R33">
            <v>1977.8760000000038</v>
          </cell>
          <cell r="S33">
            <v>83717.008000000002</v>
          </cell>
          <cell r="T33">
            <v>57499.338000000003</v>
          </cell>
          <cell r="U33">
            <v>26217.67</v>
          </cell>
          <cell r="V33">
            <v>81739.131999999998</v>
          </cell>
          <cell r="W33">
            <v>68524.657000000007</v>
          </cell>
          <cell r="X33">
            <v>13214.475</v>
          </cell>
        </row>
        <row r="34">
          <cell r="A34">
            <v>2018</v>
          </cell>
          <cell r="B34">
            <v>205184.12400000001</v>
          </cell>
          <cell r="C34">
            <v>204234.78400000004</v>
          </cell>
          <cell r="D34">
            <v>166705.64000000004</v>
          </cell>
          <cell r="E34">
            <v>131871.269</v>
          </cell>
          <cell r="F34">
            <v>23860.134999999998</v>
          </cell>
          <cell r="G34">
            <v>12263.517</v>
          </cell>
          <cell r="H34">
            <v>91613.7</v>
          </cell>
          <cell r="I34">
            <v>4133.9170000000004</v>
          </cell>
          <cell r="J34">
            <v>34834.371000000028</v>
          </cell>
          <cell r="K34">
            <v>37529.144</v>
          </cell>
          <cell r="L34">
            <v>35953.444000000003</v>
          </cell>
          <cell r="M34">
            <v>499.98700000000002</v>
          </cell>
          <cell r="N34">
            <v>8551.2260000000024</v>
          </cell>
          <cell r="O34">
            <v>3291.8879999999999</v>
          </cell>
          <cell r="P34">
            <v>17949.824000000001</v>
          </cell>
          <cell r="Q34">
            <v>5660.5190000000011</v>
          </cell>
          <cell r="R34">
            <v>949.34000000001106</v>
          </cell>
          <cell r="S34">
            <v>89143.718000000008</v>
          </cell>
          <cell r="T34">
            <v>60682.659</v>
          </cell>
          <cell r="U34">
            <v>28461.059000000001</v>
          </cell>
          <cell r="V34">
            <v>88194.377999999997</v>
          </cell>
          <cell r="W34">
            <v>73963.159</v>
          </cell>
          <cell r="X34">
            <v>14231.218999999999</v>
          </cell>
        </row>
        <row r="35">
          <cell r="A35">
            <v>2019</v>
          </cell>
          <cell r="B35">
            <v>214374.62</v>
          </cell>
          <cell r="C35">
            <v>213405.37599999999</v>
          </cell>
          <cell r="D35">
            <v>173762.01699999999</v>
          </cell>
          <cell r="E35">
            <v>137324.16500000001</v>
          </cell>
          <cell r="F35">
            <v>24482.383000000002</v>
          </cell>
          <cell r="G35">
            <v>12515.254999999999</v>
          </cell>
          <cell r="H35">
            <v>96146.385999999999</v>
          </cell>
          <cell r="I35">
            <v>4180.1409999999996</v>
          </cell>
          <cell r="J35">
            <v>36437.851999999992</v>
          </cell>
          <cell r="K35">
            <v>39643.358999999997</v>
          </cell>
          <cell r="L35">
            <v>38815.156999999992</v>
          </cell>
          <cell r="M35">
            <v>507.10300000000001</v>
          </cell>
          <cell r="N35">
            <v>8601.5930000000008</v>
          </cell>
          <cell r="O35">
            <v>3416.3730000000005</v>
          </cell>
          <cell r="P35">
            <v>20134.947</v>
          </cell>
          <cell r="Q35">
            <v>6155.1409999999996</v>
          </cell>
          <cell r="R35">
            <v>969.2439999999915</v>
          </cell>
          <cell r="S35">
            <v>93271.013999999996</v>
          </cell>
          <cell r="T35">
            <v>62686.785000000003</v>
          </cell>
          <cell r="U35">
            <v>30584.228999999999</v>
          </cell>
          <cell r="V35">
            <v>92301.77</v>
          </cell>
          <cell r="W35">
            <v>76589.188000000009</v>
          </cell>
          <cell r="X35">
            <v>15712.582000000002</v>
          </cell>
        </row>
        <row r="36">
          <cell r="A36">
            <v>2020</v>
          </cell>
          <cell r="B36">
            <v>200087.571</v>
          </cell>
          <cell r="C36">
            <v>204313.88999999998</v>
          </cell>
          <cell r="D36">
            <v>166792.70799999998</v>
          </cell>
          <cell r="E36">
            <v>128483.43400000001</v>
          </cell>
          <cell r="F36">
            <v>26056.907999999999</v>
          </cell>
          <cell r="G36">
            <v>11386.938</v>
          </cell>
          <cell r="H36">
            <v>86750.748999999996</v>
          </cell>
          <cell r="I36">
            <v>4288.8390000000036</v>
          </cell>
          <cell r="J36">
            <v>38309.273999999998</v>
          </cell>
          <cell r="K36">
            <v>37521.182000000001</v>
          </cell>
          <cell r="L36">
            <v>38183.104999999996</v>
          </cell>
          <cell r="M36">
            <v>518.98299999999995</v>
          </cell>
          <cell r="N36">
            <v>7844.3589999999995</v>
          </cell>
          <cell r="O36">
            <v>2475.0100000000002</v>
          </cell>
          <cell r="P36">
            <v>20954.600000000002</v>
          </cell>
          <cell r="Q36">
            <v>6390.1529999999993</v>
          </cell>
          <cell r="R36">
            <v>-4226.3190000000031</v>
          </cell>
          <cell r="S36">
            <v>74096.868000000002</v>
          </cell>
          <cell r="T36">
            <v>54141.741999999998</v>
          </cell>
          <cell r="U36">
            <v>19955.126</v>
          </cell>
          <cell r="V36">
            <v>78323.187000000005</v>
          </cell>
          <cell r="W36">
            <v>66022.472999999998</v>
          </cell>
          <cell r="X36">
            <v>12300.714</v>
          </cell>
        </row>
        <row r="37">
          <cell r="A37">
            <v>2021</v>
          </cell>
          <cell r="B37">
            <v>211279.70299999998</v>
          </cell>
          <cell r="C37">
            <v>217762.34700000001</v>
          </cell>
          <cell r="D37">
            <v>176034.522</v>
          </cell>
          <cell r="E37">
            <v>135921.54100000003</v>
          </cell>
          <cell r="F37">
            <v>26622.041999999998</v>
          </cell>
          <cell r="G37">
            <v>11981.563999999998</v>
          </cell>
          <cell r="H37">
            <v>92893.550999999992</v>
          </cell>
          <cell r="I37">
            <v>4424.3840000000073</v>
          </cell>
          <cell r="J37">
            <v>40112.981</v>
          </cell>
          <cell r="K37">
            <v>41727.824999999997</v>
          </cell>
          <cell r="L37">
            <v>41905.962</v>
          </cell>
          <cell r="M37">
            <v>519.75600000000009</v>
          </cell>
          <cell r="N37">
            <v>8858.7289999999994</v>
          </cell>
          <cell r="O37">
            <v>2563.2939999999999</v>
          </cell>
          <cell r="P37">
            <v>22987.958999999999</v>
          </cell>
          <cell r="Q37">
            <v>6976.2240000000002</v>
          </cell>
          <cell r="R37">
            <v>-6482.6440000000002</v>
          </cell>
          <cell r="S37">
            <v>88821.57</v>
          </cell>
          <cell r="T37">
            <v>64742.229000000007</v>
          </cell>
          <cell r="U37">
            <v>24079.341</v>
          </cell>
          <cell r="V37">
            <v>95304.214000000007</v>
          </cell>
          <cell r="W37">
            <v>79200.902000000002</v>
          </cell>
          <cell r="X37">
            <v>16103.311999999998</v>
          </cell>
        </row>
        <row r="39">
          <cell r="A39" t="str">
            <v>4 1996</v>
          </cell>
          <cell r="B39">
            <v>24148.561000000009</v>
          </cell>
          <cell r="C39">
            <v>26088.861000000004</v>
          </cell>
          <cell r="D39">
            <v>19896.589</v>
          </cell>
          <cell r="E39">
            <v>15633.418000000003</v>
          </cell>
          <cell r="F39">
            <v>3024.8179999999988</v>
          </cell>
          <cell r="G39">
            <v>1829.2149999999995</v>
          </cell>
          <cell r="H39">
            <v>10382.288000000004</v>
          </cell>
          <cell r="I39">
            <v>397.09700000000009</v>
          </cell>
          <cell r="J39">
            <v>4263.1709999999966</v>
          </cell>
          <cell r="K39">
            <v>6192.2720000000027</v>
          </cell>
          <cell r="L39">
            <v>5914.9259999999995</v>
          </cell>
          <cell r="M39">
            <v>91.265999999999991</v>
          </cell>
          <cell r="N39">
            <v>1261.0920000000003</v>
          </cell>
          <cell r="O39">
            <v>577.18999999999994</v>
          </cell>
          <cell r="P39">
            <v>3692.5279999999989</v>
          </cell>
          <cell r="Q39">
            <v>292.85000000000002</v>
          </cell>
          <cell r="R39">
            <v>-1940.2999999999993</v>
          </cell>
          <cell r="S39">
            <v>6293.0019999999986</v>
          </cell>
          <cell r="T39">
            <v>4899.6169999999984</v>
          </cell>
          <cell r="U39">
            <v>1393.3850000000007</v>
          </cell>
          <cell r="V39">
            <v>8233.3019999999979</v>
          </cell>
          <cell r="W39">
            <v>7101.1409999999978</v>
          </cell>
          <cell r="X39">
            <v>1132.1610000000003</v>
          </cell>
        </row>
        <row r="40">
          <cell r="A40" t="str">
            <v>1 1997</v>
          </cell>
          <cell r="B40">
            <v>24900.23</v>
          </cell>
          <cell r="C40">
            <v>26811.554999999997</v>
          </cell>
          <cell r="D40">
            <v>20364.946999999996</v>
          </cell>
          <cell r="E40">
            <v>16021.087999999998</v>
          </cell>
          <cell r="F40">
            <v>3034.2170000000001</v>
          </cell>
          <cell r="G40">
            <v>1852.4690000000001</v>
          </cell>
          <cell r="H40">
            <v>10736.243999999999</v>
          </cell>
          <cell r="I40">
            <v>398.15800000000002</v>
          </cell>
          <cell r="J40">
            <v>4343.8589999999995</v>
          </cell>
          <cell r="K40">
            <v>6446.6080000000002</v>
          </cell>
          <cell r="L40">
            <v>6283.5040000000008</v>
          </cell>
          <cell r="M40">
            <v>93.882999999999996</v>
          </cell>
          <cell r="N40">
            <v>1323.2560000000001</v>
          </cell>
          <cell r="O40">
            <v>610.69000000000005</v>
          </cell>
          <cell r="P40">
            <v>3955.3869999999997</v>
          </cell>
          <cell r="Q40">
            <v>300.28800000000001</v>
          </cell>
          <cell r="R40">
            <v>-1911.3249999999989</v>
          </cell>
          <cell r="S40">
            <v>6523.8670000000002</v>
          </cell>
          <cell r="T40">
            <v>5084.1670000000004</v>
          </cell>
          <cell r="U40">
            <v>1439.7</v>
          </cell>
          <cell r="V40">
            <v>8435.1919999999991</v>
          </cell>
          <cell r="W40">
            <v>7367.8859999999986</v>
          </cell>
          <cell r="X40">
            <v>1067.306</v>
          </cell>
        </row>
        <row r="41">
          <cell r="A41" t="str">
            <v>2 1997</v>
          </cell>
          <cell r="B41">
            <v>25298.698</v>
          </cell>
          <cell r="C41">
            <v>27209.83</v>
          </cell>
          <cell r="D41">
            <v>20544.073000000004</v>
          </cell>
          <cell r="E41">
            <v>16103.441000000003</v>
          </cell>
          <cell r="F41">
            <v>3105.2469999999998</v>
          </cell>
          <cell r="G41">
            <v>1856.5129999999999</v>
          </cell>
          <cell r="H41">
            <v>10741.402000000002</v>
          </cell>
          <cell r="I41">
            <v>400.279</v>
          </cell>
          <cell r="J41">
            <v>4440.6319999999996</v>
          </cell>
          <cell r="K41">
            <v>6665.7569999999996</v>
          </cell>
          <cell r="L41">
            <v>6607.3360000000002</v>
          </cell>
          <cell r="M41">
            <v>95.686999999999998</v>
          </cell>
          <cell r="N41">
            <v>1389.7840000000001</v>
          </cell>
          <cell r="O41">
            <v>729.28499999999997</v>
          </cell>
          <cell r="P41">
            <v>4081.6910000000007</v>
          </cell>
          <cell r="Q41">
            <v>310.88900000000001</v>
          </cell>
          <cell r="R41">
            <v>-1911.1320000000005</v>
          </cell>
          <cell r="S41">
            <v>6863.5510000000004</v>
          </cell>
          <cell r="T41">
            <v>5348.0830000000005</v>
          </cell>
          <cell r="U41">
            <v>1515.4680000000001</v>
          </cell>
          <cell r="V41">
            <v>8774.6830000000009</v>
          </cell>
          <cell r="W41">
            <v>7618.4040000000005</v>
          </cell>
          <cell r="X41">
            <v>1156.279</v>
          </cell>
        </row>
        <row r="42">
          <cell r="A42" t="str">
            <v>3 1997</v>
          </cell>
          <cell r="B42">
            <v>25895.436999999994</v>
          </cell>
          <cell r="C42">
            <v>27990.583999999995</v>
          </cell>
          <cell r="D42">
            <v>21087.530999999995</v>
          </cell>
          <cell r="E42">
            <v>16538.721999999998</v>
          </cell>
          <cell r="F42">
            <v>3126.7339999999999</v>
          </cell>
          <cell r="G42">
            <v>1949.665</v>
          </cell>
          <cell r="H42">
            <v>11057.179</v>
          </cell>
          <cell r="I42">
            <v>405.14400000000001</v>
          </cell>
          <cell r="J42">
            <v>4548.8089999999993</v>
          </cell>
          <cell r="K42">
            <v>6903.0529999999999</v>
          </cell>
          <cell r="L42">
            <v>6798.1549999999988</v>
          </cell>
          <cell r="M42">
            <v>96.126999999999995</v>
          </cell>
          <cell r="N42">
            <v>1428.9739999999999</v>
          </cell>
          <cell r="O42">
            <v>708.048</v>
          </cell>
          <cell r="P42">
            <v>4239.6119999999992</v>
          </cell>
          <cell r="Q42">
            <v>325.39400000000001</v>
          </cell>
          <cell r="R42">
            <v>-2095.1470000000008</v>
          </cell>
          <cell r="S42">
            <v>7072.7139999999999</v>
          </cell>
          <cell r="T42">
            <v>5535.2749999999996</v>
          </cell>
          <cell r="U42">
            <v>1537.4390000000001</v>
          </cell>
          <cell r="V42">
            <v>9167.8610000000008</v>
          </cell>
          <cell r="W42">
            <v>7960.4100000000008</v>
          </cell>
          <cell r="X42">
            <v>1207.451</v>
          </cell>
        </row>
        <row r="43">
          <cell r="A43" t="str">
            <v>4 1997</v>
          </cell>
          <cell r="B43">
            <v>26236.594999999998</v>
          </cell>
          <cell r="C43">
            <v>28502.051999999996</v>
          </cell>
          <cell r="D43">
            <v>21374.853999999992</v>
          </cell>
          <cell r="E43">
            <v>16699.310000000001</v>
          </cell>
          <cell r="F43">
            <v>3177.5389999999993</v>
          </cell>
          <cell r="G43">
            <v>1992.415</v>
          </cell>
          <cell r="H43">
            <v>11117.479000000003</v>
          </cell>
          <cell r="I43">
            <v>411.87700000000007</v>
          </cell>
          <cell r="J43">
            <v>4675.5439999999908</v>
          </cell>
          <cell r="K43">
            <v>7127.1980000000021</v>
          </cell>
          <cell r="L43">
            <v>6914.3549999999996</v>
          </cell>
          <cell r="M43">
            <v>95.523999999999987</v>
          </cell>
          <cell r="N43">
            <v>1451.8329999999994</v>
          </cell>
          <cell r="O43">
            <v>831.43799999999965</v>
          </cell>
          <cell r="P43">
            <v>4192.1100000000006</v>
          </cell>
          <cell r="Q43">
            <v>343.44999999999993</v>
          </cell>
          <cell r="R43">
            <v>-2265.4570000000003</v>
          </cell>
          <cell r="S43">
            <v>7326.965000000002</v>
          </cell>
          <cell r="T43">
            <v>5762.6240000000016</v>
          </cell>
          <cell r="U43">
            <v>1564.3410000000001</v>
          </cell>
          <cell r="V43">
            <v>9592.4220000000023</v>
          </cell>
          <cell r="W43">
            <v>8239.8780000000024</v>
          </cell>
          <cell r="X43">
            <v>1352.5439999999999</v>
          </cell>
        </row>
        <row r="44">
          <cell r="A44" t="str">
            <v>1 1998</v>
          </cell>
          <cell r="B44">
            <v>26957.668999999994</v>
          </cell>
          <cell r="C44">
            <v>29373.8</v>
          </cell>
          <cell r="D44">
            <v>21829.334999999999</v>
          </cell>
          <cell r="E44">
            <v>17032.201000000001</v>
          </cell>
          <cell r="F44">
            <v>3282.7669999999998</v>
          </cell>
          <cell r="G44">
            <v>2047.739</v>
          </cell>
          <cell r="H44">
            <v>11281.454</v>
          </cell>
          <cell r="I44">
            <v>420.24099999999999</v>
          </cell>
          <cell r="J44">
            <v>4797.134</v>
          </cell>
          <cell r="K44">
            <v>7544.4650000000001</v>
          </cell>
          <cell r="L44">
            <v>7334.7179999999998</v>
          </cell>
          <cell r="M44">
            <v>95.058999999999997</v>
          </cell>
          <cell r="N44">
            <v>1548.0740000000001</v>
          </cell>
          <cell r="O44">
            <v>820.52800000000002</v>
          </cell>
          <cell r="P44">
            <v>4507.4389999999994</v>
          </cell>
          <cell r="Q44">
            <v>363.61799999999999</v>
          </cell>
          <cell r="R44">
            <v>-2416.1309999999994</v>
          </cell>
          <cell r="S44">
            <v>7438.3389999999999</v>
          </cell>
          <cell r="T44">
            <v>5715.625</v>
          </cell>
          <cell r="U44">
            <v>1722.7139999999999</v>
          </cell>
          <cell r="V44">
            <v>9854.4699999999993</v>
          </cell>
          <cell r="W44">
            <v>8433.5849999999991</v>
          </cell>
          <cell r="X44">
            <v>1420.885</v>
          </cell>
        </row>
        <row r="45">
          <cell r="A45" t="str">
            <v>2 1998</v>
          </cell>
          <cell r="B45">
            <v>27607.647999999994</v>
          </cell>
          <cell r="C45">
            <v>30192.856</v>
          </cell>
          <cell r="D45">
            <v>22338.368999999999</v>
          </cell>
          <cell r="E45">
            <v>17417.845000000001</v>
          </cell>
          <cell r="F45">
            <v>3373.0889999999999</v>
          </cell>
          <cell r="G45">
            <v>2151.9050000000002</v>
          </cell>
          <cell r="H45">
            <v>11468.172</v>
          </cell>
          <cell r="I45">
            <v>424.67899999999997</v>
          </cell>
          <cell r="J45">
            <v>4920.5239999999976</v>
          </cell>
          <cell r="K45">
            <v>7854.4870000000001</v>
          </cell>
          <cell r="L45">
            <v>7581.0480000000007</v>
          </cell>
          <cell r="M45">
            <v>96.784999999999997</v>
          </cell>
          <cell r="N45">
            <v>1687.49</v>
          </cell>
          <cell r="O45">
            <v>885.26199999999994</v>
          </cell>
          <cell r="P45">
            <v>4528.1460000000006</v>
          </cell>
          <cell r="Q45">
            <v>383.36500000000001</v>
          </cell>
          <cell r="R45">
            <v>-2585.2080000000005</v>
          </cell>
          <cell r="S45">
            <v>7704.4269999999997</v>
          </cell>
          <cell r="T45">
            <v>5980.5</v>
          </cell>
          <cell r="U45">
            <v>1723.9269999999999</v>
          </cell>
          <cell r="V45">
            <v>10289.635</v>
          </cell>
          <cell r="W45">
            <v>8984.4500000000007</v>
          </cell>
          <cell r="X45">
            <v>1305.1849999999999</v>
          </cell>
        </row>
        <row r="46">
          <cell r="A46" t="str">
            <v>3 1998</v>
          </cell>
          <cell r="B46">
            <v>28169.152999999995</v>
          </cell>
          <cell r="C46">
            <v>30475.948000000004</v>
          </cell>
          <cell r="D46">
            <v>22705.387000000002</v>
          </cell>
          <cell r="E46">
            <v>17677.411</v>
          </cell>
          <cell r="F46">
            <v>3400.4679999999998</v>
          </cell>
          <cell r="G46">
            <v>2236.4189999999999</v>
          </cell>
          <cell r="H46">
            <v>11611.925999999998</v>
          </cell>
          <cell r="I46">
            <v>428.59800000000001</v>
          </cell>
          <cell r="J46">
            <v>5027.9760000000006</v>
          </cell>
          <cell r="K46">
            <v>7770.5609999999997</v>
          </cell>
          <cell r="L46">
            <v>7516.8230000000003</v>
          </cell>
          <cell r="M46">
            <v>101.43600000000001</v>
          </cell>
          <cell r="N46">
            <v>1648.951</v>
          </cell>
          <cell r="O46">
            <v>806.47900000000004</v>
          </cell>
          <cell r="P46">
            <v>4558.6480000000001</v>
          </cell>
          <cell r="Q46">
            <v>401.30900000000003</v>
          </cell>
          <cell r="R46">
            <v>-2306.7950000000001</v>
          </cell>
          <cell r="S46">
            <v>7780.74</v>
          </cell>
          <cell r="T46">
            <v>5949.5119999999997</v>
          </cell>
          <cell r="U46">
            <v>1831.2280000000001</v>
          </cell>
          <cell r="V46">
            <v>10087.535</v>
          </cell>
          <cell r="W46">
            <v>8805.0689999999995</v>
          </cell>
          <cell r="X46">
            <v>1282.4659999999999</v>
          </cell>
        </row>
        <row r="47">
          <cell r="A47" t="str">
            <v>4 1998</v>
          </cell>
          <cell r="B47">
            <v>28618.911</v>
          </cell>
          <cell r="C47">
            <v>31519.259000000002</v>
          </cell>
          <cell r="D47">
            <v>23157.100000000006</v>
          </cell>
          <cell r="E47">
            <v>18045.139000000003</v>
          </cell>
          <cell r="F47">
            <v>3456.1140000000014</v>
          </cell>
          <cell r="G47">
            <v>2430.925999999999</v>
          </cell>
          <cell r="H47">
            <v>11727.016000000003</v>
          </cell>
          <cell r="I47">
            <v>431.0830000000002</v>
          </cell>
          <cell r="J47">
            <v>5111.9610000000011</v>
          </cell>
          <cell r="K47">
            <v>8362.158999999996</v>
          </cell>
          <cell r="L47">
            <v>8020.5819999999994</v>
          </cell>
          <cell r="M47">
            <v>108.42900000000003</v>
          </cell>
          <cell r="N47">
            <v>1739.1529999999998</v>
          </cell>
          <cell r="O47">
            <v>996.86099999999988</v>
          </cell>
          <cell r="P47">
            <v>4758.9189999999999</v>
          </cell>
          <cell r="Q47">
            <v>417.21999999999997</v>
          </cell>
          <cell r="R47">
            <v>-2900.3480000000036</v>
          </cell>
          <cell r="S47">
            <v>7511.1850000000013</v>
          </cell>
          <cell r="T47">
            <v>5847.237000000001</v>
          </cell>
          <cell r="U47">
            <v>1663.9480000000003</v>
          </cell>
          <cell r="V47">
            <v>10411.533000000005</v>
          </cell>
          <cell r="W47">
            <v>9047.9060000000045</v>
          </cell>
          <cell r="X47">
            <v>1363.6269999999997</v>
          </cell>
        </row>
        <row r="48">
          <cell r="A48" t="str">
            <v>1 1999</v>
          </cell>
          <cell r="B48">
            <v>29320.088</v>
          </cell>
          <cell r="C48">
            <v>32074.57</v>
          </cell>
          <cell r="D48">
            <v>23756.144</v>
          </cell>
          <cell r="E48">
            <v>18565.587</v>
          </cell>
          <cell r="F48">
            <v>3491.9679999999998</v>
          </cell>
          <cell r="G48">
            <v>2511.942</v>
          </cell>
          <cell r="H48">
            <v>12128.647000000001</v>
          </cell>
          <cell r="I48">
            <v>433.03</v>
          </cell>
          <cell r="J48">
            <v>5190.5569999999998</v>
          </cell>
          <cell r="K48">
            <v>8318.4259999999995</v>
          </cell>
          <cell r="L48">
            <v>7972.3969999999999</v>
          </cell>
          <cell r="M48">
            <v>115.863</v>
          </cell>
          <cell r="N48">
            <v>1707.2</v>
          </cell>
          <cell r="O48">
            <v>942.83900000000006</v>
          </cell>
          <cell r="P48">
            <v>4774.4790000000003</v>
          </cell>
          <cell r="Q48">
            <v>432.01600000000002</v>
          </cell>
          <cell r="R48">
            <v>-2754.4819999999982</v>
          </cell>
          <cell r="S48">
            <v>7635.2290000000012</v>
          </cell>
          <cell r="T48">
            <v>5927.5300000000007</v>
          </cell>
          <cell r="U48">
            <v>1707.6990000000001</v>
          </cell>
          <cell r="V48">
            <v>10389.710999999999</v>
          </cell>
          <cell r="W48">
            <v>9120.9209999999985</v>
          </cell>
          <cell r="X48">
            <v>1268.79</v>
          </cell>
        </row>
        <row r="49">
          <cell r="A49" t="str">
            <v>2 1999</v>
          </cell>
          <cell r="B49">
            <v>29687.185000000001</v>
          </cell>
          <cell r="C49">
            <v>32596.103999999996</v>
          </cell>
          <cell r="D49">
            <v>23989.814999999995</v>
          </cell>
          <cell r="E49">
            <v>18689.557999999997</v>
          </cell>
          <cell r="F49">
            <v>3555.2190000000001</v>
          </cell>
          <cell r="G49">
            <v>2529.8330000000001</v>
          </cell>
          <cell r="H49">
            <v>12165.889999999998</v>
          </cell>
          <cell r="I49">
            <v>438.61599999999999</v>
          </cell>
          <cell r="J49">
            <v>5300.2569999999996</v>
          </cell>
          <cell r="K49">
            <v>8606.2890000000007</v>
          </cell>
          <cell r="L49">
            <v>8107.1469999999999</v>
          </cell>
          <cell r="M49">
            <v>120.51900000000001</v>
          </cell>
          <cell r="N49">
            <v>1706.9459999999999</v>
          </cell>
          <cell r="O49">
            <v>936.16899999999998</v>
          </cell>
          <cell r="P49">
            <v>4895.7439999999997</v>
          </cell>
          <cell r="Q49">
            <v>447.76900000000001</v>
          </cell>
          <cell r="R49">
            <v>-2908.9190000000008</v>
          </cell>
          <cell r="S49">
            <v>7730.2259999999997</v>
          </cell>
          <cell r="T49">
            <v>5966.3279999999995</v>
          </cell>
          <cell r="U49">
            <v>1763.8979999999999</v>
          </cell>
          <cell r="V49">
            <v>10639.145</v>
          </cell>
          <cell r="W49">
            <v>9331.3389999999999</v>
          </cell>
          <cell r="X49">
            <v>1307.806</v>
          </cell>
        </row>
        <row r="50">
          <cell r="A50" t="str">
            <v>3 1999</v>
          </cell>
          <cell r="B50">
            <v>30017.213000000003</v>
          </cell>
          <cell r="C50">
            <v>33179.894</v>
          </cell>
          <cell r="D50">
            <v>24520.949000000001</v>
          </cell>
          <cell r="E50">
            <v>19075.922999999999</v>
          </cell>
          <cell r="F50">
            <v>3550.1280000000002</v>
          </cell>
          <cell r="G50">
            <v>2596.7530000000002</v>
          </cell>
          <cell r="H50">
            <v>12479.630999999998</v>
          </cell>
          <cell r="I50">
            <v>449.411</v>
          </cell>
          <cell r="J50">
            <v>5445.0260000000017</v>
          </cell>
          <cell r="K50">
            <v>8658.9449999999997</v>
          </cell>
          <cell r="L50">
            <v>8289.7630000000008</v>
          </cell>
          <cell r="M50">
            <v>120.729</v>
          </cell>
          <cell r="N50">
            <v>1812.0309999999999</v>
          </cell>
          <cell r="O50">
            <v>900.16499999999996</v>
          </cell>
          <cell r="P50">
            <v>4991.4880000000003</v>
          </cell>
          <cell r="Q50">
            <v>465.35</v>
          </cell>
          <cell r="R50">
            <v>-3162.6810000000005</v>
          </cell>
          <cell r="S50">
            <v>8023.5630000000001</v>
          </cell>
          <cell r="T50">
            <v>6238.4390000000003</v>
          </cell>
          <cell r="U50">
            <v>1785.124</v>
          </cell>
          <cell r="V50">
            <v>11186.244000000001</v>
          </cell>
          <cell r="W50">
            <v>9775.6560000000009</v>
          </cell>
          <cell r="X50">
            <v>1410.588</v>
          </cell>
        </row>
        <row r="51">
          <cell r="A51" t="str">
            <v>4 1999</v>
          </cell>
          <cell r="B51">
            <v>30578.818999999989</v>
          </cell>
          <cell r="C51">
            <v>34132.133999999991</v>
          </cell>
          <cell r="D51">
            <v>24997.560999999987</v>
          </cell>
          <cell r="E51">
            <v>19370.465000000004</v>
          </cell>
          <cell r="F51">
            <v>3600.3590000000004</v>
          </cell>
          <cell r="G51">
            <v>2568.6339999999991</v>
          </cell>
          <cell r="H51">
            <v>12737.713000000007</v>
          </cell>
          <cell r="I51">
            <v>463.75900000000001</v>
          </cell>
          <cell r="J51">
            <v>5627.0959999999814</v>
          </cell>
          <cell r="K51">
            <v>9134.5730000000003</v>
          </cell>
          <cell r="L51">
            <v>8630.6030000000028</v>
          </cell>
          <cell r="M51">
            <v>116.37200000000001</v>
          </cell>
          <cell r="N51">
            <v>1867.2300000000002</v>
          </cell>
          <cell r="O51">
            <v>1029.9110000000001</v>
          </cell>
          <cell r="P51">
            <v>5132.6600000000017</v>
          </cell>
          <cell r="Q51">
            <v>484.43000000000012</v>
          </cell>
          <cell r="R51">
            <v>-3553.3149999999987</v>
          </cell>
          <cell r="S51">
            <v>8284.2990000000027</v>
          </cell>
          <cell r="T51">
            <v>6381.9210000000021</v>
          </cell>
          <cell r="U51">
            <v>1902.3780000000002</v>
          </cell>
          <cell r="V51">
            <v>11837.614000000001</v>
          </cell>
          <cell r="W51">
            <v>10416.642000000002</v>
          </cell>
          <cell r="X51">
            <v>1420.9720000000002</v>
          </cell>
        </row>
        <row r="52">
          <cell r="A52" t="str">
            <v>1 2000</v>
          </cell>
          <cell r="B52">
            <v>31471.176000000007</v>
          </cell>
          <cell r="C52">
            <v>35008.366000000002</v>
          </cell>
          <cell r="D52">
            <v>25878.826000000001</v>
          </cell>
          <cell r="E52">
            <v>20069.113000000001</v>
          </cell>
          <cell r="F52">
            <v>3592.2130000000002</v>
          </cell>
          <cell r="G52">
            <v>2845.7570000000001</v>
          </cell>
          <cell r="H52">
            <v>13149.341000000002</v>
          </cell>
          <cell r="I52">
            <v>481.80200000000002</v>
          </cell>
          <cell r="J52">
            <v>5809.7129999999997</v>
          </cell>
          <cell r="K52">
            <v>9129.5400000000009</v>
          </cell>
          <cell r="L52">
            <v>8972.2039999999997</v>
          </cell>
          <cell r="M52">
            <v>108.879</v>
          </cell>
          <cell r="N52">
            <v>1939.4739999999999</v>
          </cell>
          <cell r="O52">
            <v>1050.4760000000001</v>
          </cell>
          <cell r="P52">
            <v>5369.8899999999985</v>
          </cell>
          <cell r="Q52">
            <v>503.48500000000001</v>
          </cell>
          <cell r="R52">
            <v>-3537.1900000000023</v>
          </cell>
          <cell r="S52">
            <v>8660.1389999999992</v>
          </cell>
          <cell r="T52">
            <v>6679.1149999999998</v>
          </cell>
          <cell r="U52">
            <v>1981.0239999999999</v>
          </cell>
          <cell r="V52">
            <v>12197.329000000002</v>
          </cell>
          <cell r="W52">
            <v>10738.646000000001</v>
          </cell>
          <cell r="X52">
            <v>1458.683</v>
          </cell>
        </row>
        <row r="53">
          <cell r="A53" t="str">
            <v>2 2000</v>
          </cell>
          <cell r="B53">
            <v>31670.308000000005</v>
          </cell>
          <cell r="C53">
            <v>35239.351999999999</v>
          </cell>
          <cell r="D53">
            <v>26063.237000000001</v>
          </cell>
          <cell r="E53">
            <v>20074.136999999999</v>
          </cell>
          <cell r="F53">
            <v>3647.163</v>
          </cell>
          <cell r="G53">
            <v>2615.14</v>
          </cell>
          <cell r="H53">
            <v>13310.233</v>
          </cell>
          <cell r="I53">
            <v>501.601</v>
          </cell>
          <cell r="J53">
            <v>5989.1000000000013</v>
          </cell>
          <cell r="K53">
            <v>9176.1149999999998</v>
          </cell>
          <cell r="L53">
            <v>8826.8970000000008</v>
          </cell>
          <cell r="M53">
            <v>101.22799999999999</v>
          </cell>
          <cell r="N53">
            <v>1964.8209999999999</v>
          </cell>
          <cell r="O53">
            <v>993.08500000000004</v>
          </cell>
          <cell r="P53">
            <v>5247.9740000000002</v>
          </cell>
          <cell r="Q53">
            <v>519.78899999999999</v>
          </cell>
          <cell r="R53">
            <v>-3569.0439999999999</v>
          </cell>
          <cell r="S53">
            <v>8769.357</v>
          </cell>
          <cell r="T53">
            <v>6750.8809999999994</v>
          </cell>
          <cell r="U53">
            <v>2018.4760000000001</v>
          </cell>
          <cell r="V53">
            <v>12338.401</v>
          </cell>
          <cell r="W53">
            <v>10838.35</v>
          </cell>
          <cell r="X53">
            <v>1500.0509999999999</v>
          </cell>
        </row>
        <row r="54">
          <cell r="A54" t="str">
            <v>3 2000</v>
          </cell>
          <cell r="B54">
            <v>32442.255000000005</v>
          </cell>
          <cell r="C54">
            <v>35821.812000000005</v>
          </cell>
          <cell r="D54">
            <v>26685.507000000001</v>
          </cell>
          <cell r="E54">
            <v>20538.016</v>
          </cell>
          <cell r="F54">
            <v>3736.88</v>
          </cell>
          <cell r="G54">
            <v>2697.8209999999999</v>
          </cell>
          <cell r="H54">
            <v>13583.025999999998</v>
          </cell>
          <cell r="I54">
            <v>520.28899999999999</v>
          </cell>
          <cell r="J54">
            <v>6147.4910000000027</v>
          </cell>
          <cell r="K54">
            <v>9136.3050000000003</v>
          </cell>
          <cell r="L54">
            <v>9060.8389999999999</v>
          </cell>
          <cell r="M54">
            <v>95.522000000000006</v>
          </cell>
          <cell r="N54">
            <v>2030.9590000000001</v>
          </cell>
          <cell r="O54">
            <v>939.65899999999999</v>
          </cell>
          <cell r="P54">
            <v>5462.4860000000008</v>
          </cell>
          <cell r="Q54">
            <v>532.21299999999997</v>
          </cell>
          <cell r="R54">
            <v>-3379.5569999999989</v>
          </cell>
          <cell r="S54">
            <v>9198.5660000000007</v>
          </cell>
          <cell r="T54">
            <v>7135.6560000000009</v>
          </cell>
          <cell r="U54">
            <v>2062.91</v>
          </cell>
          <cell r="V54">
            <v>12578.123</v>
          </cell>
          <cell r="W54">
            <v>11118.403</v>
          </cell>
          <cell r="X54">
            <v>1459.72</v>
          </cell>
        </row>
        <row r="55">
          <cell r="A55" t="str">
            <v>4 2000</v>
          </cell>
          <cell r="B55">
            <v>32830.705999999991</v>
          </cell>
          <cell r="C55">
            <v>36526.693999999996</v>
          </cell>
          <cell r="D55">
            <v>27015.292999999998</v>
          </cell>
          <cell r="E55">
            <v>20734.927000000003</v>
          </cell>
          <cell r="F55">
            <v>3772.4199999999978</v>
          </cell>
          <cell r="G55">
            <v>2735.498000000001</v>
          </cell>
          <cell r="H55">
            <v>13692.471000000003</v>
          </cell>
          <cell r="I55">
            <v>534.53800000000001</v>
          </cell>
          <cell r="J55">
            <v>6280.3659999999945</v>
          </cell>
          <cell r="K55">
            <v>9511.400999999998</v>
          </cell>
          <cell r="L55">
            <v>9100.021999999999</v>
          </cell>
          <cell r="M55">
            <v>92.986999999999981</v>
          </cell>
          <cell r="N55">
            <v>1989.539</v>
          </cell>
          <cell r="O55">
            <v>1090.9189999999999</v>
          </cell>
          <cell r="P55">
            <v>5385.351999999999</v>
          </cell>
          <cell r="Q55">
            <v>541.22500000000002</v>
          </cell>
          <cell r="R55">
            <v>-3695.988000000003</v>
          </cell>
          <cell r="S55">
            <v>9590.7450000000026</v>
          </cell>
          <cell r="T55">
            <v>7415.8950000000023</v>
          </cell>
          <cell r="U55">
            <v>2174.85</v>
          </cell>
          <cell r="V55">
            <v>13286.733000000006</v>
          </cell>
          <cell r="W55">
            <v>11758.545000000006</v>
          </cell>
          <cell r="X55">
            <v>1528.1879999999996</v>
          </cell>
        </row>
        <row r="56">
          <cell r="A56" t="str">
            <v>1 2001</v>
          </cell>
          <cell r="B56">
            <v>33102.574000000001</v>
          </cell>
          <cell r="C56">
            <v>36394.093000000001</v>
          </cell>
          <cell r="D56">
            <v>27488.025000000001</v>
          </cell>
          <cell r="E56">
            <v>21115.564000000002</v>
          </cell>
          <cell r="F56">
            <v>3893.7359999999999</v>
          </cell>
          <cell r="G56">
            <v>2636.36</v>
          </cell>
          <cell r="H56">
            <v>14035.643</v>
          </cell>
          <cell r="I56">
            <v>549.82500000000005</v>
          </cell>
          <cell r="J56">
            <v>6372.4610000000002</v>
          </cell>
          <cell r="K56">
            <v>8906.0679999999993</v>
          </cell>
          <cell r="L56">
            <v>8834.8970000000008</v>
          </cell>
          <cell r="M56">
            <v>93.971000000000004</v>
          </cell>
          <cell r="N56">
            <v>2091.2190000000001</v>
          </cell>
          <cell r="O56">
            <v>876.11199999999997</v>
          </cell>
          <cell r="P56">
            <v>5224.7050000000017</v>
          </cell>
          <cell r="Q56">
            <v>548.89</v>
          </cell>
          <cell r="R56">
            <v>-3291.5190000000002</v>
          </cell>
          <cell r="S56">
            <v>9309.1929999999993</v>
          </cell>
          <cell r="T56">
            <v>7193.8679999999995</v>
          </cell>
          <cell r="U56">
            <v>2115.3249999999998</v>
          </cell>
          <cell r="V56">
            <v>12600.712</v>
          </cell>
          <cell r="W56">
            <v>11161.451999999999</v>
          </cell>
          <cell r="X56">
            <v>1439.26</v>
          </cell>
        </row>
        <row r="57">
          <cell r="A57" t="str">
            <v>2 2001</v>
          </cell>
          <cell r="B57">
            <v>33717.509000000005</v>
          </cell>
          <cell r="C57">
            <v>37546.194000000003</v>
          </cell>
          <cell r="D57">
            <v>27722.751000000004</v>
          </cell>
          <cell r="E57">
            <v>21236.761000000006</v>
          </cell>
          <cell r="F57">
            <v>3992.944</v>
          </cell>
          <cell r="G57">
            <v>2586.1390000000001</v>
          </cell>
          <cell r="H57">
            <v>14098.136000000002</v>
          </cell>
          <cell r="I57">
            <v>559.54200000000003</v>
          </cell>
          <cell r="J57">
            <v>6485.9899999999989</v>
          </cell>
          <cell r="K57">
            <v>9823.4429999999993</v>
          </cell>
          <cell r="L57">
            <v>9417.8189999999995</v>
          </cell>
          <cell r="M57">
            <v>97.95</v>
          </cell>
          <cell r="N57">
            <v>2060.6</v>
          </cell>
          <cell r="O57">
            <v>970.10699999999997</v>
          </cell>
          <cell r="P57">
            <v>5730.293999999999</v>
          </cell>
          <cell r="Q57">
            <v>558.86800000000005</v>
          </cell>
          <cell r="R57">
            <v>-3828.6849999999995</v>
          </cell>
          <cell r="S57">
            <v>9434.3860000000004</v>
          </cell>
          <cell r="T57">
            <v>7233.4719999999998</v>
          </cell>
          <cell r="U57">
            <v>2200.9140000000002</v>
          </cell>
          <cell r="V57">
            <v>13263.071</v>
          </cell>
          <cell r="W57">
            <v>11765.68</v>
          </cell>
          <cell r="X57">
            <v>1497.3910000000001</v>
          </cell>
        </row>
        <row r="58">
          <cell r="A58" t="str">
            <v>3 2001</v>
          </cell>
          <cell r="B58">
            <v>34040.670999999995</v>
          </cell>
          <cell r="C58">
            <v>37629.138999999996</v>
          </cell>
          <cell r="D58">
            <v>27884.370999999999</v>
          </cell>
          <cell r="E58">
            <v>21302.025000000001</v>
          </cell>
          <cell r="F58">
            <v>3999.3029999999999</v>
          </cell>
          <cell r="G58">
            <v>2538.4459999999999</v>
          </cell>
          <cell r="H58">
            <v>14192.327000000001</v>
          </cell>
          <cell r="I58">
            <v>571.94899999999996</v>
          </cell>
          <cell r="J58">
            <v>6582.3459999999986</v>
          </cell>
          <cell r="K58">
            <v>9744.768</v>
          </cell>
          <cell r="L58">
            <v>9432.2569999999996</v>
          </cell>
          <cell r="M58">
            <v>103.99</v>
          </cell>
          <cell r="N58">
            <v>1996.271</v>
          </cell>
          <cell r="O58">
            <v>875.66399999999999</v>
          </cell>
          <cell r="P58">
            <v>5883.6110000000008</v>
          </cell>
          <cell r="Q58">
            <v>572.721</v>
          </cell>
          <cell r="R58">
            <v>-3588.4679999999989</v>
          </cell>
          <cell r="S58">
            <v>9163.2880000000005</v>
          </cell>
          <cell r="T58">
            <v>7000.0690000000004</v>
          </cell>
          <cell r="U58">
            <v>2163.2190000000001</v>
          </cell>
          <cell r="V58">
            <v>12751.755999999999</v>
          </cell>
          <cell r="W58">
            <v>11314.736999999999</v>
          </cell>
          <cell r="X58">
            <v>1437.019</v>
          </cell>
        </row>
        <row r="59">
          <cell r="A59" t="str">
            <v>4 2001</v>
          </cell>
          <cell r="B59">
            <v>34914.25499999999</v>
          </cell>
          <cell r="C59">
            <v>38078.126999999993</v>
          </cell>
          <cell r="D59">
            <v>28321.568999999996</v>
          </cell>
          <cell r="E59">
            <v>21626.123</v>
          </cell>
          <cell r="F59">
            <v>4024.4530000000004</v>
          </cell>
          <cell r="G59">
            <v>2542.3139999999999</v>
          </cell>
          <cell r="H59">
            <v>14476.953</v>
          </cell>
          <cell r="I59">
            <v>582.40300000000002</v>
          </cell>
          <cell r="J59">
            <v>6695.4459999999945</v>
          </cell>
          <cell r="K59">
            <v>9756.5580000000009</v>
          </cell>
          <cell r="L59">
            <v>9492.3830000000016</v>
          </cell>
          <cell r="M59">
            <v>110.75</v>
          </cell>
          <cell r="N59">
            <v>1996.8720000000008</v>
          </cell>
          <cell r="O59">
            <v>889.20600000000024</v>
          </cell>
          <cell r="P59">
            <v>5905.6409999999996</v>
          </cell>
          <cell r="Q59">
            <v>589.9140000000001</v>
          </cell>
          <cell r="R59">
            <v>-3163.8719999999994</v>
          </cell>
          <cell r="S59">
            <v>9346.1650000000009</v>
          </cell>
          <cell r="T59">
            <v>7151.2680000000009</v>
          </cell>
          <cell r="U59">
            <v>2194.8969999999999</v>
          </cell>
          <cell r="V59">
            <v>12510.037</v>
          </cell>
          <cell r="W59">
            <v>11044.924000000001</v>
          </cell>
          <cell r="X59">
            <v>1465.1130000000001</v>
          </cell>
        </row>
        <row r="60">
          <cell r="A60" t="str">
            <v>1 2002</v>
          </cell>
          <cell r="B60">
            <v>35331.942000000003</v>
          </cell>
          <cell r="C60">
            <v>38427.837</v>
          </cell>
          <cell r="D60">
            <v>28897.192000000003</v>
          </cell>
          <cell r="E60">
            <v>22086.950000000004</v>
          </cell>
          <cell r="F60">
            <v>4055.587</v>
          </cell>
          <cell r="G60">
            <v>2612.3519999999999</v>
          </cell>
          <cell r="H60">
            <v>14826.583000000002</v>
          </cell>
          <cell r="I60">
            <v>592.428</v>
          </cell>
          <cell r="J60">
            <v>6810.2419999999984</v>
          </cell>
          <cell r="K60">
            <v>9530.6450000000004</v>
          </cell>
          <cell r="L60">
            <v>9558.0619999999999</v>
          </cell>
          <cell r="M60">
            <v>116.48</v>
          </cell>
          <cell r="N60">
            <v>1970.231</v>
          </cell>
          <cell r="O60">
            <v>865.48699999999997</v>
          </cell>
          <cell r="P60">
            <v>5998.0520000000006</v>
          </cell>
          <cell r="Q60">
            <v>607.81200000000001</v>
          </cell>
          <cell r="R60">
            <v>-3095.8950000000004</v>
          </cell>
          <cell r="S60">
            <v>9424.0689999999995</v>
          </cell>
          <cell r="T60">
            <v>7187.9029999999993</v>
          </cell>
          <cell r="U60">
            <v>2236.1660000000002</v>
          </cell>
          <cell r="V60">
            <v>12519.964</v>
          </cell>
          <cell r="W60">
            <v>11031.031999999999</v>
          </cell>
          <cell r="X60">
            <v>1488.932</v>
          </cell>
        </row>
        <row r="61">
          <cell r="A61" t="str">
            <v>2 2002</v>
          </cell>
          <cell r="B61">
            <v>35558.735000000001</v>
          </cell>
          <cell r="C61">
            <v>38607.445</v>
          </cell>
          <cell r="D61">
            <v>29148.758999999998</v>
          </cell>
          <cell r="E61">
            <v>22226.627</v>
          </cell>
          <cell r="F61">
            <v>4091.518</v>
          </cell>
          <cell r="G61">
            <v>2618.502</v>
          </cell>
          <cell r="H61">
            <v>14915.919999999998</v>
          </cell>
          <cell r="I61">
            <v>600.68700000000001</v>
          </cell>
          <cell r="J61">
            <v>6922.1319999999996</v>
          </cell>
          <cell r="K61">
            <v>9458.6859999999997</v>
          </cell>
          <cell r="L61">
            <v>9411.3230000000003</v>
          </cell>
          <cell r="M61">
            <v>119.027</v>
          </cell>
          <cell r="N61">
            <v>1898.4010000000001</v>
          </cell>
          <cell r="O61">
            <v>889.88800000000003</v>
          </cell>
          <cell r="P61">
            <v>5882.3230000000012</v>
          </cell>
          <cell r="Q61">
            <v>621.68399999999997</v>
          </cell>
          <cell r="R61">
            <v>-3048.7099999999991</v>
          </cell>
          <cell r="S61">
            <v>9674.6620000000003</v>
          </cell>
          <cell r="T61">
            <v>7430.9330000000009</v>
          </cell>
          <cell r="U61">
            <v>2243.7289999999998</v>
          </cell>
          <cell r="V61">
            <v>12723.371999999999</v>
          </cell>
          <cell r="W61">
            <v>11174.353999999999</v>
          </cell>
          <cell r="X61">
            <v>1549.018</v>
          </cell>
        </row>
        <row r="62">
          <cell r="A62" t="str">
            <v>3 2002</v>
          </cell>
          <cell r="B62">
            <v>35776.466</v>
          </cell>
          <cell r="C62">
            <v>38636.620999999999</v>
          </cell>
          <cell r="D62">
            <v>29553.994999999999</v>
          </cell>
          <cell r="E62">
            <v>22527.863000000001</v>
          </cell>
          <cell r="F62">
            <v>4101.857</v>
          </cell>
          <cell r="G62">
            <v>2527.3270000000002</v>
          </cell>
          <cell r="H62">
            <v>15291.978999999999</v>
          </cell>
          <cell r="I62">
            <v>606.70000000000005</v>
          </cell>
          <cell r="J62">
            <v>7026.1319999999987</v>
          </cell>
          <cell r="K62">
            <v>9082.6260000000002</v>
          </cell>
          <cell r="L62">
            <v>9036.7649999999994</v>
          </cell>
          <cell r="M62">
            <v>117.75</v>
          </cell>
          <cell r="N62">
            <v>1819.1030000000001</v>
          </cell>
          <cell r="O62">
            <v>763.76900000000001</v>
          </cell>
          <cell r="P62">
            <v>5706.8959999999997</v>
          </cell>
          <cell r="Q62">
            <v>629.24699999999996</v>
          </cell>
          <cell r="R62">
            <v>-2860.1550000000007</v>
          </cell>
          <cell r="S62">
            <v>9675.1569999999992</v>
          </cell>
          <cell r="T62">
            <v>7408.5949999999993</v>
          </cell>
          <cell r="U62">
            <v>2266.5619999999999</v>
          </cell>
          <cell r="V62">
            <v>12535.312</v>
          </cell>
          <cell r="W62">
            <v>11044.585999999999</v>
          </cell>
          <cell r="X62">
            <v>1490.7260000000001</v>
          </cell>
        </row>
        <row r="63">
          <cell r="A63" t="str">
            <v>4 2002</v>
          </cell>
          <cell r="B63">
            <v>35887.120000000024</v>
          </cell>
          <cell r="C63">
            <v>38516.976000000017</v>
          </cell>
          <cell r="D63">
            <v>29661.207000000013</v>
          </cell>
          <cell r="E63">
            <v>22547.369000000002</v>
          </cell>
          <cell r="F63">
            <v>4138.8460000000014</v>
          </cell>
          <cell r="G63">
            <v>2361.4540000000006</v>
          </cell>
          <cell r="H63">
            <v>15437.179</v>
          </cell>
          <cell r="I63">
            <v>609.88999999999976</v>
          </cell>
          <cell r="J63">
            <v>7113.8380000000107</v>
          </cell>
          <cell r="K63">
            <v>8855.7690000000039</v>
          </cell>
          <cell r="L63">
            <v>8854.2549999999992</v>
          </cell>
          <cell r="M63">
            <v>113.52600000000002</v>
          </cell>
          <cell r="N63">
            <v>1813.9580000000003</v>
          </cell>
          <cell r="O63">
            <v>719.57700000000034</v>
          </cell>
          <cell r="P63">
            <v>5576.5279999999975</v>
          </cell>
          <cell r="Q63">
            <v>630.66600000000028</v>
          </cell>
          <cell r="R63">
            <v>-2629.8559999999961</v>
          </cell>
          <cell r="S63">
            <v>9820.3440000000046</v>
          </cell>
          <cell r="T63">
            <v>7590.8760000000048</v>
          </cell>
          <cell r="U63">
            <v>2229.4679999999998</v>
          </cell>
          <cell r="V63">
            <v>12450.2</v>
          </cell>
          <cell r="W63">
            <v>10940.261000000002</v>
          </cell>
          <cell r="X63">
            <v>1509.9389999999992</v>
          </cell>
        </row>
        <row r="64">
          <cell r="A64" t="str">
            <v>1 2003</v>
          </cell>
          <cell r="B64">
            <v>36039.486000000004</v>
          </cell>
          <cell r="C64">
            <v>38137.417000000001</v>
          </cell>
          <cell r="D64">
            <v>30025.106</v>
          </cell>
          <cell r="E64">
            <v>22793.964</v>
          </cell>
          <cell r="F64">
            <v>4201.0219999999999</v>
          </cell>
          <cell r="G64">
            <v>2310.2020000000002</v>
          </cell>
          <cell r="H64">
            <v>15669.688999999998</v>
          </cell>
          <cell r="I64">
            <v>613.05100000000004</v>
          </cell>
          <cell r="J64">
            <v>7231.1419999999989</v>
          </cell>
          <cell r="K64">
            <v>8112.3109999999997</v>
          </cell>
          <cell r="L64">
            <v>8743.51</v>
          </cell>
          <cell r="M64">
            <v>108.74299999999999</v>
          </cell>
          <cell r="N64">
            <v>1769.374</v>
          </cell>
          <cell r="O64">
            <v>699.98599999999999</v>
          </cell>
          <cell r="P64">
            <v>5536.857</v>
          </cell>
          <cell r="Q64">
            <v>628.54999999999995</v>
          </cell>
          <cell r="R64">
            <v>-2097.9310000000005</v>
          </cell>
          <cell r="S64">
            <v>10123.65</v>
          </cell>
          <cell r="T64">
            <v>7913.2079999999996</v>
          </cell>
          <cell r="U64">
            <v>2210.442</v>
          </cell>
          <cell r="V64">
            <v>12221.581</v>
          </cell>
          <cell r="W64">
            <v>10741.614</v>
          </cell>
          <cell r="X64">
            <v>1479.9670000000001</v>
          </cell>
        </row>
        <row r="65">
          <cell r="A65" t="str">
            <v>2 2003</v>
          </cell>
          <cell r="B65">
            <v>36326.519</v>
          </cell>
          <cell r="C65">
            <v>38356.856</v>
          </cell>
          <cell r="D65">
            <v>30166.091999999997</v>
          </cell>
          <cell r="E65">
            <v>22869.542999999998</v>
          </cell>
          <cell r="F65">
            <v>4219.1239999999998</v>
          </cell>
          <cell r="G65">
            <v>2274.0340000000001</v>
          </cell>
          <cell r="H65">
            <v>15758.786</v>
          </cell>
          <cell r="I65">
            <v>617.59900000000005</v>
          </cell>
          <cell r="J65">
            <v>7296.5490000000009</v>
          </cell>
          <cell r="K65">
            <v>8190.7640000000001</v>
          </cell>
          <cell r="L65">
            <v>8798.98</v>
          </cell>
          <cell r="M65">
            <v>107.30800000000001</v>
          </cell>
          <cell r="N65">
            <v>1725.96</v>
          </cell>
          <cell r="O65">
            <v>802.84299999999996</v>
          </cell>
          <cell r="P65">
            <v>5534.9070000000002</v>
          </cell>
          <cell r="Q65">
            <v>627.96199999999999</v>
          </cell>
          <cell r="R65">
            <v>-2030.3369999999995</v>
          </cell>
          <cell r="S65">
            <v>10193.331</v>
          </cell>
          <cell r="T65">
            <v>8018.5910000000003</v>
          </cell>
          <cell r="U65">
            <v>2174.7399999999998</v>
          </cell>
          <cell r="V65">
            <v>12223.668</v>
          </cell>
          <cell r="W65">
            <v>10787.991</v>
          </cell>
          <cell r="X65">
            <v>1435.6769999999999</v>
          </cell>
        </row>
        <row r="66">
          <cell r="A66" t="str">
            <v>3 2003</v>
          </cell>
          <cell r="B66">
            <v>36611.008000000002</v>
          </cell>
          <cell r="C66">
            <v>39111.805999999997</v>
          </cell>
          <cell r="D66">
            <v>30632.503999999997</v>
          </cell>
          <cell r="E66">
            <v>23257.379999999997</v>
          </cell>
          <cell r="F66">
            <v>4256.8860000000004</v>
          </cell>
          <cell r="G66">
            <v>2414.011</v>
          </cell>
          <cell r="H66">
            <v>15964.480999999998</v>
          </cell>
          <cell r="I66">
            <v>622.00199999999995</v>
          </cell>
          <cell r="J66">
            <v>7375.1239999999998</v>
          </cell>
          <cell r="K66">
            <v>8479.3019999999997</v>
          </cell>
          <cell r="L66">
            <v>8673.5429999999997</v>
          </cell>
          <cell r="M66">
            <v>110.94</v>
          </cell>
          <cell r="N66">
            <v>1784.0730000000001</v>
          </cell>
          <cell r="O66">
            <v>712.23900000000003</v>
          </cell>
          <cell r="P66">
            <v>5434.6729999999998</v>
          </cell>
          <cell r="Q66">
            <v>631.61800000000005</v>
          </cell>
          <cell r="R66">
            <v>-2500.7979999999989</v>
          </cell>
          <cell r="S66">
            <v>9786.4680000000008</v>
          </cell>
          <cell r="T66">
            <v>7498.3130000000001</v>
          </cell>
          <cell r="U66">
            <v>2288.1550000000002</v>
          </cell>
          <cell r="V66">
            <v>12287.266</v>
          </cell>
          <cell r="W66">
            <v>10812.607</v>
          </cell>
          <cell r="X66">
            <v>1474.6590000000001</v>
          </cell>
        </row>
        <row r="67">
          <cell r="A67" t="str">
            <v>4 2003</v>
          </cell>
          <cell r="B67">
            <v>37090.844999999987</v>
          </cell>
          <cell r="C67">
            <v>39816.787999999993</v>
          </cell>
          <cell r="D67">
            <v>30836.009999999995</v>
          </cell>
          <cell r="E67">
            <v>23369.843000000001</v>
          </cell>
          <cell r="F67">
            <v>4253.6459999999997</v>
          </cell>
          <cell r="G67">
            <v>2437.5960000000005</v>
          </cell>
          <cell r="H67">
            <v>16050.477999999999</v>
          </cell>
          <cell r="I67">
            <v>628.12299999999993</v>
          </cell>
          <cell r="J67">
            <v>7466.166999999994</v>
          </cell>
          <cell r="K67">
            <v>8980.7780000000002</v>
          </cell>
          <cell r="L67">
            <v>8490.3370000000032</v>
          </cell>
          <cell r="M67">
            <v>119.17400000000004</v>
          </cell>
          <cell r="N67">
            <v>1767.7439999999995</v>
          </cell>
          <cell r="O67">
            <v>698.48699999999997</v>
          </cell>
          <cell r="P67">
            <v>5265.0410000000047</v>
          </cell>
          <cell r="Q67">
            <v>639.8910000000003</v>
          </cell>
          <cell r="R67">
            <v>-2725.9430000000029</v>
          </cell>
          <cell r="S67">
            <v>9871.2220000000034</v>
          </cell>
          <cell r="T67">
            <v>7580.6700000000046</v>
          </cell>
          <cell r="U67">
            <v>2290.5519999999988</v>
          </cell>
          <cell r="V67">
            <v>12597.165000000006</v>
          </cell>
          <cell r="W67">
            <v>11051.508000000007</v>
          </cell>
          <cell r="X67">
            <v>1545.6569999999997</v>
          </cell>
        </row>
        <row r="68">
          <cell r="A68" t="str">
            <v>1 2004</v>
          </cell>
          <cell r="B68">
            <v>37366.864000000001</v>
          </cell>
          <cell r="C68">
            <v>40103.002999999997</v>
          </cell>
          <cell r="D68">
            <v>31426.697</v>
          </cell>
          <cell r="E68">
            <v>23870.784</v>
          </cell>
          <cell r="F68">
            <v>4347.2039999999997</v>
          </cell>
          <cell r="G68">
            <v>2429.5770000000002</v>
          </cell>
          <cell r="H68">
            <v>16458.081000000002</v>
          </cell>
          <cell r="I68">
            <v>635.92200000000003</v>
          </cell>
          <cell r="J68">
            <v>7555.9129999999986</v>
          </cell>
          <cell r="K68">
            <v>8676.3060000000005</v>
          </cell>
          <cell r="L68">
            <v>8750.7890000000007</v>
          </cell>
          <cell r="M68">
            <v>129.35499999999999</v>
          </cell>
          <cell r="N68">
            <v>1844.694</v>
          </cell>
          <cell r="O68">
            <v>714.92499999999995</v>
          </cell>
          <cell r="P68">
            <v>5411.01</v>
          </cell>
          <cell r="Q68">
            <v>650.80499999999995</v>
          </cell>
          <cell r="R68">
            <v>-2736.139000000001</v>
          </cell>
          <cell r="S68">
            <v>10120.569</v>
          </cell>
          <cell r="T68">
            <v>7666.4149999999991</v>
          </cell>
          <cell r="U68">
            <v>2454.154</v>
          </cell>
          <cell r="V68">
            <v>12856.708000000001</v>
          </cell>
          <cell r="W68">
            <v>11405.09</v>
          </cell>
          <cell r="X68">
            <v>1451.6179999999999</v>
          </cell>
        </row>
        <row r="69">
          <cell r="A69" t="str">
            <v>2 2004</v>
          </cell>
          <cell r="B69">
            <v>37984.724000000002</v>
          </cell>
          <cell r="C69">
            <v>40522.44</v>
          </cell>
          <cell r="D69">
            <v>31773.938999999998</v>
          </cell>
          <cell r="E69">
            <v>24079.362000000001</v>
          </cell>
          <cell r="F69">
            <v>4385.6350000000002</v>
          </cell>
          <cell r="G69">
            <v>2508.2759999999998</v>
          </cell>
          <cell r="H69">
            <v>16539.555</v>
          </cell>
          <cell r="I69">
            <v>645.89599999999996</v>
          </cell>
          <cell r="J69">
            <v>7694.5769999999984</v>
          </cell>
          <cell r="K69">
            <v>8748.5010000000002</v>
          </cell>
          <cell r="L69">
            <v>8908.6370000000006</v>
          </cell>
          <cell r="M69">
            <v>136.64599999999999</v>
          </cell>
          <cell r="N69">
            <v>1783.6410000000001</v>
          </cell>
          <cell r="O69">
            <v>709.45699999999999</v>
          </cell>
          <cell r="P69">
            <v>5618.8480000000009</v>
          </cell>
          <cell r="Q69">
            <v>660.04499999999996</v>
          </cell>
          <cell r="R69">
            <v>-2537.7160000000003</v>
          </cell>
          <cell r="S69">
            <v>10850.281999999999</v>
          </cell>
          <cell r="T69">
            <v>8195.7109999999993</v>
          </cell>
          <cell r="U69">
            <v>2654.5709999999999</v>
          </cell>
          <cell r="V69">
            <v>13387.998</v>
          </cell>
          <cell r="W69">
            <v>11853.826999999999</v>
          </cell>
          <cell r="X69">
            <v>1534.171</v>
          </cell>
        </row>
        <row r="70">
          <cell r="A70" t="str">
            <v>3 2004</v>
          </cell>
          <cell r="B70">
            <v>38191.047000000006</v>
          </cell>
          <cell r="C70">
            <v>41351.807000000001</v>
          </cell>
          <cell r="D70">
            <v>32166.110999999997</v>
          </cell>
          <cell r="E70">
            <v>24326.609999999997</v>
          </cell>
          <cell r="F70">
            <v>4397.0209999999997</v>
          </cell>
          <cell r="G70">
            <v>2594.3020000000001</v>
          </cell>
          <cell r="H70">
            <v>16680.276999999998</v>
          </cell>
          <cell r="I70">
            <v>655.01</v>
          </cell>
          <cell r="J70">
            <v>7839.501000000002</v>
          </cell>
          <cell r="K70">
            <v>9185.6959999999999</v>
          </cell>
          <cell r="L70">
            <v>8949.1</v>
          </cell>
          <cell r="M70">
            <v>138.398</v>
          </cell>
          <cell r="N70">
            <v>1827.7190000000001</v>
          </cell>
          <cell r="O70">
            <v>692.62400000000002</v>
          </cell>
          <cell r="P70">
            <v>5624.4210000000003</v>
          </cell>
          <cell r="Q70">
            <v>665.93799999999999</v>
          </cell>
          <cell r="R70">
            <v>-3160.76</v>
          </cell>
          <cell r="S70">
            <v>10324.472</v>
          </cell>
          <cell r="T70">
            <v>7858.268</v>
          </cell>
          <cell r="U70">
            <v>2466.2040000000002</v>
          </cell>
          <cell r="V70">
            <v>13485.232</v>
          </cell>
          <cell r="W70">
            <v>11876.332</v>
          </cell>
          <cell r="X70">
            <v>1608.9</v>
          </cell>
        </row>
        <row r="71">
          <cell r="A71" t="str">
            <v>4 2004</v>
          </cell>
          <cell r="B71">
            <v>38705.752999999975</v>
          </cell>
          <cell r="C71">
            <v>42253.832999999984</v>
          </cell>
          <cell r="D71">
            <v>32592.186999999991</v>
          </cell>
          <cell r="E71">
            <v>24587.545999999998</v>
          </cell>
          <cell r="F71">
            <v>4354.8819999999978</v>
          </cell>
          <cell r="G71">
            <v>2632.2959999999994</v>
          </cell>
          <cell r="H71">
            <v>16937.543000000001</v>
          </cell>
          <cell r="I71">
            <v>662.82499999999982</v>
          </cell>
          <cell r="J71">
            <v>8004.6409999999933</v>
          </cell>
          <cell r="K71">
            <v>9661.645999999997</v>
          </cell>
          <cell r="L71">
            <v>9054.2389999999978</v>
          </cell>
          <cell r="M71">
            <v>134.16</v>
          </cell>
          <cell r="N71">
            <v>1978.1849999999995</v>
          </cell>
          <cell r="O71">
            <v>753.01299999999969</v>
          </cell>
          <cell r="P71">
            <v>5519.427999999999</v>
          </cell>
          <cell r="Q71">
            <v>669.45299999999986</v>
          </cell>
          <cell r="R71">
            <v>-3548.0800000000036</v>
          </cell>
          <cell r="S71">
            <v>10827.316999999999</v>
          </cell>
          <cell r="T71">
            <v>8340.982</v>
          </cell>
          <cell r="U71">
            <v>2486.3349999999996</v>
          </cell>
          <cell r="V71">
            <v>14375.397000000003</v>
          </cell>
          <cell r="W71">
            <v>12734.775000000003</v>
          </cell>
          <cell r="X71">
            <v>1640.6219999999998</v>
          </cell>
        </row>
        <row r="72">
          <cell r="A72" t="str">
            <v>1 2005</v>
          </cell>
          <cell r="B72">
            <v>38950.838000000003</v>
          </cell>
          <cell r="C72">
            <v>42398.106</v>
          </cell>
          <cell r="D72">
            <v>33320.476999999999</v>
          </cell>
          <cell r="E72">
            <v>25141.723000000002</v>
          </cell>
          <cell r="F72">
            <v>4365.6819999999998</v>
          </cell>
          <cell r="G72">
            <v>2661.2510000000002</v>
          </cell>
          <cell r="H72">
            <v>17445.285</v>
          </cell>
          <cell r="I72">
            <v>669.505</v>
          </cell>
          <cell r="J72">
            <v>8178.7539999999981</v>
          </cell>
          <cell r="K72">
            <v>9077.6290000000008</v>
          </cell>
          <cell r="L72">
            <v>9106.4959999999992</v>
          </cell>
          <cell r="M72">
            <v>125.667</v>
          </cell>
          <cell r="N72">
            <v>1880.819</v>
          </cell>
          <cell r="O72">
            <v>729.69299999999998</v>
          </cell>
          <cell r="P72">
            <v>5696.1179999999977</v>
          </cell>
          <cell r="Q72">
            <v>674.19899999999996</v>
          </cell>
          <cell r="R72">
            <v>-3447.268</v>
          </cell>
          <cell r="S72">
            <v>10288.245999999999</v>
          </cell>
          <cell r="T72">
            <v>7816.4019999999991</v>
          </cell>
          <cell r="U72">
            <v>2471.8440000000001</v>
          </cell>
          <cell r="V72">
            <v>13735.513999999999</v>
          </cell>
          <cell r="W72">
            <v>12198.062999999998</v>
          </cell>
          <cell r="X72">
            <v>1537.451</v>
          </cell>
        </row>
        <row r="73">
          <cell r="A73" t="str">
            <v>2 2005</v>
          </cell>
          <cell r="B73">
            <v>39566.512999999999</v>
          </cell>
          <cell r="C73">
            <v>42986.745999999999</v>
          </cell>
          <cell r="D73">
            <v>33848.063999999998</v>
          </cell>
          <cell r="E73">
            <v>25552.564999999999</v>
          </cell>
          <cell r="F73">
            <v>4401.3419999999996</v>
          </cell>
          <cell r="G73">
            <v>2883.7130000000002</v>
          </cell>
          <cell r="H73">
            <v>17594.103999999999</v>
          </cell>
          <cell r="I73">
            <v>673.40599999999995</v>
          </cell>
          <cell r="J73">
            <v>8295.4989999999998</v>
          </cell>
          <cell r="K73">
            <v>9138.6820000000007</v>
          </cell>
          <cell r="L73">
            <v>9174.9880000000012</v>
          </cell>
          <cell r="M73">
            <v>116.852</v>
          </cell>
          <cell r="N73">
            <v>1976.422</v>
          </cell>
          <cell r="O73">
            <v>752.31100000000004</v>
          </cell>
          <cell r="P73">
            <v>5642.97</v>
          </cell>
          <cell r="Q73">
            <v>686.43299999999999</v>
          </cell>
          <cell r="R73">
            <v>-3420.2329999999984</v>
          </cell>
          <cell r="S73">
            <v>10665.665000000001</v>
          </cell>
          <cell r="T73">
            <v>8118.139000000001</v>
          </cell>
          <cell r="U73">
            <v>2547.5259999999998</v>
          </cell>
          <cell r="V73">
            <v>14085.897999999999</v>
          </cell>
          <cell r="W73">
            <v>12416.984999999999</v>
          </cell>
          <cell r="X73">
            <v>1668.913</v>
          </cell>
        </row>
        <row r="74">
          <cell r="A74" t="str">
            <v>3 2005</v>
          </cell>
          <cell r="B74">
            <v>39745.965000000004</v>
          </cell>
          <cell r="C74">
            <v>43139.542000000001</v>
          </cell>
          <cell r="D74">
            <v>33892.135999999999</v>
          </cell>
          <cell r="E74">
            <v>25518.175999999999</v>
          </cell>
          <cell r="F74">
            <v>4399.9279999999999</v>
          </cell>
          <cell r="G74">
            <v>2601.7359999999999</v>
          </cell>
          <cell r="H74">
            <v>17840.732</v>
          </cell>
          <cell r="I74">
            <v>675.78</v>
          </cell>
          <cell r="J74">
            <v>8373.9599999999973</v>
          </cell>
          <cell r="K74">
            <v>9247.4060000000009</v>
          </cell>
          <cell r="L74">
            <v>9194.134</v>
          </cell>
          <cell r="M74">
            <v>110.233</v>
          </cell>
          <cell r="N74">
            <v>1947.212</v>
          </cell>
          <cell r="O74">
            <v>770.274</v>
          </cell>
          <cell r="P74">
            <v>5657.494999999999</v>
          </cell>
          <cell r="Q74">
            <v>708.92</v>
          </cell>
          <cell r="R74">
            <v>-3393.5770000000011</v>
          </cell>
          <cell r="S74">
            <v>10852.166999999999</v>
          </cell>
          <cell r="T74">
            <v>8298.5749999999989</v>
          </cell>
          <cell r="U74">
            <v>2553.5920000000001</v>
          </cell>
          <cell r="V74">
            <v>14245.744000000001</v>
          </cell>
          <cell r="W74">
            <v>12634.435000000001</v>
          </cell>
          <cell r="X74">
            <v>1611.309</v>
          </cell>
        </row>
        <row r="75">
          <cell r="A75" t="str">
            <v>4 2005</v>
          </cell>
          <cell r="B75">
            <v>40289.388000000006</v>
          </cell>
          <cell r="C75">
            <v>43943.164000000012</v>
          </cell>
          <cell r="D75">
            <v>34371.167000000016</v>
          </cell>
          <cell r="E75">
            <v>25946.861000000001</v>
          </cell>
          <cell r="F75">
            <v>4456.054000000001</v>
          </cell>
          <cell r="G75">
            <v>2756.1610000000001</v>
          </cell>
          <cell r="H75">
            <v>18056.09</v>
          </cell>
          <cell r="I75">
            <v>678.55599999999993</v>
          </cell>
          <cell r="J75">
            <v>8424.306000000015</v>
          </cell>
          <cell r="K75">
            <v>9571.9969999999958</v>
          </cell>
          <cell r="L75">
            <v>9192.1930000000066</v>
          </cell>
          <cell r="M75">
            <v>106.91699999999997</v>
          </cell>
          <cell r="N75">
            <v>1915.4850000000006</v>
          </cell>
          <cell r="O75">
            <v>753.51300000000015</v>
          </cell>
          <cell r="P75">
            <v>5675.337000000005</v>
          </cell>
          <cell r="Q75">
            <v>740.94099999999992</v>
          </cell>
          <cell r="R75">
            <v>-3653.7760000000017</v>
          </cell>
          <cell r="S75">
            <v>11136.601999999999</v>
          </cell>
          <cell r="T75">
            <v>8447.0419999999976</v>
          </cell>
          <cell r="U75">
            <v>2689.5600000000004</v>
          </cell>
          <cell r="V75">
            <v>14790.378000000001</v>
          </cell>
          <cell r="W75">
            <v>12996.269</v>
          </cell>
          <cell r="X75">
            <v>1794.1089999999999</v>
          </cell>
        </row>
        <row r="76">
          <cell r="A76" t="str">
            <v>1 2006</v>
          </cell>
          <cell r="B76">
            <v>40650.612000000001</v>
          </cell>
          <cell r="C76">
            <v>44322.981</v>
          </cell>
          <cell r="D76">
            <v>34902.161</v>
          </cell>
          <cell r="E76">
            <v>26483.083999999999</v>
          </cell>
          <cell r="F76">
            <v>4517.3760000000002</v>
          </cell>
          <cell r="G76">
            <v>2825.3629999999998</v>
          </cell>
          <cell r="H76">
            <v>18457.133999999998</v>
          </cell>
          <cell r="I76">
            <v>683.21100000000001</v>
          </cell>
          <cell r="J76">
            <v>8419.0770000000011</v>
          </cell>
          <cell r="K76">
            <v>9420.82</v>
          </cell>
          <cell r="L76">
            <v>9310.7099999999991</v>
          </cell>
          <cell r="M76">
            <v>106.602</v>
          </cell>
          <cell r="N76">
            <v>1962.8009999999999</v>
          </cell>
          <cell r="O76">
            <v>733.14200000000005</v>
          </cell>
          <cell r="P76">
            <v>5729.8759999999993</v>
          </cell>
          <cell r="Q76">
            <v>778.28899999999999</v>
          </cell>
          <cell r="R76">
            <v>-3672.3689999999988</v>
          </cell>
          <cell r="S76">
            <v>11788.207</v>
          </cell>
          <cell r="T76">
            <v>8739.2180000000008</v>
          </cell>
          <cell r="U76">
            <v>3048.989</v>
          </cell>
          <cell r="V76">
            <v>15460.575999999999</v>
          </cell>
          <cell r="W76">
            <v>13562.213</v>
          </cell>
          <cell r="X76">
            <v>1898.3630000000001</v>
          </cell>
        </row>
        <row r="77">
          <cell r="A77" t="str">
            <v>2 2006</v>
          </cell>
          <cell r="B77">
            <v>41368.281999999999</v>
          </cell>
          <cell r="C77">
            <v>44943.935999999987</v>
          </cell>
          <cell r="D77">
            <v>35142.368999999992</v>
          </cell>
          <cell r="E77">
            <v>26707.510999999995</v>
          </cell>
          <cell r="F77">
            <v>4592.5569999999998</v>
          </cell>
          <cell r="G77">
            <v>2872.2570000000001</v>
          </cell>
          <cell r="H77">
            <v>18550.625999999997</v>
          </cell>
          <cell r="I77">
            <v>692.07100000000003</v>
          </cell>
          <cell r="J77">
            <v>8434.8580000000002</v>
          </cell>
          <cell r="K77">
            <v>9801.5669999999991</v>
          </cell>
          <cell r="L77">
            <v>9601.6470000000008</v>
          </cell>
          <cell r="M77">
            <v>107.568</v>
          </cell>
          <cell r="N77">
            <v>2005.6489999999999</v>
          </cell>
          <cell r="O77">
            <v>937.09699999999998</v>
          </cell>
          <cell r="P77">
            <v>5738.063000000001</v>
          </cell>
          <cell r="Q77">
            <v>813.27</v>
          </cell>
          <cell r="R77">
            <v>-3575.6540000000005</v>
          </cell>
          <cell r="S77">
            <v>12352.153</v>
          </cell>
          <cell r="T77">
            <v>9276.2070000000003</v>
          </cell>
          <cell r="U77">
            <v>3075.9459999999999</v>
          </cell>
          <cell r="V77">
            <v>15927.807000000001</v>
          </cell>
          <cell r="W77">
            <v>13994.721000000001</v>
          </cell>
          <cell r="X77">
            <v>1933.086</v>
          </cell>
        </row>
        <row r="78">
          <cell r="A78" t="str">
            <v>3 2006</v>
          </cell>
          <cell r="B78">
            <v>41737.833999999995</v>
          </cell>
          <cell r="C78">
            <v>44412.520999999993</v>
          </cell>
          <cell r="D78">
            <v>35409.453999999998</v>
          </cell>
          <cell r="E78">
            <v>26964.412000000004</v>
          </cell>
          <cell r="F78">
            <v>4656.7979999999998</v>
          </cell>
          <cell r="G78">
            <v>2820.2310000000002</v>
          </cell>
          <cell r="H78">
            <v>18780.440000000002</v>
          </cell>
          <cell r="I78">
            <v>706.94299999999998</v>
          </cell>
          <cell r="J78">
            <v>8445.0419999999976</v>
          </cell>
          <cell r="K78">
            <v>9003.0669999999991</v>
          </cell>
          <cell r="L78">
            <v>9259.976999999999</v>
          </cell>
          <cell r="M78">
            <v>108.586</v>
          </cell>
          <cell r="N78">
            <v>1909.4069999999999</v>
          </cell>
          <cell r="O78">
            <v>762.17600000000004</v>
          </cell>
          <cell r="P78">
            <v>5637.2910000000002</v>
          </cell>
          <cell r="Q78">
            <v>842.51700000000005</v>
          </cell>
          <cell r="R78">
            <v>-2674.6869999999999</v>
          </cell>
          <cell r="S78">
            <v>13246.419</v>
          </cell>
          <cell r="T78">
            <v>10114.302</v>
          </cell>
          <cell r="U78">
            <v>3132.1170000000002</v>
          </cell>
          <cell r="V78">
            <v>15921.106</v>
          </cell>
          <cell r="W78">
            <v>14027.838</v>
          </cell>
          <cell r="X78">
            <v>1893.268</v>
          </cell>
        </row>
        <row r="79">
          <cell r="A79" t="str">
            <v>4 2006</v>
          </cell>
          <cell r="B79">
            <v>42503.740999999995</v>
          </cell>
          <cell r="C79">
            <v>45602.956999999995</v>
          </cell>
          <cell r="D79">
            <v>35712.078999999991</v>
          </cell>
          <cell r="E79">
            <v>27225.658999999996</v>
          </cell>
          <cell r="F79">
            <v>4709.018</v>
          </cell>
          <cell r="G79">
            <v>2839.6310000000008</v>
          </cell>
          <cell r="H79">
            <v>18951.351999999995</v>
          </cell>
          <cell r="I79">
            <v>725.65799999999967</v>
          </cell>
          <cell r="J79">
            <v>8486.4199999999946</v>
          </cell>
          <cell r="K79">
            <v>9890.8780000000042</v>
          </cell>
          <cell r="L79">
            <v>9290.8940000000039</v>
          </cell>
          <cell r="M79">
            <v>108.91099999999997</v>
          </cell>
          <cell r="N79">
            <v>2056.0730000000003</v>
          </cell>
          <cell r="O79">
            <v>699.34400000000005</v>
          </cell>
          <cell r="P79">
            <v>5559.5780000000041</v>
          </cell>
          <cell r="Q79">
            <v>866.9879999999996</v>
          </cell>
          <cell r="R79">
            <v>-3099.2160000000003</v>
          </cell>
          <cell r="S79">
            <v>13085.583999999997</v>
          </cell>
          <cell r="T79">
            <v>9752.1829999999973</v>
          </cell>
          <cell r="U79">
            <v>3333.4009999999994</v>
          </cell>
          <cell r="V79">
            <v>16184.799999999997</v>
          </cell>
          <cell r="W79">
            <v>14146.339999999998</v>
          </cell>
          <cell r="X79">
            <v>2038.4599999999994</v>
          </cell>
        </row>
        <row r="80">
          <cell r="A80" t="str">
            <v>1 2007</v>
          </cell>
          <cell r="B80">
            <v>43257.578000000001</v>
          </cell>
          <cell r="C80">
            <v>46053.285000000003</v>
          </cell>
          <cell r="D80">
            <v>36249.502</v>
          </cell>
          <cell r="E80">
            <v>27722.097000000002</v>
          </cell>
          <cell r="F80">
            <v>4781.91</v>
          </cell>
          <cell r="G80">
            <v>2888.9319999999998</v>
          </cell>
          <cell r="H80">
            <v>19303.109</v>
          </cell>
          <cell r="I80">
            <v>748.14599999999996</v>
          </cell>
          <cell r="J80">
            <v>8527.4049999999988</v>
          </cell>
          <cell r="K80">
            <v>9803.7829999999994</v>
          </cell>
          <cell r="L80">
            <v>9674.3719999999994</v>
          </cell>
          <cell r="M80">
            <v>108.291</v>
          </cell>
          <cell r="N80">
            <v>2056.8220000000001</v>
          </cell>
          <cell r="O80">
            <v>759.76599999999996</v>
          </cell>
          <cell r="P80">
            <v>5857.5209999999997</v>
          </cell>
          <cell r="Q80">
            <v>891.97199999999998</v>
          </cell>
          <cell r="R80">
            <v>-2795.7070000000003</v>
          </cell>
          <cell r="S80">
            <v>13507.648999999999</v>
          </cell>
          <cell r="T80">
            <v>10005.004999999999</v>
          </cell>
          <cell r="U80">
            <v>3502.6439999999998</v>
          </cell>
          <cell r="V80">
            <v>16303.356</v>
          </cell>
          <cell r="W80">
            <v>14227.859</v>
          </cell>
          <cell r="X80">
            <v>2075.4969999999998</v>
          </cell>
        </row>
        <row r="81">
          <cell r="A81" t="str">
            <v>2 2007</v>
          </cell>
          <cell r="B81">
            <v>43601.314999999988</v>
          </cell>
          <cell r="C81">
            <v>46840.824999999997</v>
          </cell>
          <cell r="D81">
            <v>36917.178999999996</v>
          </cell>
          <cell r="E81">
            <v>28321.634999999998</v>
          </cell>
          <cell r="F81">
            <v>4819.5940000000001</v>
          </cell>
          <cell r="G81">
            <v>3121.86</v>
          </cell>
          <cell r="H81">
            <v>19611.418999999998</v>
          </cell>
          <cell r="I81">
            <v>768.76199999999994</v>
          </cell>
          <cell r="J81">
            <v>8595.5439999999962</v>
          </cell>
          <cell r="K81">
            <v>9923.6460000000006</v>
          </cell>
          <cell r="L81">
            <v>9724.7749999999996</v>
          </cell>
          <cell r="M81">
            <v>106.95</v>
          </cell>
          <cell r="N81">
            <v>2094.451</v>
          </cell>
          <cell r="O81">
            <v>931.06100000000004</v>
          </cell>
          <cell r="P81">
            <v>5665.2330000000002</v>
          </cell>
          <cell r="Q81">
            <v>927.08</v>
          </cell>
          <cell r="R81">
            <v>-3239.510000000002</v>
          </cell>
          <cell r="S81">
            <v>13600.138999999999</v>
          </cell>
          <cell r="T81">
            <v>9946.9969999999994</v>
          </cell>
          <cell r="U81">
            <v>3653.1419999999998</v>
          </cell>
          <cell r="V81">
            <v>16839.649000000001</v>
          </cell>
          <cell r="W81">
            <v>14725.145</v>
          </cell>
          <cell r="X81">
            <v>2114.5039999999999</v>
          </cell>
        </row>
        <row r="82">
          <cell r="A82" t="str">
            <v>3 2007</v>
          </cell>
          <cell r="B82">
            <v>43893.396999999997</v>
          </cell>
          <cell r="C82">
            <v>47365.669000000009</v>
          </cell>
          <cell r="D82">
            <v>37137.727000000006</v>
          </cell>
          <cell r="E82">
            <v>28506.615000000005</v>
          </cell>
          <cell r="F82">
            <v>4833.0119999999997</v>
          </cell>
          <cell r="G82">
            <v>2944.4050000000002</v>
          </cell>
          <cell r="H82">
            <v>19941.870000000003</v>
          </cell>
          <cell r="I82">
            <v>787.32799999999997</v>
          </cell>
          <cell r="J82">
            <v>8631.1119999999992</v>
          </cell>
          <cell r="K82">
            <v>10227.941999999999</v>
          </cell>
          <cell r="L82">
            <v>9874.9519999999993</v>
          </cell>
          <cell r="M82">
            <v>105.17100000000001</v>
          </cell>
          <cell r="N82">
            <v>2127.6280000000002</v>
          </cell>
          <cell r="O82">
            <v>933.101</v>
          </cell>
          <cell r="P82">
            <v>5733.1479999999992</v>
          </cell>
          <cell r="Q82">
            <v>975.904</v>
          </cell>
          <cell r="R82">
            <v>-3472.2720000000008</v>
          </cell>
          <cell r="S82">
            <v>13678.937999999998</v>
          </cell>
          <cell r="T82">
            <v>9920.8529999999992</v>
          </cell>
          <cell r="U82">
            <v>3758.085</v>
          </cell>
          <cell r="V82">
            <v>17151.21</v>
          </cell>
          <cell r="W82">
            <v>14935.350999999999</v>
          </cell>
          <cell r="X82">
            <v>2215.8589999999999</v>
          </cell>
        </row>
        <row r="83">
          <cell r="A83" t="str">
            <v>4 2007</v>
          </cell>
          <cell r="B83">
            <v>44731.111000000012</v>
          </cell>
          <cell r="C83">
            <v>48486.216000000022</v>
          </cell>
          <cell r="D83">
            <v>37905.121000000021</v>
          </cell>
          <cell r="E83">
            <v>29252.379000000008</v>
          </cell>
          <cell r="F83">
            <v>4889.2780000000021</v>
          </cell>
          <cell r="G83">
            <v>2974.8089999999984</v>
          </cell>
          <cell r="H83">
            <v>20585.758000000009</v>
          </cell>
          <cell r="I83">
            <v>802.53400000000011</v>
          </cell>
          <cell r="J83">
            <v>8652.7420000000129</v>
          </cell>
          <cell r="K83">
            <v>10581.095000000001</v>
          </cell>
          <cell r="L83">
            <v>10226.552</v>
          </cell>
          <cell r="M83">
            <v>103.28500000000003</v>
          </cell>
          <cell r="N83">
            <v>2207.8559999999989</v>
          </cell>
          <cell r="O83">
            <v>920.56699999999967</v>
          </cell>
          <cell r="P83">
            <v>5958.8290000000025</v>
          </cell>
          <cell r="Q83">
            <v>1036.0150000000001</v>
          </cell>
          <cell r="R83">
            <v>-3755.1050000000087</v>
          </cell>
          <cell r="S83">
            <v>13953.890000000001</v>
          </cell>
          <cell r="T83">
            <v>10052.332</v>
          </cell>
          <cell r="U83">
            <v>3901.5580000000014</v>
          </cell>
          <cell r="V83">
            <v>17708.99500000001</v>
          </cell>
          <cell r="W83">
            <v>15460.519000000011</v>
          </cell>
          <cell r="X83">
            <v>2248.4759999999992</v>
          </cell>
        </row>
        <row r="84">
          <cell r="A84" t="str">
            <v>1 2008</v>
          </cell>
          <cell r="B84">
            <v>44843.08</v>
          </cell>
          <cell r="C84">
            <v>48826.38</v>
          </cell>
          <cell r="D84">
            <v>38324.050999999999</v>
          </cell>
          <cell r="E84">
            <v>29640.321</v>
          </cell>
          <cell r="F84">
            <v>5034.2030000000004</v>
          </cell>
          <cell r="G84">
            <v>3018.44</v>
          </cell>
          <cell r="H84">
            <v>20775.75</v>
          </cell>
          <cell r="I84">
            <v>811.928</v>
          </cell>
          <cell r="J84">
            <v>8683.73</v>
          </cell>
          <cell r="K84">
            <v>10502.329</v>
          </cell>
          <cell r="L84">
            <v>10314.064</v>
          </cell>
          <cell r="M84">
            <v>101.679</v>
          </cell>
          <cell r="N84">
            <v>2269.6889999999999</v>
          </cell>
          <cell r="O84">
            <v>984.96400000000006</v>
          </cell>
          <cell r="P84">
            <v>5858.7690000000002</v>
          </cell>
          <cell r="Q84">
            <v>1098.963</v>
          </cell>
          <cell r="R84">
            <v>-3983.2999999999993</v>
          </cell>
          <cell r="S84">
            <v>14571.231</v>
          </cell>
          <cell r="T84">
            <v>10571.644</v>
          </cell>
          <cell r="U84">
            <v>3999.587</v>
          </cell>
          <cell r="V84">
            <v>18554.530999999999</v>
          </cell>
          <cell r="W84">
            <v>16306.291999999999</v>
          </cell>
          <cell r="X84">
            <v>2248.239</v>
          </cell>
        </row>
        <row r="85">
          <cell r="A85" t="str">
            <v>2 2008</v>
          </cell>
          <cell r="B85">
            <v>44898.284</v>
          </cell>
          <cell r="C85">
            <v>49437.645999999993</v>
          </cell>
          <cell r="D85">
            <v>38547.398999999998</v>
          </cell>
          <cell r="E85">
            <v>29779.797999999999</v>
          </cell>
          <cell r="F85">
            <v>5096.6869999999999</v>
          </cell>
          <cell r="G85">
            <v>2965.3969999999999</v>
          </cell>
          <cell r="H85">
            <v>20899.554</v>
          </cell>
          <cell r="I85">
            <v>818.16</v>
          </cell>
          <cell r="J85">
            <v>8767.6009999999987</v>
          </cell>
          <cell r="K85">
            <v>10890.246999999999</v>
          </cell>
          <cell r="L85">
            <v>10439.242</v>
          </cell>
          <cell r="M85">
            <v>100.78400000000001</v>
          </cell>
          <cell r="N85">
            <v>2328.9079999999999</v>
          </cell>
          <cell r="O85">
            <v>984.82100000000003</v>
          </cell>
          <cell r="P85">
            <v>5874.4530000000013</v>
          </cell>
          <cell r="Q85">
            <v>1150.2760000000001</v>
          </cell>
          <cell r="R85">
            <v>-4539.362000000001</v>
          </cell>
          <cell r="S85">
            <v>14266.996999999999</v>
          </cell>
          <cell r="T85">
            <v>10343.699000000001</v>
          </cell>
          <cell r="U85">
            <v>3923.2979999999998</v>
          </cell>
          <cell r="V85">
            <v>18806.359</v>
          </cell>
          <cell r="W85">
            <v>16443.256000000001</v>
          </cell>
          <cell r="X85">
            <v>2363.1030000000001</v>
          </cell>
        </row>
        <row r="86">
          <cell r="A86" t="str">
            <v>3 2008</v>
          </cell>
          <cell r="B86">
            <v>44791.983</v>
          </cell>
          <cell r="C86">
            <v>49451.59</v>
          </cell>
          <cell r="D86">
            <v>38710.756999999998</v>
          </cell>
          <cell r="E86">
            <v>29808.01</v>
          </cell>
          <cell r="F86">
            <v>5160.6310000000003</v>
          </cell>
          <cell r="G86">
            <v>2999.288</v>
          </cell>
          <cell r="H86">
            <v>20827.807999999997</v>
          </cell>
          <cell r="I86">
            <v>820.28300000000002</v>
          </cell>
          <cell r="J86">
            <v>8902.7469999999994</v>
          </cell>
          <cell r="K86">
            <v>10740.833000000001</v>
          </cell>
          <cell r="L86">
            <v>10247.921</v>
          </cell>
          <cell r="M86">
            <v>100.788</v>
          </cell>
          <cell r="N86">
            <v>2341.4450000000002</v>
          </cell>
          <cell r="O86">
            <v>736.42200000000003</v>
          </cell>
          <cell r="P86">
            <v>5887.31</v>
          </cell>
          <cell r="Q86">
            <v>1181.9559999999999</v>
          </cell>
          <cell r="R86">
            <v>-4659.607</v>
          </cell>
          <cell r="S86">
            <v>14200.16</v>
          </cell>
          <cell r="T86">
            <v>10378.255999999999</v>
          </cell>
          <cell r="U86">
            <v>3821.904</v>
          </cell>
          <cell r="V86">
            <v>18859.767</v>
          </cell>
          <cell r="W86">
            <v>16508.244999999999</v>
          </cell>
          <cell r="X86">
            <v>2351.5219999999999</v>
          </cell>
        </row>
        <row r="87">
          <cell r="A87" t="str">
            <v>4 2008</v>
          </cell>
          <cell r="B87">
            <v>44569.434000000008</v>
          </cell>
          <cell r="C87">
            <v>48497.901000000013</v>
          </cell>
          <cell r="D87">
            <v>38399.782000000014</v>
          </cell>
          <cell r="E87">
            <v>29346.937999999998</v>
          </cell>
          <cell r="F87">
            <v>5107.596999999997</v>
          </cell>
          <cell r="G87">
            <v>2888.8849999999998</v>
          </cell>
          <cell r="H87">
            <v>20531.111000000001</v>
          </cell>
          <cell r="I87">
            <v>819.34500000000014</v>
          </cell>
          <cell r="J87">
            <v>9052.8440000000173</v>
          </cell>
          <cell r="K87">
            <v>10098.119000000001</v>
          </cell>
          <cell r="L87">
            <v>9927.7629999999972</v>
          </cell>
          <cell r="M87">
            <v>101.631</v>
          </cell>
          <cell r="N87">
            <v>2208.9540000000002</v>
          </cell>
          <cell r="O87">
            <v>733.56299999999999</v>
          </cell>
          <cell r="P87">
            <v>5691.1309999999967</v>
          </cell>
          <cell r="Q87">
            <v>1192.4840000000002</v>
          </cell>
          <cell r="R87">
            <v>-3928.4670000000042</v>
          </cell>
          <cell r="S87">
            <v>12951.073999999997</v>
          </cell>
          <cell r="T87">
            <v>9117.6809999999969</v>
          </cell>
          <cell r="U87">
            <v>3833.3930000000005</v>
          </cell>
          <cell r="V87">
            <v>16879.541000000001</v>
          </cell>
          <cell r="W87">
            <v>14567.126</v>
          </cell>
          <cell r="X87">
            <v>2312.4150000000004</v>
          </cell>
        </row>
        <row r="88">
          <cell r="A88" t="str">
            <v>1 2009</v>
          </cell>
          <cell r="B88">
            <v>43347.701000000001</v>
          </cell>
          <cell r="C88">
            <v>46476.425999999999</v>
          </cell>
          <cell r="D88">
            <v>37646.61</v>
          </cell>
          <cell r="E88">
            <v>28427.055</v>
          </cell>
          <cell r="F88">
            <v>5098.5879999999997</v>
          </cell>
          <cell r="G88">
            <v>2374.0859999999998</v>
          </cell>
          <cell r="H88">
            <v>20140.554</v>
          </cell>
          <cell r="I88">
            <v>813.827</v>
          </cell>
          <cell r="J88">
            <v>9219.5550000000021</v>
          </cell>
          <cell r="K88">
            <v>8829.8160000000007</v>
          </cell>
          <cell r="L88">
            <v>9262.9830000000002</v>
          </cell>
          <cell r="M88">
            <v>103.002</v>
          </cell>
          <cell r="N88">
            <v>2021.6880000000001</v>
          </cell>
          <cell r="O88">
            <v>589.67100000000005</v>
          </cell>
          <cell r="P88">
            <v>5361.8109999999997</v>
          </cell>
          <cell r="Q88">
            <v>1186.8109999999999</v>
          </cell>
          <cell r="R88">
            <v>-3128.7250000000004</v>
          </cell>
          <cell r="S88">
            <v>11475.362999999999</v>
          </cell>
          <cell r="T88">
            <v>7874.8719999999994</v>
          </cell>
          <cell r="U88">
            <v>3600.491</v>
          </cell>
          <cell r="V88">
            <v>14604.088</v>
          </cell>
          <cell r="W88">
            <v>12338.819</v>
          </cell>
          <cell r="X88">
            <v>2265.2689999999998</v>
          </cell>
        </row>
        <row r="89">
          <cell r="A89" t="str">
            <v>2 2009</v>
          </cell>
          <cell r="B89">
            <v>43686.119000000006</v>
          </cell>
          <cell r="C89">
            <v>46659.372999999992</v>
          </cell>
          <cell r="D89">
            <v>37501.422999999995</v>
          </cell>
          <cell r="E89">
            <v>28153.179999999997</v>
          </cell>
          <cell r="F89">
            <v>5004.9830000000002</v>
          </cell>
          <cell r="G89">
            <v>2342.0810000000001</v>
          </cell>
          <cell r="H89">
            <v>19993.669999999998</v>
          </cell>
          <cell r="I89">
            <v>812.44600000000003</v>
          </cell>
          <cell r="J89">
            <v>9348.2430000000022</v>
          </cell>
          <cell r="K89">
            <v>9157.9500000000007</v>
          </cell>
          <cell r="L89">
            <v>9313.8240000000005</v>
          </cell>
          <cell r="M89">
            <v>104.34399999999999</v>
          </cell>
          <cell r="N89">
            <v>1982.164</v>
          </cell>
          <cell r="O89">
            <v>579.69399999999996</v>
          </cell>
          <cell r="P89">
            <v>5471.255000000001</v>
          </cell>
          <cell r="Q89">
            <v>1176.367</v>
          </cell>
          <cell r="R89">
            <v>-2973.253999999999</v>
          </cell>
          <cell r="S89">
            <v>11603.012000000001</v>
          </cell>
          <cell r="T89">
            <v>8162.0500000000011</v>
          </cell>
          <cell r="U89">
            <v>3440.962</v>
          </cell>
          <cell r="V89">
            <v>14576.266</v>
          </cell>
          <cell r="W89">
            <v>12211.085999999999</v>
          </cell>
          <cell r="X89">
            <v>2365.1799999999998</v>
          </cell>
        </row>
        <row r="90">
          <cell r="A90" t="str">
            <v>3 2009</v>
          </cell>
          <cell r="B90">
            <v>44011.523000000001</v>
          </cell>
          <cell r="C90">
            <v>46886.368999999999</v>
          </cell>
          <cell r="D90">
            <v>37672.091</v>
          </cell>
          <cell r="E90">
            <v>28265.057999999997</v>
          </cell>
          <cell r="F90">
            <v>4889.732</v>
          </cell>
          <cell r="G90">
            <v>2496.2930000000001</v>
          </cell>
          <cell r="H90">
            <v>20067.975999999999</v>
          </cell>
          <cell r="I90">
            <v>811.05700000000002</v>
          </cell>
          <cell r="J90">
            <v>9407.0329999999994</v>
          </cell>
          <cell r="K90">
            <v>9214.2780000000002</v>
          </cell>
          <cell r="L90">
            <v>9545.5970000000016</v>
          </cell>
          <cell r="M90">
            <v>105.33499999999999</v>
          </cell>
          <cell r="N90">
            <v>2208.1770000000001</v>
          </cell>
          <cell r="O90">
            <v>639.54300000000001</v>
          </cell>
          <cell r="P90">
            <v>5423.7390000000005</v>
          </cell>
          <cell r="Q90">
            <v>1168.8030000000001</v>
          </cell>
          <cell r="R90">
            <v>-2874.8459999999995</v>
          </cell>
          <cell r="S90">
            <v>12346.458000000001</v>
          </cell>
          <cell r="T90">
            <v>8670.9560000000001</v>
          </cell>
          <cell r="U90">
            <v>3675.502</v>
          </cell>
          <cell r="V90">
            <v>15221.304</v>
          </cell>
          <cell r="W90">
            <v>13103.284</v>
          </cell>
          <cell r="X90">
            <v>2118.02</v>
          </cell>
        </row>
        <row r="91">
          <cell r="A91" t="str">
            <v>4 2009</v>
          </cell>
          <cell r="B91">
            <v>44371.093999999997</v>
          </cell>
          <cell r="C91">
            <v>47507.138999999996</v>
          </cell>
          <cell r="D91">
            <v>38147.998999999996</v>
          </cell>
          <cell r="E91">
            <v>28748.823999999997</v>
          </cell>
          <cell r="F91">
            <v>4899.4130000000005</v>
          </cell>
          <cell r="G91">
            <v>2608.9150000000004</v>
          </cell>
          <cell r="H91">
            <v>20430.760999999995</v>
          </cell>
          <cell r="I91">
            <v>809.7349999999999</v>
          </cell>
          <cell r="J91">
            <v>9399.1749999999993</v>
          </cell>
          <cell r="K91">
            <v>9359.1400000000012</v>
          </cell>
          <cell r="L91">
            <v>9068.6789999999964</v>
          </cell>
          <cell r="M91">
            <v>105.88900000000002</v>
          </cell>
          <cell r="N91">
            <v>1803.2050000000008</v>
          </cell>
          <cell r="O91">
            <v>716.17899999999986</v>
          </cell>
          <cell r="P91">
            <v>5275.412999999995</v>
          </cell>
          <cell r="Q91">
            <v>1167.9930000000002</v>
          </cell>
          <cell r="R91">
            <v>-3136.0450000000001</v>
          </cell>
          <cell r="S91">
            <v>12452.878000000002</v>
          </cell>
          <cell r="T91">
            <v>8895.5930000000026</v>
          </cell>
          <cell r="U91">
            <v>3557.2849999999999</v>
          </cell>
          <cell r="V91">
            <v>15588.923000000003</v>
          </cell>
          <cell r="W91">
            <v>13416.875000000004</v>
          </cell>
          <cell r="X91">
            <v>2172.0479999999993</v>
          </cell>
        </row>
        <row r="92">
          <cell r="A92" t="str">
            <v>1 2010</v>
          </cell>
          <cell r="B92">
            <v>44685.715000000011</v>
          </cell>
          <cell r="C92">
            <v>48103.452000000005</v>
          </cell>
          <cell r="D92">
            <v>38678.923000000003</v>
          </cell>
          <cell r="E92">
            <v>29338.007999999998</v>
          </cell>
          <cell r="F92">
            <v>4957.1670000000004</v>
          </cell>
          <cell r="G92">
            <v>2688.4360000000001</v>
          </cell>
          <cell r="H92">
            <v>20882.863999999998</v>
          </cell>
          <cell r="I92">
            <v>809.54100000000005</v>
          </cell>
          <cell r="J92">
            <v>9340.9150000000027</v>
          </cell>
          <cell r="K92">
            <v>9424.5290000000005</v>
          </cell>
          <cell r="L92">
            <v>9095.0789999999997</v>
          </cell>
          <cell r="M92">
            <v>106.16</v>
          </cell>
          <cell r="N92">
            <v>1921.528</v>
          </cell>
          <cell r="O92">
            <v>656.58399999999995</v>
          </cell>
          <cell r="P92">
            <v>5236.7689999999993</v>
          </cell>
          <cell r="Q92">
            <v>1174.038</v>
          </cell>
          <cell r="R92">
            <v>-3417.7369999999974</v>
          </cell>
          <cell r="S92">
            <v>12807.618000000002</v>
          </cell>
          <cell r="T92">
            <v>9265.0590000000011</v>
          </cell>
          <cell r="U92">
            <v>3542.5590000000002</v>
          </cell>
          <cell r="V92">
            <v>16225.355</v>
          </cell>
          <cell r="W92">
            <v>13846.838</v>
          </cell>
          <cell r="X92">
            <v>2378.5169999999998</v>
          </cell>
        </row>
        <row r="93">
          <cell r="A93" t="str">
            <v>2 2010</v>
          </cell>
          <cell r="B93">
            <v>44736.877</v>
          </cell>
          <cell r="C93">
            <v>48662.207000000002</v>
          </cell>
          <cell r="D93">
            <v>38886.654000000002</v>
          </cell>
          <cell r="E93">
            <v>29566.032999999999</v>
          </cell>
          <cell r="F93">
            <v>5020.5320000000002</v>
          </cell>
          <cell r="G93">
            <v>2768.6309999999999</v>
          </cell>
          <cell r="H93">
            <v>20964.98</v>
          </cell>
          <cell r="I93">
            <v>811.89</v>
          </cell>
          <cell r="J93">
            <v>9320.6210000000028</v>
          </cell>
          <cell r="K93">
            <v>9775.5529999999999</v>
          </cell>
          <cell r="L93">
            <v>9486.7549999999992</v>
          </cell>
          <cell r="M93">
            <v>106.533</v>
          </cell>
          <cell r="N93">
            <v>2243.4760000000001</v>
          </cell>
          <cell r="O93">
            <v>580.90300000000002</v>
          </cell>
          <cell r="P93">
            <v>5372.5869999999986</v>
          </cell>
          <cell r="Q93">
            <v>1183.2560000000001</v>
          </cell>
          <cell r="R93">
            <v>-3925.3300000000017</v>
          </cell>
          <cell r="S93">
            <v>13266.498</v>
          </cell>
          <cell r="T93">
            <v>9513.6359999999986</v>
          </cell>
          <cell r="U93">
            <v>3752.8620000000001</v>
          </cell>
          <cell r="V93">
            <v>17191.828000000001</v>
          </cell>
          <cell r="W93">
            <v>14692.409000000001</v>
          </cell>
          <cell r="X93">
            <v>2499.4189999999999</v>
          </cell>
        </row>
        <row r="94">
          <cell r="A94" t="str">
            <v>3 2010</v>
          </cell>
          <cell r="B94">
            <v>45118.130999999994</v>
          </cell>
          <cell r="C94">
            <v>47959.582999999999</v>
          </cell>
          <cell r="D94">
            <v>38804.805</v>
          </cell>
          <cell r="E94">
            <v>29594.532999999999</v>
          </cell>
          <cell r="F94">
            <v>5089.9070000000002</v>
          </cell>
          <cell r="G94">
            <v>2728.701</v>
          </cell>
          <cell r="H94">
            <v>20957.962</v>
          </cell>
          <cell r="I94">
            <v>817.96299999999997</v>
          </cell>
          <cell r="J94">
            <v>9210.2720000000008</v>
          </cell>
          <cell r="K94">
            <v>9154.7780000000002</v>
          </cell>
          <cell r="L94">
            <v>8979.7919999999995</v>
          </cell>
          <cell r="M94">
            <v>107.215</v>
          </cell>
          <cell r="N94">
            <v>1848.8530000000001</v>
          </cell>
          <cell r="O94">
            <v>529.351</v>
          </cell>
          <cell r="P94">
            <v>5301.8109999999997</v>
          </cell>
          <cell r="Q94">
            <v>1192.5619999999999</v>
          </cell>
          <cell r="R94">
            <v>-2841.4520000000011</v>
          </cell>
          <cell r="S94">
            <v>13764.449000000001</v>
          </cell>
          <cell r="T94">
            <v>9947.7440000000006</v>
          </cell>
          <cell r="U94">
            <v>3816.7049999999999</v>
          </cell>
          <cell r="V94">
            <v>16605.901000000002</v>
          </cell>
          <cell r="W94">
            <v>14133.124000000002</v>
          </cell>
          <cell r="X94">
            <v>2472.777</v>
          </cell>
        </row>
        <row r="95">
          <cell r="A95" t="str">
            <v>4 2010</v>
          </cell>
          <cell r="B95">
            <v>45070.055999999997</v>
          </cell>
          <cell r="C95">
            <v>48616.201999999997</v>
          </cell>
          <cell r="D95">
            <v>39026.487000000001</v>
          </cell>
          <cell r="E95">
            <v>29910.770000000008</v>
          </cell>
          <cell r="F95">
            <v>5100.6529999999993</v>
          </cell>
          <cell r="G95">
            <v>2978.744000000002</v>
          </cell>
          <cell r="H95">
            <v>21009.631000000008</v>
          </cell>
          <cell r="I95">
            <v>821.74199999999985</v>
          </cell>
          <cell r="J95">
            <v>9115.7169999999915</v>
          </cell>
          <cell r="K95">
            <v>9589.7149999999983</v>
          </cell>
          <cell r="L95">
            <v>9391.1750000000011</v>
          </cell>
          <cell r="M95">
            <v>108.23400000000001</v>
          </cell>
          <cell r="N95">
            <v>2403.0769999999993</v>
          </cell>
          <cell r="O95">
            <v>552.56399999999996</v>
          </cell>
          <cell r="P95">
            <v>5127.8320000000022</v>
          </cell>
          <cell r="Q95">
            <v>1199.4679999999994</v>
          </cell>
          <cell r="R95">
            <v>-3546.1459999999952</v>
          </cell>
          <cell r="S95">
            <v>14169.155000000001</v>
          </cell>
          <cell r="T95">
            <v>10294.804</v>
          </cell>
          <cell r="U95">
            <v>3874.3510000000006</v>
          </cell>
          <cell r="V95">
            <v>17715.300999999996</v>
          </cell>
          <cell r="W95">
            <v>15339.567999999996</v>
          </cell>
          <cell r="X95">
            <v>2375.7330000000002</v>
          </cell>
        </row>
        <row r="96">
          <cell r="A96" t="str">
            <v>1 2011</v>
          </cell>
          <cell r="B96">
            <v>44693.207999999999</v>
          </cell>
          <cell r="C96">
            <v>47448.89</v>
          </cell>
          <cell r="D96">
            <v>38530.032999999996</v>
          </cell>
          <cell r="E96">
            <v>29525.500999999997</v>
          </cell>
          <cell r="F96">
            <v>5100.0739999999996</v>
          </cell>
          <cell r="G96">
            <v>2582.183</v>
          </cell>
          <cell r="H96">
            <v>21014.375</v>
          </cell>
          <cell r="I96">
            <v>828.86900000000003</v>
          </cell>
          <cell r="J96">
            <v>9004.5320000000011</v>
          </cell>
          <cell r="K96">
            <v>8918.857</v>
          </cell>
          <cell r="L96">
            <v>8607.5529999999999</v>
          </cell>
          <cell r="M96">
            <v>109.432</v>
          </cell>
          <cell r="N96">
            <v>1753.9770000000001</v>
          </cell>
          <cell r="O96">
            <v>471.38400000000001</v>
          </cell>
          <cell r="P96">
            <v>5070.6840000000002</v>
          </cell>
          <cell r="Q96">
            <v>1202.076</v>
          </cell>
          <cell r="R96">
            <v>-2755.6819999999989</v>
          </cell>
          <cell r="S96">
            <v>14564.066000000001</v>
          </cell>
          <cell r="T96">
            <v>10614.459000000001</v>
          </cell>
          <cell r="U96">
            <v>3949.607</v>
          </cell>
          <cell r="V96">
            <v>17319.748</v>
          </cell>
          <cell r="W96">
            <v>14954.527</v>
          </cell>
          <cell r="X96">
            <v>2365.221</v>
          </cell>
        </row>
        <row r="97">
          <cell r="A97" t="str">
            <v>2 2011</v>
          </cell>
          <cell r="B97">
            <v>44238.388999999996</v>
          </cell>
          <cell r="C97">
            <v>46593.256999999998</v>
          </cell>
          <cell r="D97">
            <v>38041.989000000001</v>
          </cell>
          <cell r="E97">
            <v>29128.62</v>
          </cell>
          <cell r="F97">
            <v>5102.3040000000001</v>
          </cell>
          <cell r="G97">
            <v>2368.9140000000002</v>
          </cell>
          <cell r="H97">
            <v>20822.048999999999</v>
          </cell>
          <cell r="I97">
            <v>835.35299999999995</v>
          </cell>
          <cell r="J97">
            <v>8913.3690000000024</v>
          </cell>
          <cell r="K97">
            <v>8551.268</v>
          </cell>
          <cell r="L97">
            <v>8313.0720000000001</v>
          </cell>
          <cell r="M97">
            <v>110.477</v>
          </cell>
          <cell r="N97">
            <v>1685.6890000000001</v>
          </cell>
          <cell r="O97">
            <v>457.30900000000003</v>
          </cell>
          <cell r="P97">
            <v>4860.5119999999997</v>
          </cell>
          <cell r="Q97">
            <v>1199.085</v>
          </cell>
          <cell r="R97">
            <v>-2354.8680000000022</v>
          </cell>
          <cell r="S97">
            <v>15232.248</v>
          </cell>
          <cell r="T97">
            <v>11137.56</v>
          </cell>
          <cell r="U97">
            <v>4094.6880000000001</v>
          </cell>
          <cell r="V97">
            <v>17587.116000000002</v>
          </cell>
          <cell r="W97">
            <v>15072.495000000003</v>
          </cell>
          <cell r="X97">
            <v>2514.6210000000001</v>
          </cell>
        </row>
        <row r="98">
          <cell r="A98" t="str">
            <v>3 2011</v>
          </cell>
          <cell r="B98">
            <v>44010.774999999994</v>
          </cell>
          <cell r="C98">
            <v>45609.964</v>
          </cell>
          <cell r="D98">
            <v>37445.383000000002</v>
          </cell>
          <cell r="E98">
            <v>28880.078999999998</v>
          </cell>
          <cell r="F98">
            <v>5121.4129999999996</v>
          </cell>
          <cell r="G98">
            <v>2254.8240000000001</v>
          </cell>
          <cell r="H98">
            <v>20663.874</v>
          </cell>
          <cell r="I98">
            <v>839.96799999999996</v>
          </cell>
          <cell r="J98">
            <v>8565.3040000000001</v>
          </cell>
          <cell r="K98">
            <v>8164.5810000000001</v>
          </cell>
          <cell r="L98">
            <v>7969.4390000000003</v>
          </cell>
          <cell r="M98">
            <v>111.173</v>
          </cell>
          <cell r="N98">
            <v>1578.547</v>
          </cell>
          <cell r="O98">
            <v>433.267</v>
          </cell>
          <cell r="P98">
            <v>4656.1680000000006</v>
          </cell>
          <cell r="Q98">
            <v>1190.2840000000001</v>
          </cell>
          <cell r="R98">
            <v>-1599.1890000000021</v>
          </cell>
          <cell r="S98">
            <v>15319.031999999999</v>
          </cell>
          <cell r="T98">
            <v>11250.066999999999</v>
          </cell>
          <cell r="U98">
            <v>4068.9650000000001</v>
          </cell>
          <cell r="V98">
            <v>16918.221000000001</v>
          </cell>
          <cell r="W98">
            <v>14434.212000000001</v>
          </cell>
          <cell r="X98">
            <v>2484.009</v>
          </cell>
        </row>
        <row r="99">
          <cell r="A99" t="str">
            <v>4 2011</v>
          </cell>
          <cell r="B99">
            <v>43153.799000000014</v>
          </cell>
          <cell r="C99">
            <v>43822.174000000006</v>
          </cell>
          <cell r="D99">
            <v>36706.967000000004</v>
          </cell>
          <cell r="E99">
            <v>28489.811000000005</v>
          </cell>
          <cell r="F99">
            <v>5131.9140000000016</v>
          </cell>
          <cell r="G99">
            <v>2105.6679999999988</v>
          </cell>
          <cell r="H99">
            <v>20410.527000000002</v>
          </cell>
          <cell r="I99">
            <v>841.70199999999988</v>
          </cell>
          <cell r="J99">
            <v>8217.1559999999972</v>
          </cell>
          <cell r="K99">
            <v>7115.2070000000022</v>
          </cell>
          <cell r="L99">
            <v>7547.2960000000021</v>
          </cell>
          <cell r="M99">
            <v>111.45999999999997</v>
          </cell>
          <cell r="N99">
            <v>1448.8239999999994</v>
          </cell>
          <cell r="O99">
            <v>392.471</v>
          </cell>
          <cell r="P99">
            <v>4417.9860000000026</v>
          </cell>
          <cell r="Q99">
            <v>1176.5549999999998</v>
          </cell>
          <cell r="R99">
            <v>-668.37499999998727</v>
          </cell>
          <cell r="S99">
            <v>15558.346000000003</v>
          </cell>
          <cell r="T99">
            <v>11468.728000000003</v>
          </cell>
          <cell r="U99">
            <v>4089.6180000000004</v>
          </cell>
          <cell r="V99">
            <v>16226.72099999999</v>
          </cell>
          <cell r="W99">
            <v>13866.811999999991</v>
          </cell>
          <cell r="X99">
            <v>2359.9090000000001</v>
          </cell>
        </row>
        <row r="100">
          <cell r="A100" t="str">
            <v>1 2012</v>
          </cell>
          <cell r="B100">
            <v>42750.514999999999</v>
          </cell>
          <cell r="C100">
            <v>43453.921000000002</v>
          </cell>
          <cell r="D100">
            <v>36343.616000000002</v>
          </cell>
          <cell r="E100">
            <v>28477.432000000001</v>
          </cell>
          <cell r="F100">
            <v>5212.335</v>
          </cell>
          <cell r="G100">
            <v>1858.037</v>
          </cell>
          <cell r="H100">
            <v>20563.57</v>
          </cell>
          <cell r="I100">
            <v>843.49</v>
          </cell>
          <cell r="J100">
            <v>7866.1840000000029</v>
          </cell>
          <cell r="K100">
            <v>7110.3050000000003</v>
          </cell>
          <cell r="L100">
            <v>7262.2849999999989</v>
          </cell>
          <cell r="M100">
            <v>111.417</v>
          </cell>
          <cell r="N100">
            <v>1410.3330000000001</v>
          </cell>
          <cell r="O100">
            <v>293.88799999999998</v>
          </cell>
          <cell r="P100">
            <v>4286.7769999999991</v>
          </cell>
          <cell r="Q100">
            <v>1159.8699999999999</v>
          </cell>
          <cell r="R100">
            <v>-703.40599999999904</v>
          </cell>
          <cell r="S100">
            <v>15965.125</v>
          </cell>
          <cell r="T100">
            <v>11855.86</v>
          </cell>
          <cell r="U100">
            <v>4109.2650000000003</v>
          </cell>
          <cell r="V100">
            <v>16668.530999999999</v>
          </cell>
          <cell r="W100">
            <v>14357.093999999999</v>
          </cell>
          <cell r="X100">
            <v>2311.4369999999999</v>
          </cell>
        </row>
        <row r="101">
          <cell r="A101" t="str">
            <v>2 2012</v>
          </cell>
          <cell r="B101">
            <v>41964.353000000003</v>
          </cell>
          <cell r="C101">
            <v>41979.147000000004</v>
          </cell>
          <cell r="D101">
            <v>35625.269000000008</v>
          </cell>
          <cell r="E101">
            <v>27928.250000000004</v>
          </cell>
          <cell r="F101">
            <v>5191.174</v>
          </cell>
          <cell r="G101">
            <v>1829.3130000000001</v>
          </cell>
          <cell r="H101">
            <v>20063.131000000001</v>
          </cell>
          <cell r="I101">
            <v>844.63199999999995</v>
          </cell>
          <cell r="J101">
            <v>7697.0190000000021</v>
          </cell>
          <cell r="K101">
            <v>6353.8779999999997</v>
          </cell>
          <cell r="L101">
            <v>6630.2559999999994</v>
          </cell>
          <cell r="M101">
            <v>111.262</v>
          </cell>
          <cell r="N101">
            <v>1376.432</v>
          </cell>
          <cell r="O101">
            <v>288.536</v>
          </cell>
          <cell r="P101">
            <v>3710.7339999999999</v>
          </cell>
          <cell r="Q101">
            <v>1143.2919999999999</v>
          </cell>
          <cell r="R101">
            <v>-14.79399999999805</v>
          </cell>
          <cell r="S101">
            <v>15848.383000000002</v>
          </cell>
          <cell r="T101">
            <v>11668.79</v>
          </cell>
          <cell r="U101">
            <v>4179.5929999999998</v>
          </cell>
          <cell r="V101">
            <v>15863.177</v>
          </cell>
          <cell r="W101">
            <v>13577.048999999999</v>
          </cell>
          <cell r="X101">
            <v>2286.1280000000002</v>
          </cell>
        </row>
        <row r="102">
          <cell r="A102" t="str">
            <v>3 2012</v>
          </cell>
          <cell r="B102">
            <v>41881.544999999998</v>
          </cell>
          <cell r="C102">
            <v>41873.667999999998</v>
          </cell>
          <cell r="D102">
            <v>35499.39</v>
          </cell>
          <cell r="E102">
            <v>27898.494999999999</v>
          </cell>
          <cell r="F102">
            <v>5212.1239999999998</v>
          </cell>
          <cell r="G102">
            <v>1742.248</v>
          </cell>
          <cell r="H102">
            <v>20098.138999999999</v>
          </cell>
          <cell r="I102">
            <v>845.98400000000004</v>
          </cell>
          <cell r="J102">
            <v>7600.8950000000004</v>
          </cell>
          <cell r="K102">
            <v>6374.2780000000002</v>
          </cell>
          <cell r="L102">
            <v>6475.652</v>
          </cell>
          <cell r="M102">
            <v>111.16</v>
          </cell>
          <cell r="N102">
            <v>1320.9749999999999</v>
          </cell>
          <cell r="O102">
            <v>338.56700000000001</v>
          </cell>
          <cell r="P102">
            <v>3575.8620000000005</v>
          </cell>
          <cell r="Q102">
            <v>1129.088</v>
          </cell>
          <cell r="R102">
            <v>7.8770000000004075</v>
          </cell>
          <cell r="S102">
            <v>15921.066000000001</v>
          </cell>
          <cell r="T102">
            <v>11738.716</v>
          </cell>
          <cell r="U102">
            <v>4182.3500000000004</v>
          </cell>
          <cell r="V102">
            <v>15913.189</v>
          </cell>
          <cell r="W102">
            <v>13669.732</v>
          </cell>
          <cell r="X102">
            <v>2243.4569999999999</v>
          </cell>
        </row>
        <row r="103">
          <cell r="A103" t="str">
            <v>4 2012</v>
          </cell>
          <cell r="B103">
            <v>41699.155999999981</v>
          </cell>
          <cell r="C103">
            <v>41821.574999999983</v>
          </cell>
          <cell r="D103">
            <v>35234.353999999985</v>
          </cell>
          <cell r="E103">
            <v>27540.629999999994</v>
          </cell>
          <cell r="F103">
            <v>5226.0990000000011</v>
          </cell>
          <cell r="G103">
            <v>1692.3159999999991</v>
          </cell>
          <cell r="H103">
            <v>19775.292999999994</v>
          </cell>
          <cell r="I103">
            <v>846.9219999999998</v>
          </cell>
          <cell r="J103">
            <v>7693.7239999999902</v>
          </cell>
          <cell r="K103">
            <v>6587.2210000000014</v>
          </cell>
          <cell r="L103">
            <v>6263.268</v>
          </cell>
          <cell r="M103">
            <v>111.22199999999995</v>
          </cell>
          <cell r="N103">
            <v>1310.1370000000002</v>
          </cell>
          <cell r="O103">
            <v>292.23500000000007</v>
          </cell>
          <cell r="P103">
            <v>3430.9469999999997</v>
          </cell>
          <cell r="Q103">
            <v>1118.7270000000003</v>
          </cell>
          <cell r="R103">
            <v>-122.41900000000169</v>
          </cell>
          <cell r="S103">
            <v>15844.150999999998</v>
          </cell>
          <cell r="T103">
            <v>11569.693999999996</v>
          </cell>
          <cell r="U103">
            <v>4274.4570000000012</v>
          </cell>
          <cell r="V103">
            <v>15966.57</v>
          </cell>
          <cell r="W103">
            <v>13627.856</v>
          </cell>
          <cell r="X103">
            <v>2338.7139999999999</v>
          </cell>
        </row>
        <row r="104">
          <cell r="A104" t="str">
            <v>1 2013</v>
          </cell>
          <cell r="B104">
            <v>42018.028000000006</v>
          </cell>
          <cell r="C104">
            <v>41449.085000000006</v>
          </cell>
          <cell r="D104">
            <v>35324.766000000003</v>
          </cell>
          <cell r="E104">
            <v>27448.070999999996</v>
          </cell>
          <cell r="F104">
            <v>5272.0810000000001</v>
          </cell>
          <cell r="G104">
            <v>1696.078</v>
          </cell>
          <cell r="H104">
            <v>19629.375999999997</v>
          </cell>
          <cell r="I104">
            <v>850.53599999999994</v>
          </cell>
          <cell r="J104">
            <v>7876.6950000000033</v>
          </cell>
          <cell r="K104">
            <v>6124.3190000000004</v>
          </cell>
          <cell r="L104">
            <v>6150.125</v>
          </cell>
          <cell r="M104">
            <v>111.509</v>
          </cell>
          <cell r="N104">
            <v>1295.539</v>
          </cell>
          <cell r="O104">
            <v>332.17599999999999</v>
          </cell>
          <cell r="P104">
            <v>3298.0149999999994</v>
          </cell>
          <cell r="Q104">
            <v>1112.886</v>
          </cell>
          <cell r="R104">
            <v>568.9429999999993</v>
          </cell>
          <cell r="S104">
            <v>16457.995999999999</v>
          </cell>
          <cell r="T104">
            <v>12029.800999999999</v>
          </cell>
          <cell r="U104">
            <v>4428.1949999999997</v>
          </cell>
          <cell r="V104">
            <v>15889.053</v>
          </cell>
          <cell r="W104">
            <v>13673.26</v>
          </cell>
          <cell r="X104">
            <v>2215.7930000000001</v>
          </cell>
        </row>
        <row r="105">
          <cell r="A105" t="str">
            <v>2 2013</v>
          </cell>
          <cell r="B105">
            <v>42376.670000000006</v>
          </cell>
          <cell r="C105">
            <v>41866.203999999998</v>
          </cell>
          <cell r="D105">
            <v>35822.434000000001</v>
          </cell>
          <cell r="E105">
            <v>27774.567999999999</v>
          </cell>
          <cell r="F105">
            <v>5348.2960000000003</v>
          </cell>
          <cell r="G105">
            <v>1789.4939999999999</v>
          </cell>
          <cell r="H105">
            <v>19784.275999999998</v>
          </cell>
          <cell r="I105">
            <v>852.50199999999995</v>
          </cell>
          <cell r="J105">
            <v>8047.8660000000018</v>
          </cell>
          <cell r="K105">
            <v>6043.77</v>
          </cell>
          <cell r="L105">
            <v>6250.5139999999992</v>
          </cell>
          <cell r="M105">
            <v>112.03</v>
          </cell>
          <cell r="N105">
            <v>1299.492</v>
          </cell>
          <cell r="O105">
            <v>430.71899999999999</v>
          </cell>
          <cell r="P105">
            <v>3296.8339999999994</v>
          </cell>
          <cell r="Q105">
            <v>1111.4390000000001</v>
          </cell>
          <cell r="R105">
            <v>510.46600000000217</v>
          </cell>
          <cell r="S105">
            <v>16823.812000000002</v>
          </cell>
          <cell r="T105">
            <v>12151.522000000001</v>
          </cell>
          <cell r="U105">
            <v>4672.29</v>
          </cell>
          <cell r="V105">
            <v>16313.346</v>
          </cell>
          <cell r="W105">
            <v>13877.012999999999</v>
          </cell>
          <cell r="X105">
            <v>2436.3330000000001</v>
          </cell>
        </row>
        <row r="106">
          <cell r="A106" t="str">
            <v>3 2013</v>
          </cell>
          <cell r="B106">
            <v>42900.582999999999</v>
          </cell>
          <cell r="C106">
            <v>42503.356</v>
          </cell>
          <cell r="D106">
            <v>36096.052000000003</v>
          </cell>
          <cell r="E106">
            <v>27986.138999999999</v>
          </cell>
          <cell r="F106">
            <v>5405.0119999999997</v>
          </cell>
          <cell r="G106">
            <v>1821.9690000000001</v>
          </cell>
          <cell r="H106">
            <v>19903.361000000001</v>
          </cell>
          <cell r="I106">
            <v>855.79700000000003</v>
          </cell>
          <cell r="J106">
            <v>8109.9130000000023</v>
          </cell>
          <cell r="K106">
            <v>6407.3040000000001</v>
          </cell>
          <cell r="L106">
            <v>6310.7139999999999</v>
          </cell>
          <cell r="M106">
            <v>112.807</v>
          </cell>
          <cell r="N106">
            <v>1398.34</v>
          </cell>
          <cell r="O106">
            <v>348.44200000000001</v>
          </cell>
          <cell r="P106">
            <v>3337.34</v>
          </cell>
          <cell r="Q106">
            <v>1113.7850000000001</v>
          </cell>
          <cell r="R106">
            <v>397.22699999999895</v>
          </cell>
          <cell r="S106">
            <v>17118.812999999998</v>
          </cell>
          <cell r="T106">
            <v>12399.030999999999</v>
          </cell>
          <cell r="U106">
            <v>4719.7820000000002</v>
          </cell>
          <cell r="V106">
            <v>16721.585999999999</v>
          </cell>
          <cell r="W106">
            <v>14205.034</v>
          </cell>
          <cell r="X106">
            <v>2516.5520000000001</v>
          </cell>
        </row>
        <row r="107">
          <cell r="A107" t="str">
            <v>4 2013</v>
          </cell>
          <cell r="B107">
            <v>43196.98799999999</v>
          </cell>
          <cell r="C107">
            <v>42800.638000000006</v>
          </cell>
          <cell r="D107">
            <v>36429.399000000005</v>
          </cell>
          <cell r="E107">
            <v>28329.326000000001</v>
          </cell>
          <cell r="F107">
            <v>5372.3320000000003</v>
          </cell>
          <cell r="G107">
            <v>1903.028</v>
          </cell>
          <cell r="H107">
            <v>20195.845000000001</v>
          </cell>
          <cell r="I107">
            <v>858.12100000000021</v>
          </cell>
          <cell r="J107">
            <v>8100.0730000000067</v>
          </cell>
          <cell r="K107">
            <v>6371.2390000000005</v>
          </cell>
          <cell r="L107">
            <v>6438.9570000000022</v>
          </cell>
          <cell r="M107">
            <v>113.87299999999998</v>
          </cell>
          <cell r="N107">
            <v>1514.3749999999998</v>
          </cell>
          <cell r="O107">
            <v>443.86100000000005</v>
          </cell>
          <cell r="P107">
            <v>3248.0050000000015</v>
          </cell>
          <cell r="Q107">
            <v>1118.8430000000003</v>
          </cell>
          <cell r="R107">
            <v>396.34999999998399</v>
          </cell>
          <cell r="S107">
            <v>17125.407999999996</v>
          </cell>
          <cell r="T107">
            <v>12380.805999999997</v>
          </cell>
          <cell r="U107">
            <v>4744.601999999999</v>
          </cell>
          <cell r="V107">
            <v>16729.058000000012</v>
          </cell>
          <cell r="W107">
            <v>14212.514000000012</v>
          </cell>
          <cell r="X107">
            <v>2516.5439999999994</v>
          </cell>
        </row>
        <row r="108">
          <cell r="A108" t="str">
            <v>1 2014</v>
          </cell>
          <cell r="B108">
            <v>43023.701000000001</v>
          </cell>
          <cell r="C108">
            <v>42955.762999999999</v>
          </cell>
          <cell r="D108">
            <v>36269.25</v>
          </cell>
          <cell r="E108">
            <v>28302.954999999998</v>
          </cell>
          <cell r="F108">
            <v>5367.7359999999999</v>
          </cell>
          <cell r="G108">
            <v>2009.6679999999999</v>
          </cell>
          <cell r="H108">
            <v>20062.883999999998</v>
          </cell>
          <cell r="I108">
            <v>862.66700000000003</v>
          </cell>
          <cell r="J108">
            <v>7966.2949999999992</v>
          </cell>
          <cell r="K108">
            <v>6686.5129999999999</v>
          </cell>
          <cell r="L108">
            <v>6231.0069999999996</v>
          </cell>
          <cell r="M108">
            <v>115.27500000000001</v>
          </cell>
          <cell r="N108">
            <v>1474.1669999999999</v>
          </cell>
          <cell r="O108">
            <v>408.608</v>
          </cell>
          <cell r="P108">
            <v>3107.9029999999993</v>
          </cell>
          <cell r="Q108">
            <v>1125.0540000000001</v>
          </cell>
          <cell r="R108">
            <v>67.938000000001921</v>
          </cell>
          <cell r="S108">
            <v>16842.984</v>
          </cell>
          <cell r="T108">
            <v>12073.152</v>
          </cell>
          <cell r="U108">
            <v>4769.8320000000003</v>
          </cell>
          <cell r="V108">
            <v>16775.045999999998</v>
          </cell>
          <cell r="W108">
            <v>14239.151999999998</v>
          </cell>
          <cell r="X108">
            <v>2535.8939999999998</v>
          </cell>
        </row>
        <row r="109">
          <cell r="A109" t="str">
            <v>2 2014</v>
          </cell>
          <cell r="B109">
            <v>43081.210999999996</v>
          </cell>
          <cell r="C109">
            <v>42710.297999999995</v>
          </cell>
          <cell r="D109">
            <v>36410.500999999997</v>
          </cell>
          <cell r="E109">
            <v>28413.966</v>
          </cell>
          <cell r="F109">
            <v>5319.2520000000004</v>
          </cell>
          <cell r="G109">
            <v>2027.6790000000001</v>
          </cell>
          <cell r="H109">
            <v>20197.537</v>
          </cell>
          <cell r="I109">
            <v>869.49800000000005</v>
          </cell>
          <cell r="J109">
            <v>7996.5349999999962</v>
          </cell>
          <cell r="K109">
            <v>6299.7969999999996</v>
          </cell>
          <cell r="L109">
            <v>6437.8050000000012</v>
          </cell>
          <cell r="M109">
            <v>117.07299999999999</v>
          </cell>
          <cell r="N109">
            <v>1522.365</v>
          </cell>
          <cell r="O109">
            <v>416.53800000000001</v>
          </cell>
          <cell r="P109">
            <v>3251.4500000000012</v>
          </cell>
          <cell r="Q109">
            <v>1130.3789999999999</v>
          </cell>
          <cell r="R109">
            <v>370.91299999999683</v>
          </cell>
          <cell r="S109">
            <v>17512.742999999999</v>
          </cell>
          <cell r="T109">
            <v>12679.234999999999</v>
          </cell>
          <cell r="U109">
            <v>4833.5079999999998</v>
          </cell>
          <cell r="V109">
            <v>17141.830000000002</v>
          </cell>
          <cell r="W109">
            <v>14473.303000000002</v>
          </cell>
          <cell r="X109">
            <v>2668.527</v>
          </cell>
        </row>
        <row r="110">
          <cell r="A110" t="str">
            <v>3 2014</v>
          </cell>
          <cell r="B110">
            <v>43429.275000000001</v>
          </cell>
          <cell r="C110">
            <v>43611.489000000001</v>
          </cell>
          <cell r="D110">
            <v>36864.510999999999</v>
          </cell>
          <cell r="E110">
            <v>28797.107</v>
          </cell>
          <cell r="F110">
            <v>5335.7740000000003</v>
          </cell>
          <cell r="G110">
            <v>2190.567</v>
          </cell>
          <cell r="H110">
            <v>20391.409</v>
          </cell>
          <cell r="I110">
            <v>879.35699999999997</v>
          </cell>
          <cell r="J110">
            <v>8067.4039999999986</v>
          </cell>
          <cell r="K110">
            <v>6746.9780000000001</v>
          </cell>
          <cell r="L110">
            <v>6604.2999999999993</v>
          </cell>
          <cell r="M110">
            <v>119.217</v>
          </cell>
          <cell r="N110">
            <v>1611.16</v>
          </cell>
          <cell r="O110">
            <v>429.48099999999999</v>
          </cell>
          <cell r="P110">
            <v>3310.712</v>
          </cell>
          <cell r="Q110">
            <v>1133.73</v>
          </cell>
          <cell r="R110">
            <v>-182.21399999999994</v>
          </cell>
          <cell r="S110">
            <v>17459.796999999999</v>
          </cell>
          <cell r="T110">
            <v>12491.120999999999</v>
          </cell>
          <cell r="U110">
            <v>4968.6760000000004</v>
          </cell>
          <cell r="V110">
            <v>17642.010999999999</v>
          </cell>
          <cell r="W110">
            <v>14842.473999999998</v>
          </cell>
          <cell r="X110">
            <v>2799.5369999999998</v>
          </cell>
        </row>
        <row r="111">
          <cell r="A111" t="str">
            <v>4 2014</v>
          </cell>
          <cell r="B111">
            <v>43519.504000000015</v>
          </cell>
          <cell r="C111">
            <v>43517.204000000005</v>
          </cell>
          <cell r="D111">
            <v>36744.519</v>
          </cell>
          <cell r="E111">
            <v>28935.531000000006</v>
          </cell>
          <cell r="F111">
            <v>5427.7020000000002</v>
          </cell>
          <cell r="G111">
            <v>2233.5039999999999</v>
          </cell>
          <cell r="H111">
            <v>20383.801000000003</v>
          </cell>
          <cell r="I111">
            <v>890.52399999999977</v>
          </cell>
          <cell r="J111">
            <v>7808.9879999999957</v>
          </cell>
          <cell r="K111">
            <v>6772.685000000004</v>
          </cell>
          <cell r="L111">
            <v>6739.6190000000006</v>
          </cell>
          <cell r="M111">
            <v>121.54300000000003</v>
          </cell>
          <cell r="N111">
            <v>1692.1860000000001</v>
          </cell>
          <cell r="O111">
            <v>491.75999999999993</v>
          </cell>
          <cell r="P111">
            <v>3299.1629999999996</v>
          </cell>
          <cell r="Q111">
            <v>1134.9670000000001</v>
          </cell>
          <cell r="R111">
            <v>2.3000000000101863</v>
          </cell>
          <cell r="S111">
            <v>17779.69300000001</v>
          </cell>
          <cell r="T111">
            <v>12820.452000000008</v>
          </cell>
          <cell r="U111">
            <v>4959.2410000000018</v>
          </cell>
          <cell r="V111">
            <v>17777.393</v>
          </cell>
          <cell r="W111">
            <v>14876.833000000001</v>
          </cell>
          <cell r="X111">
            <v>2900.56</v>
          </cell>
        </row>
        <row r="112">
          <cell r="A112" t="str">
            <v>1 2015</v>
          </cell>
          <cell r="B112">
            <v>44429.256999999998</v>
          </cell>
          <cell r="C112">
            <v>43783.093999999997</v>
          </cell>
          <cell r="D112">
            <v>36852.481</v>
          </cell>
          <cell r="E112">
            <v>28950.672999999999</v>
          </cell>
          <cell r="F112">
            <v>5449.4480000000003</v>
          </cell>
          <cell r="G112">
            <v>2337.404</v>
          </cell>
          <cell r="H112">
            <v>20261.072</v>
          </cell>
          <cell r="I112">
            <v>902.74900000000002</v>
          </cell>
          <cell r="J112">
            <v>7901.8080000000009</v>
          </cell>
          <cell r="K112">
            <v>6930.6130000000003</v>
          </cell>
          <cell r="L112">
            <v>6879.8369999999995</v>
          </cell>
          <cell r="M112">
            <v>123.77800000000001</v>
          </cell>
          <cell r="N112">
            <v>1698.3679999999999</v>
          </cell>
          <cell r="O112">
            <v>467.91699999999997</v>
          </cell>
          <cell r="P112">
            <v>3454.8739999999998</v>
          </cell>
          <cell r="Q112">
            <v>1134.9000000000001</v>
          </cell>
          <cell r="R112">
            <v>646.16300000000047</v>
          </cell>
          <cell r="S112">
            <v>18109.053</v>
          </cell>
          <cell r="T112">
            <v>12870.782999999999</v>
          </cell>
          <cell r="U112">
            <v>5238.2700000000004</v>
          </cell>
          <cell r="V112">
            <v>17462.89</v>
          </cell>
          <cell r="W112">
            <v>14689.25</v>
          </cell>
          <cell r="X112">
            <v>2773.64</v>
          </cell>
        </row>
        <row r="113">
          <cell r="A113" t="str">
            <v>2 2015</v>
          </cell>
          <cell r="B113">
            <v>44790.944000000003</v>
          </cell>
          <cell r="C113">
            <v>44922.42</v>
          </cell>
          <cell r="D113">
            <v>37521.75</v>
          </cell>
          <cell r="E113">
            <v>29471.282999999999</v>
          </cell>
          <cell r="F113">
            <v>5503.0510000000004</v>
          </cell>
          <cell r="G113">
            <v>2466.482</v>
          </cell>
          <cell r="H113">
            <v>20589.394</v>
          </cell>
          <cell r="I113">
            <v>912.35599999999999</v>
          </cell>
          <cell r="J113">
            <v>8050.4670000000006</v>
          </cell>
          <cell r="K113">
            <v>7400.67</v>
          </cell>
          <cell r="L113">
            <v>7065.4750000000004</v>
          </cell>
          <cell r="M113">
            <v>125.535</v>
          </cell>
          <cell r="N113">
            <v>1751.674</v>
          </cell>
          <cell r="O113">
            <v>582.54499999999996</v>
          </cell>
          <cell r="P113">
            <v>3470.433</v>
          </cell>
          <cell r="Q113">
            <v>1135.288</v>
          </cell>
          <cell r="R113">
            <v>-131.47599999999875</v>
          </cell>
          <cell r="S113">
            <v>18350.592000000001</v>
          </cell>
          <cell r="T113">
            <v>13132.266</v>
          </cell>
          <cell r="U113">
            <v>5218.326</v>
          </cell>
          <cell r="V113">
            <v>18482.067999999999</v>
          </cell>
          <cell r="W113">
            <v>15602.638999999999</v>
          </cell>
          <cell r="X113">
            <v>2879.4290000000001</v>
          </cell>
        </row>
        <row r="114">
          <cell r="A114" t="str">
            <v>3 2015</v>
          </cell>
          <cell r="B114">
            <v>45108.678</v>
          </cell>
          <cell r="C114">
            <v>44654.220999999998</v>
          </cell>
          <cell r="D114">
            <v>37725.523999999998</v>
          </cell>
          <cell r="E114">
            <v>29677.841999999997</v>
          </cell>
          <cell r="F114">
            <v>5525.9539999999997</v>
          </cell>
          <cell r="G114">
            <v>2483.933</v>
          </cell>
          <cell r="H114">
            <v>20748.931999999997</v>
          </cell>
          <cell r="I114">
            <v>919.02300000000002</v>
          </cell>
          <cell r="J114">
            <v>8047.681999999998</v>
          </cell>
          <cell r="K114">
            <v>6928.6970000000001</v>
          </cell>
          <cell r="L114">
            <v>6950.259</v>
          </cell>
          <cell r="M114">
            <v>126.675</v>
          </cell>
          <cell r="N114">
            <v>1655.415</v>
          </cell>
          <cell r="O114">
            <v>566.14499999999998</v>
          </cell>
          <cell r="P114">
            <v>3464.2790000000005</v>
          </cell>
          <cell r="Q114">
            <v>1137.7449999999999</v>
          </cell>
          <cell r="R114">
            <v>454.45700000000215</v>
          </cell>
          <cell r="S114">
            <v>18308.308000000001</v>
          </cell>
          <cell r="T114">
            <v>13094.25</v>
          </cell>
          <cell r="U114">
            <v>5214.058</v>
          </cell>
          <cell r="V114">
            <v>17853.850999999999</v>
          </cell>
          <cell r="W114">
            <v>15036.776999999998</v>
          </cell>
          <cell r="X114">
            <v>2817.0740000000001</v>
          </cell>
        </row>
        <row r="115">
          <cell r="A115" t="str">
            <v>4 2015</v>
          </cell>
          <cell r="B115">
            <v>45384.279999999984</v>
          </cell>
          <cell r="C115">
            <v>45024.739000000001</v>
          </cell>
          <cell r="D115">
            <v>37790.619000000006</v>
          </cell>
          <cell r="E115">
            <v>29710.55</v>
          </cell>
          <cell r="F115">
            <v>5554.018</v>
          </cell>
          <cell r="G115">
            <v>2476.5300000000002</v>
          </cell>
          <cell r="H115">
            <v>20757.596000000001</v>
          </cell>
          <cell r="I115">
            <v>922.40599999999995</v>
          </cell>
          <cell r="J115">
            <v>8080.0690000000059</v>
          </cell>
          <cell r="K115">
            <v>7234.1199999999981</v>
          </cell>
          <cell r="L115">
            <v>6990.9140000000016</v>
          </cell>
          <cell r="M115">
            <v>127.30499999999999</v>
          </cell>
          <cell r="N115">
            <v>1713.7469999999998</v>
          </cell>
          <cell r="O115">
            <v>541.2510000000002</v>
          </cell>
          <cell r="P115">
            <v>3464.8660000000018</v>
          </cell>
          <cell r="Q115">
            <v>1143.7449999999999</v>
          </cell>
          <cell r="R115">
            <v>359.54099999998289</v>
          </cell>
          <cell r="S115">
            <v>18222.753999999986</v>
          </cell>
          <cell r="T115">
            <v>12929.893999999989</v>
          </cell>
          <cell r="U115">
            <v>5292.8599999999969</v>
          </cell>
          <cell r="V115">
            <v>17863.213000000003</v>
          </cell>
          <cell r="W115">
            <v>14898.444000000003</v>
          </cell>
          <cell r="X115">
            <v>2964.7689999999998</v>
          </cell>
        </row>
        <row r="116">
          <cell r="A116" t="str">
            <v>1 2016</v>
          </cell>
          <cell r="B116">
            <v>45994.381999999998</v>
          </cell>
          <cell r="C116">
            <v>45517.532999999996</v>
          </cell>
          <cell r="D116">
            <v>38202.673999999999</v>
          </cell>
          <cell r="E116">
            <v>30086.546999999999</v>
          </cell>
          <cell r="F116">
            <v>5564.5370000000003</v>
          </cell>
          <cell r="G116">
            <v>2630.5340000000001</v>
          </cell>
          <cell r="H116">
            <v>20966.830000000002</v>
          </cell>
          <cell r="I116">
            <v>924.645999999997</v>
          </cell>
          <cell r="J116">
            <v>8116.1270000000004</v>
          </cell>
          <cell r="K116">
            <v>7314.8590000000004</v>
          </cell>
          <cell r="L116">
            <v>6927.9250000000002</v>
          </cell>
          <cell r="M116">
            <v>127.777</v>
          </cell>
          <cell r="N116">
            <v>1666.828</v>
          </cell>
          <cell r="O116">
            <v>618.69600000000003</v>
          </cell>
          <cell r="P116">
            <v>3360.0130000000004</v>
          </cell>
          <cell r="Q116">
            <v>1154.6110000000001</v>
          </cell>
          <cell r="R116">
            <v>476.84899999999834</v>
          </cell>
          <cell r="S116">
            <v>17953.099999999999</v>
          </cell>
          <cell r="T116">
            <v>12697.367999999999</v>
          </cell>
          <cell r="U116">
            <v>5255.732</v>
          </cell>
          <cell r="V116">
            <v>17476.251</v>
          </cell>
          <cell r="W116">
            <v>14594.338</v>
          </cell>
          <cell r="X116">
            <v>2881.913</v>
          </cell>
        </row>
        <row r="117">
          <cell r="A117" t="str">
            <v>2 2016</v>
          </cell>
          <cell r="B117">
            <v>46216.521999999997</v>
          </cell>
          <cell r="C117">
            <v>45657.002</v>
          </cell>
          <cell r="D117">
            <v>38435.294000000002</v>
          </cell>
          <cell r="E117">
            <v>30276.304000000004</v>
          </cell>
          <cell r="F117">
            <v>5637.6779999999999</v>
          </cell>
          <cell r="G117">
            <v>2629.2339999999999</v>
          </cell>
          <cell r="H117">
            <v>21079.284</v>
          </cell>
          <cell r="I117">
            <v>930.10800000000199</v>
          </cell>
          <cell r="J117">
            <v>8158.99</v>
          </cell>
          <cell r="K117">
            <v>7221.7079999999996</v>
          </cell>
          <cell r="L117">
            <v>7023.6729999999998</v>
          </cell>
          <cell r="M117">
            <v>128.691</v>
          </cell>
          <cell r="N117">
            <v>1709.559</v>
          </cell>
          <cell r="O117">
            <v>638.94000000000005</v>
          </cell>
          <cell r="P117">
            <v>3374.9519999999993</v>
          </cell>
          <cell r="Q117">
            <v>1171.5309999999999</v>
          </cell>
          <cell r="R117">
            <v>559.52000000000044</v>
          </cell>
          <cell r="S117">
            <v>18317.991000000002</v>
          </cell>
          <cell r="T117">
            <v>12863.738000000001</v>
          </cell>
          <cell r="U117">
            <v>5454.2529999999997</v>
          </cell>
          <cell r="V117">
            <v>17758.471000000001</v>
          </cell>
          <cell r="W117">
            <v>14770.982000000002</v>
          </cell>
          <cell r="X117">
            <v>2987.489</v>
          </cell>
        </row>
        <row r="118">
          <cell r="A118" t="str">
            <v>3 2016</v>
          </cell>
          <cell r="B118">
            <v>46900.446000000011</v>
          </cell>
          <cell r="C118">
            <v>46039.186000000002</v>
          </cell>
          <cell r="D118">
            <v>38807.455000000002</v>
          </cell>
          <cell r="E118">
            <v>30587.466</v>
          </cell>
          <cell r="F118">
            <v>5735.2150000000001</v>
          </cell>
          <cell r="G118">
            <v>2598.2260000000001</v>
          </cell>
          <cell r="H118">
            <v>21313.584000000003</v>
          </cell>
          <cell r="I118">
            <v>940.44100000000071</v>
          </cell>
          <cell r="J118">
            <v>8219.9889999999996</v>
          </cell>
          <cell r="K118">
            <v>7231.7309999999998</v>
          </cell>
          <cell r="L118">
            <v>7257.514000000001</v>
          </cell>
          <cell r="M118">
            <v>130.239</v>
          </cell>
          <cell r="N118">
            <v>1773.0440000000001</v>
          </cell>
          <cell r="O118">
            <v>646.15499999999997</v>
          </cell>
          <cell r="P118">
            <v>3513.4700000000007</v>
          </cell>
          <cell r="Q118">
            <v>1194.606</v>
          </cell>
          <cell r="R118">
            <v>861.26000000000204</v>
          </cell>
          <cell r="S118">
            <v>19102.812000000002</v>
          </cell>
          <cell r="T118">
            <v>13348.608000000002</v>
          </cell>
          <cell r="U118">
            <v>5754.2039999999997</v>
          </cell>
          <cell r="V118">
            <v>18241.552</v>
          </cell>
          <cell r="W118">
            <v>15294.447</v>
          </cell>
          <cell r="X118">
            <v>2947.105</v>
          </cell>
        </row>
        <row r="119">
          <cell r="A119" t="str">
            <v>4 2016</v>
          </cell>
          <cell r="B119">
            <v>47378.460999999996</v>
          </cell>
          <cell r="C119">
            <v>47136.272999999986</v>
          </cell>
          <cell r="D119">
            <v>39378.525999999983</v>
          </cell>
          <cell r="E119">
            <v>31074.032999999989</v>
          </cell>
          <cell r="F119">
            <v>5670.8450000000003</v>
          </cell>
          <cell r="G119">
            <v>2761.2269999999999</v>
          </cell>
          <cell r="H119">
            <v>21686.307999999986</v>
          </cell>
          <cell r="I119">
            <v>955.65300000000025</v>
          </cell>
          <cell r="J119">
            <v>8304.4929999999968</v>
          </cell>
          <cell r="K119">
            <v>7757.7469999999994</v>
          </cell>
          <cell r="L119">
            <v>7684.2500000000027</v>
          </cell>
          <cell r="M119">
            <v>132.21499999999997</v>
          </cell>
          <cell r="N119">
            <v>1879.2419999999997</v>
          </cell>
          <cell r="O119">
            <v>747.33399999999995</v>
          </cell>
          <cell r="P119">
            <v>3702.6030000000023</v>
          </cell>
          <cell r="Q119">
            <v>1222.8560000000004</v>
          </cell>
          <cell r="R119">
            <v>242.18800000000556</v>
          </cell>
          <cell r="S119">
            <v>19615.186000000002</v>
          </cell>
          <cell r="T119">
            <v>13718.005000000005</v>
          </cell>
          <cell r="U119">
            <v>5897.1809999999969</v>
          </cell>
          <cell r="V119">
            <v>19372.997999999996</v>
          </cell>
          <cell r="W119">
            <v>16114.435999999996</v>
          </cell>
          <cell r="X119">
            <v>3258.5620000000004</v>
          </cell>
        </row>
        <row r="120">
          <cell r="A120" t="str">
            <v>1 2017</v>
          </cell>
          <cell r="B120">
            <v>48096.488000000005</v>
          </cell>
          <cell r="C120">
            <v>47449.726000000002</v>
          </cell>
          <cell r="D120">
            <v>39609.305</v>
          </cell>
          <cell r="E120">
            <v>31327.631999999998</v>
          </cell>
          <cell r="F120">
            <v>5749.6080000000002</v>
          </cell>
          <cell r="G120">
            <v>2845.3090000000002</v>
          </cell>
          <cell r="H120">
            <v>21759.046999999999</v>
          </cell>
          <cell r="I120">
            <v>973.66799999999967</v>
          </cell>
          <cell r="J120">
            <v>8281.6730000000007</v>
          </cell>
          <cell r="K120">
            <v>7840.4210000000003</v>
          </cell>
          <cell r="L120">
            <v>7942.9189999999999</v>
          </cell>
          <cell r="M120">
            <v>134.00200000000001</v>
          </cell>
          <cell r="N120">
            <v>1928.194</v>
          </cell>
          <cell r="O120">
            <v>705.37</v>
          </cell>
          <cell r="P120">
            <v>3921.1359999999995</v>
          </cell>
          <cell r="Q120">
            <v>1254.2170000000001</v>
          </cell>
          <cell r="R120">
            <v>646.76200000000244</v>
          </cell>
          <cell r="S120">
            <v>20705.684000000001</v>
          </cell>
          <cell r="T120">
            <v>14406.792000000001</v>
          </cell>
          <cell r="U120">
            <v>6298.8919999999998</v>
          </cell>
          <cell r="V120">
            <v>20058.921999999999</v>
          </cell>
          <cell r="W120">
            <v>16795.620999999999</v>
          </cell>
          <cell r="X120">
            <v>3263.3009999999999</v>
          </cell>
        </row>
        <row r="121">
          <cell r="A121" t="str">
            <v>2 2017</v>
          </cell>
          <cell r="B121">
            <v>48739.241999999991</v>
          </cell>
          <cell r="C121">
            <v>48352.136999999995</v>
          </cell>
          <cell r="D121">
            <v>39786.394999999997</v>
          </cell>
          <cell r="E121">
            <v>31412.237999999998</v>
          </cell>
          <cell r="F121">
            <v>5798.5680000000002</v>
          </cell>
          <cell r="G121">
            <v>2815.8270000000002</v>
          </cell>
          <cell r="H121">
            <v>21807.393</v>
          </cell>
          <cell r="I121">
            <v>990.44999999999709</v>
          </cell>
          <cell r="J121">
            <v>8374.1569999999992</v>
          </cell>
          <cell r="K121">
            <v>8565.7420000000002</v>
          </cell>
          <cell r="L121">
            <v>8152.4589999999998</v>
          </cell>
          <cell r="M121">
            <v>134.58500000000001</v>
          </cell>
          <cell r="N121">
            <v>1955.0650000000001</v>
          </cell>
          <cell r="O121">
            <v>809.21100000000001</v>
          </cell>
          <cell r="P121">
            <v>3968.05</v>
          </cell>
          <cell r="Q121">
            <v>1285.548</v>
          </cell>
          <cell r="R121">
            <v>387.10499999999956</v>
          </cell>
          <cell r="S121">
            <v>20468.732</v>
          </cell>
          <cell r="T121">
            <v>13980.674999999999</v>
          </cell>
          <cell r="U121">
            <v>6488.0569999999998</v>
          </cell>
          <cell r="V121">
            <v>20081.627</v>
          </cell>
          <cell r="W121">
            <v>16863.257000000001</v>
          </cell>
          <cell r="X121">
            <v>3218.37</v>
          </cell>
        </row>
        <row r="122">
          <cell r="A122" t="str">
            <v>3 2017</v>
          </cell>
          <cell r="B122">
            <v>49314.337</v>
          </cell>
          <cell r="C122">
            <v>48707.097999999991</v>
          </cell>
          <cell r="D122">
            <v>40215.067999999992</v>
          </cell>
          <cell r="E122">
            <v>31750.202999999994</v>
          </cell>
          <cell r="F122">
            <v>5820.5209999999997</v>
          </cell>
          <cell r="G122">
            <v>2933.5369999999998</v>
          </cell>
          <cell r="H122">
            <v>21990.764999999999</v>
          </cell>
          <cell r="I122">
            <v>1005.3799999999992</v>
          </cell>
          <cell r="J122">
            <v>8464.8649999999998</v>
          </cell>
          <cell r="K122">
            <v>8492.0300000000007</v>
          </cell>
          <cell r="L122">
            <v>8224.3130000000001</v>
          </cell>
          <cell r="M122">
            <v>133.53</v>
          </cell>
          <cell r="N122">
            <v>1976.2249999999999</v>
          </cell>
          <cell r="O122">
            <v>726.28899999999999</v>
          </cell>
          <cell r="P122">
            <v>4073.1150000000002</v>
          </cell>
          <cell r="Q122">
            <v>1315.154</v>
          </cell>
          <cell r="R122">
            <v>607.2390000000014</v>
          </cell>
          <cell r="S122">
            <v>20929.803</v>
          </cell>
          <cell r="T122">
            <v>14303.253000000001</v>
          </cell>
          <cell r="U122">
            <v>6626.55</v>
          </cell>
          <cell r="V122">
            <v>20322.563999999998</v>
          </cell>
          <cell r="W122">
            <v>17042.55</v>
          </cell>
          <cell r="X122">
            <v>3280.0140000000001</v>
          </cell>
        </row>
        <row r="123">
          <cell r="A123" t="str">
            <v>4 2017</v>
          </cell>
          <cell r="B123">
            <v>49797.142999999996</v>
          </cell>
          <cell r="C123">
            <v>49460.373</v>
          </cell>
          <cell r="D123">
            <v>40603.279000000002</v>
          </cell>
          <cell r="E123">
            <v>32050.958000000002</v>
          </cell>
          <cell r="F123">
            <v>5856.4660000000003</v>
          </cell>
          <cell r="G123">
            <v>3011.7260000000001</v>
          </cell>
          <cell r="H123">
            <v>22167.48</v>
          </cell>
          <cell r="I123">
            <v>1015.2860000000042</v>
          </cell>
          <cell r="J123">
            <v>8552.3209999999999</v>
          </cell>
          <cell r="K123">
            <v>8857.0939999999991</v>
          </cell>
          <cell r="L123">
            <v>8568.0419999999995</v>
          </cell>
          <cell r="M123">
            <v>130.988</v>
          </cell>
          <cell r="N123">
            <v>2022.8240000000005</v>
          </cell>
          <cell r="O123">
            <v>771.32100000000003</v>
          </cell>
          <cell r="P123">
            <v>4300.1179999999995</v>
          </cell>
          <cell r="Q123">
            <v>1342.7909999999997</v>
          </cell>
          <cell r="R123">
            <v>336.7699999999968</v>
          </cell>
          <cell r="S123">
            <v>21612.788999999997</v>
          </cell>
          <cell r="T123">
            <v>14808.617999999999</v>
          </cell>
          <cell r="U123">
            <v>6804.1709999999985</v>
          </cell>
          <cell r="V123">
            <v>21276.019</v>
          </cell>
          <cell r="W123">
            <v>17823.228999999999</v>
          </cell>
          <cell r="X123">
            <v>3452.7899999999995</v>
          </cell>
        </row>
        <row r="124">
          <cell r="A124" t="str">
            <v>1 2018</v>
          </cell>
          <cell r="B124">
            <v>50526.195000000007</v>
          </cell>
          <cell r="C124">
            <v>50216.646000000001</v>
          </cell>
          <cell r="D124">
            <v>41051.798000000003</v>
          </cell>
          <cell r="E124">
            <v>32455.019</v>
          </cell>
          <cell r="F124">
            <v>5880.9530000000004</v>
          </cell>
          <cell r="G124">
            <v>3008.3069999999998</v>
          </cell>
          <cell r="H124">
            <v>22537.941999999999</v>
          </cell>
          <cell r="I124">
            <v>1027.8170000000009</v>
          </cell>
          <cell r="J124">
            <v>8596.7790000000005</v>
          </cell>
          <cell r="K124">
            <v>9164.848</v>
          </cell>
          <cell r="L124">
            <v>8614.8240000000005</v>
          </cell>
          <cell r="M124">
            <v>127.86199999999999</v>
          </cell>
          <cell r="N124">
            <v>2078.1080000000002</v>
          </cell>
          <cell r="O124">
            <v>759.74199999999996</v>
          </cell>
          <cell r="P124">
            <v>4281.0010000000002</v>
          </cell>
          <cell r="Q124">
            <v>1368.1110000000001</v>
          </cell>
          <cell r="R124">
            <v>309.54899999999907</v>
          </cell>
          <cell r="S124">
            <v>22042.134999999998</v>
          </cell>
          <cell r="T124">
            <v>15135.740999999998</v>
          </cell>
          <cell r="U124">
            <v>6906.3940000000002</v>
          </cell>
          <cell r="V124">
            <v>21732.585999999999</v>
          </cell>
          <cell r="W124">
            <v>18318.444</v>
          </cell>
          <cell r="X124">
            <v>3414.1419999999998</v>
          </cell>
        </row>
        <row r="125">
          <cell r="A125" t="str">
            <v>2 2018</v>
          </cell>
          <cell r="B125">
            <v>51057.968999999997</v>
          </cell>
          <cell r="C125">
            <v>50537.146000000008</v>
          </cell>
          <cell r="D125">
            <v>41479.741000000009</v>
          </cell>
          <cell r="E125">
            <v>32816.009000000005</v>
          </cell>
          <cell r="F125">
            <v>5938.0919999999996</v>
          </cell>
          <cell r="G125">
            <v>3079.373</v>
          </cell>
          <cell r="H125">
            <v>22765.541000000001</v>
          </cell>
          <cell r="I125">
            <v>1033.0030000000006</v>
          </cell>
          <cell r="J125">
            <v>8663.732</v>
          </cell>
          <cell r="K125">
            <v>9057.4050000000007</v>
          </cell>
          <cell r="L125">
            <v>8922.1450000000004</v>
          </cell>
          <cell r="M125">
            <v>125.102</v>
          </cell>
          <cell r="N125">
            <v>2166.6930000000002</v>
          </cell>
          <cell r="O125">
            <v>778.11599999999999</v>
          </cell>
          <cell r="P125">
            <v>4455.1970000000001</v>
          </cell>
          <cell r="Q125">
            <v>1397.037</v>
          </cell>
          <cell r="R125">
            <v>520.82300000000032</v>
          </cell>
          <cell r="S125">
            <v>22400.437000000002</v>
          </cell>
          <cell r="T125">
            <v>15251.937000000002</v>
          </cell>
          <cell r="U125">
            <v>7148.5</v>
          </cell>
          <cell r="V125">
            <v>21879.614000000001</v>
          </cell>
          <cell r="W125">
            <v>18372.730000000003</v>
          </cell>
          <cell r="X125">
            <v>3506.884</v>
          </cell>
        </row>
        <row r="126">
          <cell r="A126" t="str">
            <v>3 2018</v>
          </cell>
          <cell r="B126">
            <v>51611.400000000009</v>
          </cell>
          <cell r="C126">
            <v>51232.468999999997</v>
          </cell>
          <cell r="D126">
            <v>41791.572</v>
          </cell>
          <cell r="E126">
            <v>33050.823000000004</v>
          </cell>
          <cell r="F126">
            <v>6002.6120000000001</v>
          </cell>
          <cell r="G126">
            <v>3076.73</v>
          </cell>
          <cell r="H126">
            <v>22935.548999999999</v>
          </cell>
          <cell r="I126">
            <v>1035.9320000000007</v>
          </cell>
          <cell r="J126">
            <v>8740.7489999999998</v>
          </cell>
          <cell r="K126">
            <v>9440.8970000000008</v>
          </cell>
          <cell r="L126">
            <v>9060.7199999999993</v>
          </cell>
          <cell r="M126">
            <v>123.556</v>
          </cell>
          <cell r="N126">
            <v>2119.7919999999999</v>
          </cell>
          <cell r="O126">
            <v>879.25199999999995</v>
          </cell>
          <cell r="P126">
            <v>4508.2920000000004</v>
          </cell>
          <cell r="Q126">
            <v>1429.828</v>
          </cell>
          <cell r="R126">
            <v>378.93100000000049</v>
          </cell>
          <cell r="S126">
            <v>22406.256000000001</v>
          </cell>
          <cell r="T126">
            <v>15279.623000000001</v>
          </cell>
          <cell r="U126">
            <v>7126.6329999999998</v>
          </cell>
          <cell r="V126">
            <v>22027.325000000001</v>
          </cell>
          <cell r="W126">
            <v>18488.764999999999</v>
          </cell>
          <cell r="X126">
            <v>3538.56</v>
          </cell>
        </row>
        <row r="127">
          <cell r="A127" t="str">
            <v>4 2018</v>
          </cell>
          <cell r="B127">
            <v>51988.560000000012</v>
          </cell>
          <cell r="C127">
            <v>52248.523000000016</v>
          </cell>
          <cell r="D127">
            <v>42382.529000000017</v>
          </cell>
          <cell r="E127">
            <v>33549.417999999991</v>
          </cell>
          <cell r="F127">
            <v>6038.4780000000001</v>
          </cell>
          <cell r="G127">
            <v>3099.107</v>
          </cell>
          <cell r="H127">
            <v>23374.667999999994</v>
          </cell>
          <cell r="I127">
            <v>1037.1649999999981</v>
          </cell>
          <cell r="J127">
            <v>8833.1110000000263</v>
          </cell>
          <cell r="K127">
            <v>9865.993999999997</v>
          </cell>
          <cell r="L127">
            <v>9355.755000000001</v>
          </cell>
          <cell r="M127">
            <v>123.46700000000004</v>
          </cell>
          <cell r="N127">
            <v>2186.6330000000007</v>
          </cell>
          <cell r="O127">
            <v>874.77800000000002</v>
          </cell>
          <cell r="P127">
            <v>4705.3339999999998</v>
          </cell>
          <cell r="Q127">
            <v>1465.5430000000003</v>
          </cell>
          <cell r="R127">
            <v>-259.96300000000701</v>
          </cell>
          <cell r="S127">
            <v>22294.889999999996</v>
          </cell>
          <cell r="T127">
            <v>15015.357999999997</v>
          </cell>
          <cell r="U127">
            <v>7279.5319999999992</v>
          </cell>
          <cell r="V127">
            <v>22554.853000000003</v>
          </cell>
          <cell r="W127">
            <v>18783.22</v>
          </cell>
          <cell r="X127">
            <v>3771.6329999999998</v>
          </cell>
        </row>
        <row r="128">
          <cell r="A128" t="str">
            <v>1 2019</v>
          </cell>
          <cell r="B128">
            <v>52982.277000000002</v>
          </cell>
          <cell r="C128">
            <v>52966.859000000004</v>
          </cell>
          <cell r="D128">
            <v>42916.703000000001</v>
          </cell>
          <cell r="E128">
            <v>33982.915000000001</v>
          </cell>
          <cell r="F128">
            <v>6046.1030000000001</v>
          </cell>
          <cell r="G128">
            <v>3159.4929999999999</v>
          </cell>
          <cell r="H128">
            <v>23737.969000000005</v>
          </cell>
          <cell r="I128">
            <v>1039.3499999999985</v>
          </cell>
          <cell r="J128">
            <v>8933.7880000000005</v>
          </cell>
          <cell r="K128">
            <v>10050.156000000001</v>
          </cell>
          <cell r="L128">
            <v>9717.4920000000002</v>
          </cell>
          <cell r="M128">
            <v>124.583</v>
          </cell>
          <cell r="N128">
            <v>2202</v>
          </cell>
          <cell r="O128">
            <v>851.976</v>
          </cell>
          <cell r="P128">
            <v>5037.7990000000009</v>
          </cell>
          <cell r="Q128">
            <v>1501.134</v>
          </cell>
          <cell r="R128">
            <v>15.418000000001484</v>
          </cell>
          <cell r="S128">
            <v>23133.394</v>
          </cell>
          <cell r="T128">
            <v>15690.025000000001</v>
          </cell>
          <cell r="U128">
            <v>7443.3689999999997</v>
          </cell>
          <cell r="V128">
            <v>23117.975999999999</v>
          </cell>
          <cell r="W128">
            <v>19363.267</v>
          </cell>
          <cell r="X128">
            <v>3754.7089999999998</v>
          </cell>
        </row>
        <row r="129">
          <cell r="A129" t="str">
            <v>2 2019</v>
          </cell>
          <cell r="B129">
            <v>53220.418000000005</v>
          </cell>
          <cell r="C129">
            <v>53076.126000000004</v>
          </cell>
          <cell r="D129">
            <v>43204.017</v>
          </cell>
          <cell r="E129">
            <v>34156.684000000001</v>
          </cell>
          <cell r="F129">
            <v>6104.4380000000001</v>
          </cell>
          <cell r="G129">
            <v>3075.4160000000002</v>
          </cell>
          <cell r="H129">
            <v>23935.095999999994</v>
          </cell>
          <cell r="I129">
            <v>1041.7340000000022</v>
          </cell>
          <cell r="J129">
            <v>9047.3330000000005</v>
          </cell>
          <cell r="K129">
            <v>9872.1090000000004</v>
          </cell>
          <cell r="L129">
            <v>9695.8950000000004</v>
          </cell>
          <cell r="M129">
            <v>126.148</v>
          </cell>
          <cell r="N129">
            <v>2194.451</v>
          </cell>
          <cell r="O129">
            <v>856.00199999999995</v>
          </cell>
          <cell r="P129">
            <v>4987.8559999999998</v>
          </cell>
          <cell r="Q129">
            <v>1531.4380000000001</v>
          </cell>
          <cell r="R129">
            <v>144.29200000000128</v>
          </cell>
          <cell r="S129">
            <v>23138.116999999998</v>
          </cell>
          <cell r="T129">
            <v>15653.784999999998</v>
          </cell>
          <cell r="U129">
            <v>7484.3320000000003</v>
          </cell>
          <cell r="V129">
            <v>22993.824999999997</v>
          </cell>
          <cell r="W129">
            <v>19186.493999999999</v>
          </cell>
          <cell r="X129">
            <v>3807.3310000000001</v>
          </cell>
        </row>
        <row r="130">
          <cell r="A130" t="str">
            <v>3 2019</v>
          </cell>
          <cell r="B130">
            <v>53859.661999999997</v>
          </cell>
          <cell r="C130">
            <v>53723.837999999996</v>
          </cell>
          <cell r="D130">
            <v>43569.803999999996</v>
          </cell>
          <cell r="E130">
            <v>34404.676999999996</v>
          </cell>
          <cell r="F130">
            <v>6164.2830000000004</v>
          </cell>
          <cell r="G130">
            <v>3111.8220000000001</v>
          </cell>
          <cell r="H130">
            <v>24081.818000000003</v>
          </cell>
          <cell r="I130">
            <v>1046.7539999999935</v>
          </cell>
          <cell r="J130">
            <v>9165.1270000000004</v>
          </cell>
          <cell r="K130">
            <v>10154.034</v>
          </cell>
          <cell r="L130">
            <v>9673.6619999999984</v>
          </cell>
          <cell r="M130">
            <v>127.633</v>
          </cell>
          <cell r="N130">
            <v>2082.9659999999999</v>
          </cell>
          <cell r="O130">
            <v>862.98800000000006</v>
          </cell>
          <cell r="P130">
            <v>5046.1589999999997</v>
          </cell>
          <cell r="Q130">
            <v>1553.9159999999999</v>
          </cell>
          <cell r="R130">
            <v>135.82399999999689</v>
          </cell>
          <cell r="S130">
            <v>23144.652999999998</v>
          </cell>
          <cell r="T130">
            <v>15339.485999999997</v>
          </cell>
          <cell r="U130">
            <v>7805.1670000000004</v>
          </cell>
          <cell r="V130">
            <v>23008.829000000002</v>
          </cell>
          <cell r="W130">
            <v>19034.129000000001</v>
          </cell>
          <cell r="X130">
            <v>3974.7</v>
          </cell>
        </row>
        <row r="131">
          <cell r="A131" t="str">
            <v>4 2019</v>
          </cell>
          <cell r="B131">
            <v>54312.262999999977</v>
          </cell>
          <cell r="C131">
            <v>53638.552999999993</v>
          </cell>
          <cell r="D131">
            <v>44071.492999999995</v>
          </cell>
          <cell r="E131">
            <v>34779.889000000003</v>
          </cell>
          <cell r="F131">
            <v>6167.5590000000002</v>
          </cell>
          <cell r="G131">
            <v>3168.5239999999999</v>
          </cell>
          <cell r="H131">
            <v>24391.502999999993</v>
          </cell>
          <cell r="I131">
            <v>1052.3030000000053</v>
          </cell>
          <cell r="J131">
            <v>9291.6039999999939</v>
          </cell>
          <cell r="K131">
            <v>9567.0599999999959</v>
          </cell>
          <cell r="L131">
            <v>9728.1079999999965</v>
          </cell>
          <cell r="M131">
            <v>128.73900000000003</v>
          </cell>
          <cell r="N131">
            <v>2122.1760000000004</v>
          </cell>
          <cell r="O131">
            <v>845.40700000000027</v>
          </cell>
          <cell r="P131">
            <v>5063.132999999998</v>
          </cell>
          <cell r="Q131">
            <v>1568.6529999999993</v>
          </cell>
          <cell r="R131">
            <v>673.70999999999549</v>
          </cell>
          <cell r="S131">
            <v>23854.850000000006</v>
          </cell>
          <cell r="T131">
            <v>16003.489000000009</v>
          </cell>
          <cell r="U131">
            <v>7851.3609999999981</v>
          </cell>
          <cell r="V131">
            <v>23181.14000000001</v>
          </cell>
          <cell r="W131">
            <v>19005.29800000001</v>
          </cell>
          <cell r="X131">
            <v>4175.8420000000015</v>
          </cell>
        </row>
        <row r="132">
          <cell r="A132" t="str">
            <v>1 2020</v>
          </cell>
          <cell r="B132">
            <v>52393.576000000001</v>
          </cell>
          <cell r="C132">
            <v>53284.218000000001</v>
          </cell>
          <cell r="D132">
            <v>43347.008000000002</v>
          </cell>
          <cell r="E132">
            <v>33935.691000000006</v>
          </cell>
          <cell r="F132">
            <v>6370.3370000000004</v>
          </cell>
          <cell r="G132">
            <v>3012.3090000000002</v>
          </cell>
          <cell r="H132">
            <v>23492.542999999998</v>
          </cell>
          <cell r="I132">
            <v>1060.502000000004</v>
          </cell>
          <cell r="J132">
            <v>9411.3169999999991</v>
          </cell>
          <cell r="K132">
            <v>9937.2099999999991</v>
          </cell>
          <cell r="L132">
            <v>9768.2119999999995</v>
          </cell>
          <cell r="M132">
            <v>129.38999999999999</v>
          </cell>
          <cell r="N132">
            <v>2013.096</v>
          </cell>
          <cell r="O132">
            <v>890.69500000000005</v>
          </cell>
          <cell r="P132">
            <v>5163.0839999999998</v>
          </cell>
          <cell r="Q132">
            <v>1571.9469999999999</v>
          </cell>
          <cell r="R132">
            <v>-890.64199999999983</v>
          </cell>
          <cell r="S132">
            <v>21851.365000000002</v>
          </cell>
          <cell r="T132">
            <v>14821.667000000001</v>
          </cell>
          <cell r="U132">
            <v>7029.6980000000003</v>
          </cell>
          <cell r="V132">
            <v>22742.007000000001</v>
          </cell>
          <cell r="W132">
            <v>19080.182000000001</v>
          </cell>
          <cell r="X132">
            <v>3661.8249999999998</v>
          </cell>
        </row>
        <row r="133">
          <cell r="A133" t="str">
            <v>2 2020</v>
          </cell>
          <cell r="B133">
            <v>45294.834999999999</v>
          </cell>
          <cell r="C133">
            <v>46778.049999999996</v>
          </cell>
          <cell r="D133">
            <v>38069.233999999997</v>
          </cell>
          <cell r="E133">
            <v>28541.379999999997</v>
          </cell>
          <cell r="F133">
            <v>6574.3230000000003</v>
          </cell>
          <cell r="G133">
            <v>2241.0790000000002</v>
          </cell>
          <cell r="H133">
            <v>18657.868999999999</v>
          </cell>
          <cell r="I133">
            <v>1068.1089999999967</v>
          </cell>
          <cell r="J133">
            <v>9527.8539999999994</v>
          </cell>
          <cell r="K133">
            <v>8708.8160000000007</v>
          </cell>
          <cell r="L133">
            <v>8833.2199999999993</v>
          </cell>
          <cell r="M133">
            <v>129.73599999999999</v>
          </cell>
          <cell r="N133">
            <v>1694.6980000000001</v>
          </cell>
          <cell r="O133">
            <v>279.41000000000003</v>
          </cell>
          <cell r="P133">
            <v>5172.6119999999992</v>
          </cell>
          <cell r="Q133">
            <v>1556.7639999999999</v>
          </cell>
          <cell r="R133">
            <v>-1483.2150000000001</v>
          </cell>
          <cell r="S133">
            <v>13711.724</v>
          </cell>
          <cell r="T133">
            <v>10120.695</v>
          </cell>
          <cell r="U133">
            <v>3591.029</v>
          </cell>
          <cell r="V133">
            <v>15194.939</v>
          </cell>
          <cell r="W133">
            <v>12711.153</v>
          </cell>
          <cell r="X133">
            <v>2483.7860000000001</v>
          </cell>
        </row>
        <row r="134">
          <cell r="A134" t="str">
            <v>3 2020</v>
          </cell>
          <cell r="B134">
            <v>51109.211000000003</v>
          </cell>
          <cell r="C134">
            <v>51885.127</v>
          </cell>
          <cell r="D134">
            <v>42679.824000000001</v>
          </cell>
          <cell r="E134">
            <v>33044.370000000003</v>
          </cell>
          <cell r="F134">
            <v>6547.6279999999997</v>
          </cell>
          <cell r="G134">
            <v>3136.2469999999998</v>
          </cell>
          <cell r="H134">
            <v>22284.014999999999</v>
          </cell>
          <cell r="I134">
            <v>1076.4800000000014</v>
          </cell>
          <cell r="J134">
            <v>9635.4539999999997</v>
          </cell>
          <cell r="K134">
            <v>9205.3029999999999</v>
          </cell>
          <cell r="L134">
            <v>9728.1910000000007</v>
          </cell>
          <cell r="M134">
            <v>129.898</v>
          </cell>
          <cell r="N134">
            <v>2022.8920000000001</v>
          </cell>
          <cell r="O134">
            <v>679.83900000000006</v>
          </cell>
          <cell r="P134">
            <v>5286.7750000000005</v>
          </cell>
          <cell r="Q134">
            <v>1608.787</v>
          </cell>
          <cell r="R134">
            <v>-775.91600000000108</v>
          </cell>
          <cell r="S134">
            <v>18712.768</v>
          </cell>
          <cell r="T134">
            <v>14309.903</v>
          </cell>
          <cell r="U134">
            <v>4402.8649999999998</v>
          </cell>
          <cell r="V134">
            <v>19488.684000000001</v>
          </cell>
          <cell r="W134">
            <v>16647.177</v>
          </cell>
          <cell r="X134">
            <v>2841.5070000000001</v>
          </cell>
        </row>
        <row r="135">
          <cell r="A135" t="str">
            <v>4 2020</v>
          </cell>
          <cell r="B135">
            <v>51289.948999999993</v>
          </cell>
          <cell r="C135">
            <v>52366.494999999995</v>
          </cell>
          <cell r="D135">
            <v>42696.642</v>
          </cell>
          <cell r="E135">
            <v>32961.993000000002</v>
          </cell>
          <cell r="F135">
            <v>6564.62</v>
          </cell>
          <cell r="G135">
            <v>2997.3029999999999</v>
          </cell>
          <cell r="H135">
            <v>22316.322</v>
          </cell>
          <cell r="I135">
            <v>1083.7480000000014</v>
          </cell>
          <cell r="J135">
            <v>9734.6489999999994</v>
          </cell>
          <cell r="K135">
            <v>9669.8529999999992</v>
          </cell>
          <cell r="L135">
            <v>9853.482</v>
          </cell>
          <cell r="M135">
            <v>129.959</v>
          </cell>
          <cell r="N135">
            <v>2113.6729999999998</v>
          </cell>
          <cell r="O135">
            <v>625.06600000000003</v>
          </cell>
          <cell r="P135">
            <v>5332.1289999999999</v>
          </cell>
          <cell r="Q135">
            <v>1652.655</v>
          </cell>
          <cell r="R135">
            <v>-1076.5460000000021</v>
          </cell>
          <cell r="S135">
            <v>19821.010999999999</v>
          </cell>
          <cell r="T135">
            <v>14889.476999999999</v>
          </cell>
          <cell r="U135">
            <v>4931.5339999999997</v>
          </cell>
          <cell r="V135">
            <v>20897.557000000001</v>
          </cell>
          <cell r="W135">
            <v>17583.960999999999</v>
          </cell>
          <cell r="X135">
            <v>3313.596</v>
          </cell>
        </row>
        <row r="136">
          <cell r="A136" t="str">
            <v>1 2021</v>
          </cell>
          <cell r="B136">
            <v>50574.378000000012</v>
          </cell>
          <cell r="C136">
            <v>51949.292000000001</v>
          </cell>
          <cell r="D136">
            <v>41468.04</v>
          </cell>
          <cell r="E136">
            <v>31640.046000000002</v>
          </cell>
          <cell r="F136">
            <v>6588.1710000000003</v>
          </cell>
          <cell r="G136">
            <v>2724.848</v>
          </cell>
          <cell r="H136">
            <v>21232.732000000004</v>
          </cell>
          <cell r="I136">
            <v>1094.2950000000001</v>
          </cell>
          <cell r="J136">
            <v>9827.9940000000006</v>
          </cell>
          <cell r="K136">
            <v>10481.252</v>
          </cell>
          <cell r="L136">
            <v>10245.124</v>
          </cell>
          <cell r="M136">
            <v>129.38</v>
          </cell>
          <cell r="N136">
            <v>2170.1849999999999</v>
          </cell>
          <cell r="O136">
            <v>661.74199999999996</v>
          </cell>
          <cell r="P136">
            <v>5582.9460000000008</v>
          </cell>
          <cell r="Q136">
            <v>1700.8710000000001</v>
          </cell>
          <cell r="R136">
            <v>-1374.9140000000007</v>
          </cell>
          <cell r="S136">
            <v>20238.43</v>
          </cell>
          <cell r="T136">
            <v>15532.919</v>
          </cell>
          <cell r="U136">
            <v>4705.5110000000004</v>
          </cell>
          <cell r="V136">
            <v>21613.344000000001</v>
          </cell>
          <cell r="W136">
            <v>18410.571</v>
          </cell>
          <cell r="X136">
            <v>3202.7730000000001</v>
          </cell>
        </row>
        <row r="137">
          <cell r="A137" t="str">
            <v>2 2021</v>
          </cell>
          <cell r="B137">
            <v>52311.164999999994</v>
          </cell>
          <cell r="C137">
            <v>54069.326000000001</v>
          </cell>
          <cell r="D137">
            <v>44010.813000000002</v>
          </cell>
          <cell r="E137">
            <v>34014.891000000003</v>
          </cell>
          <cell r="F137">
            <v>6679.7669999999998</v>
          </cell>
          <cell r="G137">
            <v>3137.7919999999999</v>
          </cell>
          <cell r="H137">
            <v>23095.680999999997</v>
          </cell>
          <cell r="I137">
            <v>1101.6510000000035</v>
          </cell>
          <cell r="J137">
            <v>9995.9220000000005</v>
          </cell>
          <cell r="K137">
            <v>10058.513000000001</v>
          </cell>
          <cell r="L137">
            <v>10382.085999999999</v>
          </cell>
          <cell r="M137">
            <v>129.446</v>
          </cell>
          <cell r="N137">
            <v>2208.1509999999998</v>
          </cell>
          <cell r="O137">
            <v>603.16999999999996</v>
          </cell>
          <cell r="P137">
            <v>5713.3819999999996</v>
          </cell>
          <cell r="Q137">
            <v>1727.9369999999999</v>
          </cell>
          <cell r="R137">
            <v>-1758.1610000000001</v>
          </cell>
          <cell r="S137">
            <v>20382.093000000001</v>
          </cell>
          <cell r="T137">
            <v>15334.528000000002</v>
          </cell>
          <cell r="U137">
            <v>5047.5649999999996</v>
          </cell>
          <cell r="V137">
            <v>22140.254000000001</v>
          </cell>
          <cell r="W137">
            <v>18628.467000000001</v>
          </cell>
          <cell r="X137">
            <v>3511.7869999999998</v>
          </cell>
        </row>
        <row r="138">
          <cell r="A138" t="str">
            <v>3 2021</v>
          </cell>
          <cell r="B138">
            <v>53807.932999999997</v>
          </cell>
          <cell r="C138">
            <v>55293.713000000003</v>
          </cell>
          <cell r="D138">
            <v>44928.404000000002</v>
          </cell>
          <cell r="E138">
            <v>34828.342000000004</v>
          </cell>
          <cell r="F138">
            <v>6664.0370000000003</v>
          </cell>
          <cell r="G138">
            <v>2958</v>
          </cell>
          <cell r="H138">
            <v>24096.308999999997</v>
          </cell>
          <cell r="I138">
            <v>1109.9960000000046</v>
          </cell>
          <cell r="J138">
            <v>10100.062</v>
          </cell>
          <cell r="K138">
            <v>10365.308999999999</v>
          </cell>
          <cell r="L138">
            <v>10395.222</v>
          </cell>
          <cell r="M138">
            <v>129.96</v>
          </cell>
          <cell r="N138">
            <v>2118.3539999999998</v>
          </cell>
          <cell r="O138">
            <v>658.59400000000005</v>
          </cell>
          <cell r="P138">
            <v>5732.1149999999989</v>
          </cell>
          <cell r="Q138">
            <v>1756.1990000000001</v>
          </cell>
          <cell r="R138">
            <v>-1485.7799999999988</v>
          </cell>
          <cell r="S138">
            <v>22810.184000000001</v>
          </cell>
          <cell r="T138">
            <v>16378.213000000002</v>
          </cell>
          <cell r="U138">
            <v>6431.9709999999995</v>
          </cell>
          <cell r="V138">
            <v>24295.964</v>
          </cell>
          <cell r="W138">
            <v>20028.366999999998</v>
          </cell>
          <cell r="X138">
            <v>4267.5969999999998</v>
          </cell>
        </row>
        <row r="139">
          <cell r="A139" t="str">
            <v>4 2021</v>
          </cell>
          <cell r="B139">
            <v>54586.226999999999</v>
          </cell>
          <cell r="C139">
            <v>56450.016000000003</v>
          </cell>
          <cell r="D139">
            <v>45627.264999999999</v>
          </cell>
          <cell r="E139">
            <v>35438.262000000002</v>
          </cell>
          <cell r="F139">
            <v>6690.067</v>
          </cell>
          <cell r="G139">
            <v>3160.924</v>
          </cell>
          <cell r="H139">
            <v>24468.829000000002</v>
          </cell>
          <cell r="I139">
            <v>1118.4419999999991</v>
          </cell>
          <cell r="J139">
            <v>10189.003000000001</v>
          </cell>
          <cell r="K139">
            <v>10822.751</v>
          </cell>
          <cell r="L139">
            <v>10883.529999999999</v>
          </cell>
          <cell r="M139">
            <v>130.97</v>
          </cell>
          <cell r="N139">
            <v>2362.0390000000002</v>
          </cell>
          <cell r="O139">
            <v>639.78800000000001</v>
          </cell>
          <cell r="P139">
            <v>5959.5159999999987</v>
          </cell>
          <cell r="Q139">
            <v>1791.2170000000001</v>
          </cell>
          <cell r="R139">
            <v>-1863.7889999999934</v>
          </cell>
          <cell r="S139">
            <v>25390.863000000005</v>
          </cell>
          <cell r="T139">
            <v>17496.569000000003</v>
          </cell>
          <cell r="U139">
            <v>7894.2939999999999</v>
          </cell>
          <cell r="V139">
            <v>27254.651999999998</v>
          </cell>
          <cell r="W139">
            <v>22133.496999999999</v>
          </cell>
          <cell r="X139">
            <v>5121.1549999999997</v>
          </cell>
        </row>
        <row r="140">
          <cell r="A140" t="str">
            <v>1 2022</v>
          </cell>
          <cell r="B140">
            <v>56990.632000000012</v>
          </cell>
          <cell r="C140">
            <v>59062.398000000001</v>
          </cell>
          <cell r="D140">
            <v>47298.035000000003</v>
          </cell>
          <cell r="E140">
            <v>36936.167000000001</v>
          </cell>
          <cell r="F140">
            <v>6811.14</v>
          </cell>
          <cell r="G140">
            <v>3452.5459999999998</v>
          </cell>
          <cell r="H140">
            <v>25542.621999999999</v>
          </cell>
          <cell r="I140">
            <v>1129.8590000000058</v>
          </cell>
          <cell r="J140">
            <v>10361.868</v>
          </cell>
          <cell r="K140">
            <v>11764.362999999999</v>
          </cell>
          <cell r="L140">
            <v>11545.974000000002</v>
          </cell>
          <cell r="M140">
            <v>132.41399999999999</v>
          </cell>
          <cell r="N140">
            <v>2390.2820000000002</v>
          </cell>
          <cell r="O140">
            <v>787.96100000000001</v>
          </cell>
          <cell r="P140">
            <v>6398.3740000000016</v>
          </cell>
          <cell r="Q140">
            <v>1836.943</v>
          </cell>
          <cell r="R140">
            <v>-2071.7659999999996</v>
          </cell>
          <cell r="S140">
            <v>26839.055</v>
          </cell>
          <cell r="T140">
            <v>18596.607</v>
          </cell>
          <cell r="U140">
            <v>8242.4480000000003</v>
          </cell>
          <cell r="V140">
            <v>28910.821</v>
          </cell>
          <cell r="W140">
            <v>24082.798999999999</v>
          </cell>
          <cell r="X140">
            <v>4828.0219999999999</v>
          </cell>
        </row>
      </sheetData>
      <sheetData sheetId="6">
        <row r="5">
          <cell r="W5">
            <v>44739</v>
          </cell>
        </row>
        <row r="12">
          <cell r="A12">
            <v>2003</v>
          </cell>
          <cell r="B12">
            <v>180446.83199999999</v>
          </cell>
          <cell r="C12">
            <v>-0.93052113234105027</v>
          </cell>
          <cell r="D12">
            <v>0.15178168484980822</v>
          </cell>
          <cell r="E12">
            <v>1.8191898844814738</v>
          </cell>
          <cell r="F12">
            <v>-0.31901014696724544</v>
          </cell>
          <cell r="G12">
            <v>-0.31752682534346732</v>
          </cell>
          <cell r="H12">
            <v>-0.37839723016933463</v>
          </cell>
          <cell r="I12">
            <v>-9.8534069217023337</v>
          </cell>
          <cell r="J12">
            <v>-7.3138842850711772</v>
          </cell>
          <cell r="K12">
            <v>-4.4128161167396858</v>
          </cell>
          <cell r="L12">
            <v>-8.5332442705608393</v>
          </cell>
          <cell r="M12">
            <v>-754.0411503129651</v>
          </cell>
          <cell r="N12">
            <v>-21.812510725064861</v>
          </cell>
          <cell r="O12">
            <v>4.9506080734650943</v>
          </cell>
          <cell r="P12">
            <v>7.6477409652776274</v>
          </cell>
          <cell r="Q12">
            <v>-2.3058134508559958</v>
          </cell>
          <cell r="R12">
            <v>-0.21645154620451049</v>
          </cell>
          <cell r="S12">
            <v>0.34496863249504323</v>
          </cell>
          <cell r="T12">
            <v>-3.5823306872160421</v>
          </cell>
          <cell r="U12">
            <v>-24.646826036571245</v>
          </cell>
          <cell r="V12">
            <v>1.2304886867229712</v>
          </cell>
          <cell r="W12">
            <v>-2.1169418761772625</v>
          </cell>
          <cell r="X12">
            <v>-2.2203317648859873</v>
          </cell>
        </row>
        <row r="13">
          <cell r="A13">
            <v>2004</v>
          </cell>
          <cell r="B13">
            <v>183674.549</v>
          </cell>
          <cell r="C13">
            <v>1.788735753476683</v>
          </cell>
          <cell r="D13">
            <v>2.6072082986310576</v>
          </cell>
          <cell r="E13">
            <v>2.783615483313274</v>
          </cell>
          <cell r="F13">
            <v>2.5563314092337102</v>
          </cell>
          <cell r="G13">
            <v>2.5416016962690877</v>
          </cell>
          <cell r="H13">
            <v>3.1464186597370229</v>
          </cell>
          <cell r="I13">
            <v>4.7470258905567944</v>
          </cell>
          <cell r="J13">
            <v>0.18883747851443095</v>
          </cell>
          <cell r="K13">
            <v>4.3466655435800989</v>
          </cell>
          <cell r="L13">
            <v>-1.6374827246696015</v>
          </cell>
          <cell r="M13">
            <v>-189.72067789240762</v>
          </cell>
          <cell r="N13">
            <v>-1.158046941568341</v>
          </cell>
          <cell r="O13">
            <v>3.5523087534763715</v>
          </cell>
          <cell r="P13">
            <v>1.7404927953885565</v>
          </cell>
          <cell r="Q13">
            <v>8.923497789162175</v>
          </cell>
          <cell r="R13">
            <v>7.4195146235819465</v>
          </cell>
          <cell r="S13">
            <v>8.0233276646395488</v>
          </cell>
          <cell r="T13">
            <v>3.6520259047258126</v>
          </cell>
          <cell r="U13">
            <v>32.885902710108624</v>
          </cell>
          <cell r="V13">
            <v>-1.248786124435814</v>
          </cell>
          <cell r="W13">
            <v>3.0540717584107471</v>
          </cell>
          <cell r="X13">
            <v>3.1648696387199564</v>
          </cell>
        </row>
        <row r="14">
          <cell r="A14">
            <v>2005</v>
          </cell>
          <cell r="B14">
            <v>185110.60500000001</v>
          </cell>
          <cell r="C14">
            <v>0.7818481154947664</v>
          </cell>
          <cell r="D14">
            <v>1.8511452453507666</v>
          </cell>
          <cell r="E14">
            <v>2.8007594706292012</v>
          </cell>
          <cell r="F14">
            <v>1.5766638539239759</v>
          </cell>
          <cell r="G14">
            <v>1.5442417565466884</v>
          </cell>
          <cell r="H14">
            <v>2.8679098759910726</v>
          </cell>
          <cell r="I14">
            <v>-0.5752373234423469</v>
          </cell>
          <cell r="J14">
            <v>0.11016577862429856</v>
          </cell>
          <cell r="K14">
            <v>3.3520275321300046</v>
          </cell>
          <cell r="L14">
            <v>-1.4004493462791858</v>
          </cell>
          <cell r="M14">
            <v>-36.933794184720519</v>
          </cell>
          <cell r="N14">
            <v>20.69722182312146</v>
          </cell>
          <cell r="O14">
            <v>0.25773516346009628</v>
          </cell>
          <cell r="P14">
            <v>0.15266583627962785</v>
          </cell>
          <cell r="Q14">
            <v>0.548675921369981</v>
          </cell>
          <cell r="R14">
            <v>2.1850507242095158</v>
          </cell>
          <cell r="S14">
            <v>1.9933622855487561</v>
          </cell>
          <cell r="T14">
            <v>3.4315302480199845</v>
          </cell>
          <cell r="U14">
            <v>12.075220887115554</v>
          </cell>
          <cell r="V14">
            <v>-0.59862185914500499</v>
          </cell>
          <cell r="W14">
            <v>1.3361136025096949</v>
          </cell>
          <cell r="X14">
            <v>1.4017979159431684</v>
          </cell>
        </row>
        <row r="15">
          <cell r="A15">
            <v>2006</v>
          </cell>
          <cell r="B15">
            <v>188118.715</v>
          </cell>
          <cell r="C15">
            <v>1.6250338547594212</v>
          </cell>
          <cell r="D15">
            <v>1.0968488833694283</v>
          </cell>
          <cell r="E15">
            <v>-0.33874811916548891</v>
          </cell>
          <cell r="F15">
            <v>1.5168018136608319</v>
          </cell>
          <cell r="G15">
            <v>1.494980737532392</v>
          </cell>
          <cell r="H15">
            <v>2.3746677837714616</v>
          </cell>
          <cell r="I15">
            <v>-0.19860486292501567</v>
          </cell>
          <cell r="J15">
            <v>-0.7567733925570419</v>
          </cell>
          <cell r="K15">
            <v>6.3142499417457056</v>
          </cell>
          <cell r="L15">
            <v>-4.2104818455172337</v>
          </cell>
          <cell r="M15">
            <v>43.767315106212209</v>
          </cell>
          <cell r="N15">
            <v>-5.8475007304641498</v>
          </cell>
          <cell r="O15">
            <v>12.446295651951154</v>
          </cell>
          <cell r="P15">
            <v>10.288517380496925</v>
          </cell>
          <cell r="Q15">
            <v>18.397729188040977</v>
          </cell>
          <cell r="R15">
            <v>7.5593975198352901</v>
          </cell>
          <cell r="S15">
            <v>6.3616249757823304</v>
          </cell>
          <cell r="T15">
            <v>15.239774570095291</v>
          </cell>
          <cell r="U15">
            <v>-14.873868601808867</v>
          </cell>
          <cell r="V15">
            <v>0.81999029715233673</v>
          </cell>
          <cell r="W15">
            <v>0.82705825175585534</v>
          </cell>
          <cell r="X15">
            <v>0.87248918018500721</v>
          </cell>
        </row>
        <row r="16">
          <cell r="A16">
            <v>2007</v>
          </cell>
          <cell r="B16">
            <v>192834.06100000002</v>
          </cell>
          <cell r="C16">
            <v>2.5065799540465816</v>
          </cell>
          <cell r="D16">
            <v>2.0789270063736653</v>
          </cell>
          <cell r="E16">
            <v>0.580270027623213</v>
          </cell>
          <cell r="F16">
            <v>2.5093135897336327</v>
          </cell>
          <cell r="G16">
            <v>2.3898257964443808</v>
          </cell>
          <cell r="H16">
            <v>7.1664491194688011</v>
          </cell>
          <cell r="I16">
            <v>3.847321870777229</v>
          </cell>
          <cell r="J16">
            <v>3.0861911199333005</v>
          </cell>
          <cell r="K16">
            <v>9.4362343824121293</v>
          </cell>
          <cell r="L16">
            <v>-0.35614741165117936</v>
          </cell>
          <cell r="M16">
            <v>47.976372784948801</v>
          </cell>
          <cell r="N16">
            <v>-16.306815243064936</v>
          </cell>
          <cell r="O16">
            <v>6.4436691060711082</v>
          </cell>
          <cell r="P16">
            <v>3.6974944427847296</v>
          </cell>
          <cell r="Q16">
            <v>13.499202535840475</v>
          </cell>
          <cell r="R16">
            <v>5.598475864850756</v>
          </cell>
          <cell r="S16">
            <v>5.2953072243554375</v>
          </cell>
          <cell r="T16">
            <v>7.3926931136127836</v>
          </cell>
          <cell r="U16">
            <v>0.47343310253709509</v>
          </cell>
          <cell r="V16">
            <v>-2.1862790206692167E-2</v>
          </cell>
          <cell r="W16">
            <v>2.4434657686440837</v>
          </cell>
          <cell r="X16">
            <v>2.5574467697166461</v>
          </cell>
        </row>
        <row r="17">
          <cell r="A17">
            <v>2008</v>
          </cell>
          <cell r="B17">
            <v>193449.68000000002</v>
          </cell>
          <cell r="C17">
            <v>0.31924806064215283</v>
          </cell>
          <cell r="D17">
            <v>1.2196708599932018</v>
          </cell>
          <cell r="E17">
            <v>0.68060406426046582</v>
          </cell>
          <cell r="F17">
            <v>1.3715676295656503</v>
          </cell>
          <cell r="G17">
            <v>1.3480198301743433</v>
          </cell>
          <cell r="H17">
            <v>2.2484546194307451</v>
          </cell>
          <cell r="I17">
            <v>0.84783272482430638</v>
          </cell>
          <cell r="J17">
            <v>0.42345975767138405</v>
          </cell>
          <cell r="K17">
            <v>7.9335482623677382</v>
          </cell>
          <cell r="L17">
            <v>-4.0478275764208229</v>
          </cell>
          <cell r="M17">
            <v>14.556015113474881</v>
          </cell>
          <cell r="N17">
            <v>13.628872775214248</v>
          </cell>
          <cell r="O17">
            <v>-0.41702472297036747</v>
          </cell>
          <cell r="P17">
            <v>-1.219670308704156</v>
          </cell>
          <cell r="Q17">
            <v>1.467062361448241</v>
          </cell>
          <cell r="R17">
            <v>2.2311892917432719</v>
          </cell>
          <cell r="S17">
            <v>1.8597600104468814</v>
          </cell>
          <cell r="T17">
            <v>4.3864567508753458</v>
          </cell>
          <cell r="U17">
            <v>19.243493958911579</v>
          </cell>
          <cell r="V17">
            <v>-0.87102454373971427</v>
          </cell>
          <cell r="W17">
            <v>1.1419693540032982</v>
          </cell>
          <cell r="X17">
            <v>1.1945031847874708</v>
          </cell>
        </row>
        <row r="18">
          <cell r="A18">
            <v>2009</v>
          </cell>
          <cell r="B18">
            <v>187410.027</v>
          </cell>
          <cell r="C18">
            <v>-3.1220796023027897</v>
          </cell>
          <cell r="D18">
            <v>-1.2499489401207478</v>
          </cell>
          <cell r="E18">
            <v>2.5449355802624454</v>
          </cell>
          <cell r="F18">
            <v>-2.3119725471417603</v>
          </cell>
          <cell r="G18">
            <v>-2.3871165866233475</v>
          </cell>
          <cell r="H18">
            <v>0.46164356646243265</v>
          </cell>
          <cell r="I18">
            <v>-11.831607661517547</v>
          </cell>
          <cell r="J18">
            <v>-7.5382407277295558</v>
          </cell>
          <cell r="K18">
            <v>-8.4962546491172901</v>
          </cell>
          <cell r="L18">
            <v>-6.896645703789912</v>
          </cell>
          <cell r="M18">
            <v>-147.87439983122243</v>
          </cell>
          <cell r="N18">
            <v>-12.98223350253809</v>
          </cell>
          <cell r="O18">
            <v>-10.045696054214536</v>
          </cell>
          <cell r="P18">
            <v>-11.544083116893818</v>
          </cell>
          <cell r="Q18">
            <v>-6.6215951856551092</v>
          </cell>
          <cell r="R18">
            <v>-9.4954020030502395</v>
          </cell>
          <cell r="S18">
            <v>-10.678210534684212</v>
          </cell>
          <cell r="T18">
            <v>-2.7981294312867702</v>
          </cell>
          <cell r="U18">
            <v>-6.543137294276125</v>
          </cell>
          <cell r="V18">
            <v>0.35203263194852591</v>
          </cell>
          <cell r="W18">
            <v>-3.4547246842561066</v>
          </cell>
          <cell r="X18">
            <v>-3.643287494711795</v>
          </cell>
        </row>
        <row r="19">
          <cell r="A19">
            <v>2010</v>
          </cell>
          <cell r="B19">
            <v>190666.511</v>
          </cell>
          <cell r="C19">
            <v>1.7376252765813842</v>
          </cell>
          <cell r="D19">
            <v>1.5000908875040977</v>
          </cell>
          <cell r="E19">
            <v>-1.412037574621918</v>
          </cell>
          <cell r="F19">
            <v>2.3555889121952256</v>
          </cell>
          <cell r="G19">
            <v>2.469433146565513</v>
          </cell>
          <cell r="H19">
            <v>-1.7273202492412998</v>
          </cell>
          <cell r="I19">
            <v>2.9200520012148203</v>
          </cell>
          <cell r="J19">
            <v>-1.1255500178127711</v>
          </cell>
          <cell r="K19">
            <v>3.1178889702766424</v>
          </cell>
          <cell r="L19">
            <v>-3.9186126334016587</v>
          </cell>
          <cell r="M19">
            <v>-247.34818401937017</v>
          </cell>
          <cell r="N19">
            <v>-7.483489239359141</v>
          </cell>
          <cell r="O19">
            <v>9.2090061737669853</v>
          </cell>
          <cell r="P19">
            <v>11.317838053853201</v>
          </cell>
          <cell r="Q19">
            <v>4.6439625556950404</v>
          </cell>
          <cell r="R19">
            <v>7.8011173160503526</v>
          </cell>
          <cell r="S19">
            <v>8.119583050539271</v>
          </cell>
          <cell r="T19">
            <v>6.1440924348916219</v>
          </cell>
          <cell r="U19">
            <v>0.53103047752859622</v>
          </cell>
          <cell r="V19">
            <v>-2.7561492214077585E-2</v>
          </cell>
          <cell r="W19">
            <v>1.7702807308691431</v>
          </cell>
          <cell r="X19">
            <v>1.8604943693861145</v>
          </cell>
        </row>
        <row r="20">
          <cell r="A20">
            <v>2011</v>
          </cell>
          <cell r="B20">
            <v>187432.49300000002</v>
          </cell>
          <cell r="C20">
            <v>-1.6961646715190495</v>
          </cell>
          <cell r="D20">
            <v>-3.6670316599928121</v>
          </cell>
          <cell r="E20">
            <v>-3.6931192973155826</v>
          </cell>
          <cell r="F20">
            <v>-3.6596499741217925</v>
          </cell>
          <cell r="G20">
            <v>-3.7696218037232296</v>
          </cell>
          <cell r="H20">
            <v>0.45280979432454377</v>
          </cell>
          <cell r="I20">
            <v>-13.641262273718022</v>
          </cell>
          <cell r="J20">
            <v>-12.592262924057703</v>
          </cell>
          <cell r="K20">
            <v>-15.461052321510676</v>
          </cell>
          <cell r="L20">
            <v>-10.565718516250925</v>
          </cell>
          <cell r="M20">
            <v>-56.0098244783754</v>
          </cell>
          <cell r="N20">
            <v>-18.818354463635618</v>
          </cell>
          <cell r="O20">
            <v>6.8829199104629009</v>
          </cell>
          <cell r="P20">
            <v>7.7579393586806242</v>
          </cell>
          <cell r="Q20">
            <v>4.8679374724949387</v>
          </cell>
          <cell r="R20">
            <v>-6.1807931094459354</v>
          </cell>
          <cell r="S20">
            <v>-7.2328974951447318</v>
          </cell>
          <cell r="T20">
            <v>-0.60465292026134887</v>
          </cell>
          <cell r="U20">
            <v>-79.462601604672599</v>
          </cell>
          <cell r="V20">
            <v>4.0753470410198869</v>
          </cell>
          <cell r="W20">
            <v>-5.5863676109129807</v>
          </cell>
          <cell r="X20">
            <v>-5.8729337951513934</v>
          </cell>
        </row>
        <row r="21">
          <cell r="A21">
            <v>2012</v>
          </cell>
          <cell r="B21">
            <v>179827.80599999998</v>
          </cell>
          <cell r="C21">
            <v>-4.0572938439228006</v>
          </cell>
          <cell r="D21">
            <v>-4.9300256620990002</v>
          </cell>
          <cell r="E21">
            <v>-3.5566196408072357</v>
          </cell>
          <cell r="F21">
            <v>-5.3185058324495476</v>
          </cell>
          <cell r="G21">
            <v>-5.4874410669648643</v>
          </cell>
          <cell r="H21">
            <v>0.7333776023711488</v>
          </cell>
          <cell r="I21">
            <v>-17.385336345419198</v>
          </cell>
          <cell r="J21">
            <v>-16.712489581347523</v>
          </cell>
          <cell r="K21">
            <v>-11.633810472097728</v>
          </cell>
          <cell r="L21">
            <v>-20.103749260840537</v>
          </cell>
          <cell r="M21">
            <v>-67.118579909949645</v>
          </cell>
          <cell r="N21">
            <v>-36.795776275762584</v>
          </cell>
          <cell r="O21">
            <v>3.0805630578351417</v>
          </cell>
          <cell r="P21">
            <v>3.6271801311973224</v>
          </cell>
          <cell r="Q21">
            <v>1.7871319449296801</v>
          </cell>
          <cell r="R21">
            <v>-6.2764541152890967</v>
          </cell>
          <cell r="S21">
            <v>-6.1823471444698352</v>
          </cell>
          <cell r="T21">
            <v>-6.7419593665662871</v>
          </cell>
          <cell r="U21">
            <v>-279.44447462333943</v>
          </cell>
          <cell r="V21">
            <v>2.9941414276529099</v>
          </cell>
          <cell r="W21">
            <v>-7.1223143198402079</v>
          </cell>
          <cell r="X21">
            <v>-7.1913590780266139</v>
          </cell>
        </row>
        <row r="22">
          <cell r="A22">
            <v>2013</v>
          </cell>
          <cell r="B22">
            <v>178168.63500000001</v>
          </cell>
          <cell r="C22">
            <v>-0.92264429895784483</v>
          </cell>
          <cell r="D22">
            <v>-1.2774870823548914</v>
          </cell>
          <cell r="E22">
            <v>-2.0923193466410117</v>
          </cell>
          <cell r="F22">
            <v>-1.0427155434820883</v>
          </cell>
          <cell r="G22">
            <v>-1.1120719500383458</v>
          </cell>
          <cell r="H22">
            <v>1.2884495150270232</v>
          </cell>
          <cell r="I22">
            <v>-5.0557482678153933</v>
          </cell>
          <cell r="J22">
            <v>-4.8055001327110185</v>
          </cell>
          <cell r="K22">
            <v>4.4667695411904029</v>
          </cell>
          <cell r="L22">
            <v>-11.653378778227873</v>
          </cell>
          <cell r="M22">
            <v>-71.138931806476364</v>
          </cell>
          <cell r="N22">
            <v>22.577388963660798</v>
          </cell>
          <cell r="O22">
            <v>7.2023073524529746</v>
          </cell>
          <cell r="P22">
            <v>6.0600070568769775</v>
          </cell>
          <cell r="Q22">
            <v>9.954134831524069</v>
          </cell>
          <cell r="R22">
            <v>4.6805965101295604</v>
          </cell>
          <cell r="S22">
            <v>4.5672029323355892</v>
          </cell>
          <cell r="T22">
            <v>5.244869841956465</v>
          </cell>
          <cell r="U22">
            <v>46.970277262685734</v>
          </cell>
          <cell r="V22">
            <v>0.94127827147599186</v>
          </cell>
          <cell r="W22">
            <v>-1.8690227041930876</v>
          </cell>
          <cell r="X22">
            <v>-1.8268539843709468</v>
          </cell>
        </row>
        <row r="23">
          <cell r="A23">
            <v>2014</v>
          </cell>
          <cell r="B23">
            <v>179580.06900000002</v>
          </cell>
          <cell r="C23">
            <v>0.79218993848160102</v>
          </cell>
          <cell r="D23">
            <v>1.7168180184324613</v>
          </cell>
          <cell r="E23">
            <v>-0.61217851872590245</v>
          </cell>
          <cell r="F23">
            <v>2.3807369702998575</v>
          </cell>
          <cell r="G23">
            <v>2.3800141785984197</v>
          </cell>
          <cell r="H23">
            <v>2.4044552372701364</v>
          </cell>
          <cell r="I23">
            <v>4.0657838998781823</v>
          </cell>
          <cell r="J23">
            <v>2.2884949893786031</v>
          </cell>
          <cell r="K23">
            <v>8.8751566386064606</v>
          </cell>
          <cell r="L23">
            <v>-3.4635672459183753</v>
          </cell>
          <cell r="M23">
            <v>1245.86296480958</v>
          </cell>
          <cell r="N23">
            <v>-9.0751769325328766</v>
          </cell>
          <cell r="O23">
            <v>4.3035287440672949</v>
          </cell>
          <cell r="P23">
            <v>4.2781905538585168</v>
          </cell>
          <cell r="Q23">
            <v>4.3624072243571437</v>
          </cell>
          <cell r="R23">
            <v>7.9207624719290468</v>
          </cell>
          <cell r="S23">
            <v>7.4320896604767688</v>
          </cell>
          <cell r="T23">
            <v>10.336856320744605</v>
          </cell>
          <cell r="U23">
            <v>-36.326897900198709</v>
          </cell>
          <cell r="V23">
            <v>-1.0798870407240853</v>
          </cell>
          <cell r="W23">
            <v>2.072636241652889</v>
          </cell>
          <cell r="X23">
            <v>2.0065226407554877</v>
          </cell>
        </row>
        <row r="24">
          <cell r="A24">
            <v>2015</v>
          </cell>
          <cell r="B24">
            <v>182798.22700000001</v>
          </cell>
          <cell r="C24">
            <v>1.7920463099944546</v>
          </cell>
          <cell r="D24">
            <v>1.7770924409879973</v>
          </cell>
          <cell r="E24">
            <v>0.83390983761281856</v>
          </cell>
          <cell r="F24">
            <v>2.0381023076198375</v>
          </cell>
          <cell r="G24">
            <v>1.8731911608751608</v>
          </cell>
          <cell r="H24">
            <v>7.4483374479750344</v>
          </cell>
          <cell r="I24">
            <v>5.9101136389297428</v>
          </cell>
          <cell r="J24">
            <v>5.9191497374488273</v>
          </cell>
          <cell r="K24">
            <v>6.710937288698152</v>
          </cell>
          <cell r="L24">
            <v>5.1393116593309962</v>
          </cell>
          <cell r="M24">
            <v>1.100283113784027</v>
          </cell>
          <cell r="N24">
            <v>35.13421277154292</v>
          </cell>
          <cell r="O24">
            <v>6.2615353047620044</v>
          </cell>
          <cell r="P24">
            <v>6.8561850676014364</v>
          </cell>
          <cell r="Q24">
            <v>4.88085970872842</v>
          </cell>
          <cell r="R24">
            <v>8.0498908383253962</v>
          </cell>
          <cell r="S24">
            <v>8.86329511855884</v>
          </cell>
          <cell r="T24">
            <v>4.1341359960126498</v>
          </cell>
          <cell r="U24">
            <v>-27.785372137115953</v>
          </cell>
          <cell r="V24">
            <v>-0.52178953110882187</v>
          </cell>
          <cell r="W24">
            <v>2.4153819982750226</v>
          </cell>
          <cell r="X24">
            <v>2.3680411883570431</v>
          </cell>
        </row>
        <row r="25">
          <cell r="A25">
            <v>2016</v>
          </cell>
          <cell r="B25">
            <v>186489.81100000002</v>
          </cell>
          <cell r="C25">
            <v>2.0194856703943866</v>
          </cell>
          <cell r="D25">
            <v>2.1833979947049205</v>
          </cell>
          <cell r="E25">
            <v>0.80757378996934026</v>
          </cell>
          <cell r="F25">
            <v>2.5596409030991589</v>
          </cell>
          <cell r="G25">
            <v>2.6029939564400637</v>
          </cell>
          <cell r="H25">
            <v>1.2111561826170354</v>
          </cell>
          <cell r="I25">
            <v>2.5312320261992918</v>
          </cell>
          <cell r="J25">
            <v>2.547237580237685</v>
          </cell>
          <cell r="K25">
            <v>6.085063017794214</v>
          </cell>
          <cell r="L25">
            <v>-0.98928123708342253</v>
          </cell>
          <cell r="M25">
            <v>-1.5814515024642702E-2</v>
          </cell>
          <cell r="N25">
            <v>10.978902789649544</v>
          </cell>
          <cell r="O25">
            <v>4.4306498252802031</v>
          </cell>
          <cell r="P25">
            <v>4.2720360012684377</v>
          </cell>
          <cell r="Q25">
            <v>4.8058602193954458</v>
          </cell>
          <cell r="R25">
            <v>5.0122100797968177</v>
          </cell>
          <cell r="S25">
            <v>5.0135045420598745</v>
          </cell>
          <cell r="T25">
            <v>5.0056954942418379</v>
          </cell>
          <cell r="U25">
            <v>-12.135351053398532</v>
          </cell>
          <cell r="V25">
            <v>-0.16167498167255434</v>
          </cell>
          <cell r="W25">
            <v>2.2389493196492682</v>
          </cell>
          <cell r="X25">
            <v>2.2085082914945344</v>
          </cell>
        </row>
        <row r="26">
          <cell r="A26">
            <v>2017</v>
          </cell>
          <cell r="B26">
            <v>193028.78700000001</v>
          </cell>
          <cell r="C26">
            <v>3.5063449123233843</v>
          </cell>
          <cell r="D26">
            <v>1.6971353701874734</v>
          </cell>
          <cell r="E26">
            <v>0.19508774497249221</v>
          </cell>
          <cell r="F26">
            <v>2.1008790630794416</v>
          </cell>
          <cell r="G26">
            <v>2.0742524566005556</v>
          </cell>
          <cell r="H26">
            <v>2.9404817257324241</v>
          </cell>
          <cell r="I26">
            <v>11.88950636632844</v>
          </cell>
          <cell r="J26">
            <v>11.488988768042599</v>
          </cell>
          <cell r="K26">
            <v>10.831200744355488</v>
          </cell>
          <cell r="L26">
            <v>12.193515636614274</v>
          </cell>
          <cell r="M26">
            <v>32.942601590574291</v>
          </cell>
          <cell r="N26">
            <v>17.646492494857998</v>
          </cell>
          <cell r="O26">
            <v>8.4056255170669036</v>
          </cell>
          <cell r="P26">
            <v>6.1371861116987763</v>
          </cell>
          <cell r="Q26">
            <v>13.744421126951471</v>
          </cell>
          <cell r="R26">
            <v>8.1022072533545781</v>
          </cell>
          <cell r="S26">
            <v>8.2806316969614482</v>
          </cell>
          <cell r="T26">
            <v>7.2041913138708775</v>
          </cell>
          <cell r="U26">
            <v>18.735387184979206</v>
          </cell>
          <cell r="V26">
            <v>0.21497313866654391</v>
          </cell>
          <cell r="W26">
            <v>3.3295759152560667</v>
          </cell>
          <cell r="X26">
            <v>3.2913717736568477</v>
          </cell>
        </row>
        <row r="27">
          <cell r="A27">
            <v>2018</v>
          </cell>
          <cell r="B27">
            <v>198528.80600000001</v>
          </cell>
          <cell r="C27">
            <v>2.8493257847597619</v>
          </cell>
          <cell r="D27">
            <v>2.1970502272886838</v>
          </cell>
          <cell r="E27">
            <v>0.61161307158548728</v>
          </cell>
          <cell r="F27">
            <v>2.6152540792213097</v>
          </cell>
          <cell r="G27">
            <v>2.6547926495056844</v>
          </cell>
          <cell r="H27">
            <v>1.3789965194226355</v>
          </cell>
          <cell r="I27">
            <v>7.8379894798929577</v>
          </cell>
          <cell r="J27">
            <v>6.182557331972065</v>
          </cell>
          <cell r="K27">
            <v>7.6069776041625223</v>
          </cell>
          <cell r="L27">
            <v>4.6754505448449359</v>
          </cell>
          <cell r="M27">
            <v>86.347616774494824</v>
          </cell>
          <cell r="N27">
            <v>2.0086744980173554</v>
          </cell>
          <cell r="O27">
            <v>4.1334188337503797</v>
          </cell>
          <cell r="P27">
            <v>3.3847653869853565</v>
          </cell>
          <cell r="Q27">
            <v>5.7775422126178935</v>
          </cell>
          <cell r="R27">
            <v>4.9689244054262538</v>
          </cell>
          <cell r="S27">
            <v>4.8509960050871399</v>
          </cell>
          <cell r="T27">
            <v>5.5684215478449222</v>
          </cell>
          <cell r="U27">
            <v>-21.763752007304653</v>
          </cell>
          <cell r="V27">
            <v>-0.28646297197111381</v>
          </cell>
          <cell r="W27">
            <v>3.1753642604814574</v>
          </cell>
          <cell r="X27">
            <v>3.1335688805835851</v>
          </cell>
        </row>
        <row r="28">
          <cell r="A28">
            <v>2019</v>
          </cell>
          <cell r="B28">
            <v>203854.85699999999</v>
          </cell>
          <cell r="C28">
            <v>2.6827598006104854</v>
          </cell>
          <cell r="D28">
            <v>3.0323512758403206</v>
          </cell>
          <cell r="E28">
            <v>2.1393916742220855</v>
          </cell>
          <cell r="F28">
            <v>3.2632954415611168</v>
          </cell>
          <cell r="G28">
            <v>3.3641266580747411</v>
          </cell>
          <cell r="H28">
            <v>7.0917891081752921E-2</v>
          </cell>
          <cell r="I28">
            <v>3.2818692510826453</v>
          </cell>
          <cell r="J28">
            <v>5.3877387704973829</v>
          </cell>
          <cell r="K28">
            <v>3.3468871771427269</v>
          </cell>
          <cell r="L28">
            <v>7.607533925387683</v>
          </cell>
          <cell r="M28">
            <v>-51.782716618444354</v>
          </cell>
          <cell r="N28">
            <v>-6.2647228279498561</v>
          </cell>
          <cell r="O28">
            <v>4.0752879423142119</v>
          </cell>
          <cell r="P28">
            <v>3.6275156984473327</v>
          </cell>
          <cell r="Q28">
            <v>5.0363995461100437</v>
          </cell>
          <cell r="R28">
            <v>4.9425945380222549</v>
          </cell>
          <cell r="S28">
            <v>4.2160033920505091</v>
          </cell>
          <cell r="T28">
            <v>8.61116904157163</v>
          </cell>
          <cell r="U28">
            <v>-31.993234609340366</v>
          </cell>
          <cell r="V28">
            <v>-0.32033134778436717</v>
          </cell>
          <cell r="W28">
            <v>3.0775810552323346</v>
          </cell>
          <cell r="X28">
            <v>3.0467004370136634</v>
          </cell>
        </row>
        <row r="29">
          <cell r="A29">
            <v>2020</v>
          </cell>
          <cell r="B29">
            <v>186644.5</v>
          </cell>
          <cell r="C29">
            <v>-8.4424561932316333</v>
          </cell>
          <cell r="D29">
            <v>-5.5460500675821045</v>
          </cell>
          <cell r="E29">
            <v>0.43274352364492319</v>
          </cell>
          <cell r="F29">
            <v>-7.0755026972639943</v>
          </cell>
          <cell r="G29">
            <v>-7.3198456387504551</v>
          </cell>
          <cell r="H29">
            <v>0.91512681885508451</v>
          </cell>
          <cell r="I29">
            <v>-5.7489379576826618</v>
          </cell>
          <cell r="J29">
            <v>-2.7430146246268818</v>
          </cell>
          <cell r="K29">
            <v>-6.8743368205895976</v>
          </cell>
          <cell r="L29">
            <v>1.5726258955774064</v>
          </cell>
          <cell r="M29">
            <v>-174.76496520096183</v>
          </cell>
          <cell r="N29">
            <v>-34.451127000552411</v>
          </cell>
          <cell r="O29">
            <v>-18.636436170777255</v>
          </cell>
          <cell r="P29">
            <v>-11.368988811449835</v>
          </cell>
          <cell r="Q29">
            <v>-34.026265592727462</v>
          </cell>
          <cell r="R29">
            <v>-12.128735711894546</v>
          </cell>
          <cell r="S29">
            <v>-10.269458166188551</v>
          </cell>
          <cell r="T29">
            <v>-21.136383419719852</v>
          </cell>
          <cell r="U29">
            <v>-436.25802070403097</v>
          </cell>
          <cell r="V29">
            <v>-2.8929391660263377</v>
          </cell>
          <cell r="W29">
            <v>-5.5829001640222327</v>
          </cell>
          <cell r="X29">
            <v>-5.5481322184047785</v>
          </cell>
        </row>
        <row r="30">
          <cell r="A30">
            <v>2021</v>
          </cell>
          <cell r="B30">
            <v>195760.24300000002</v>
          </cell>
          <cell r="C30">
            <v>4.8840137266300463</v>
          </cell>
          <cell r="D30">
            <v>4.4420096061069012</v>
          </cell>
          <cell r="E30">
            <v>4.1075752062032445</v>
          </cell>
          <cell r="F30">
            <v>4.5344748498684968</v>
          </cell>
          <cell r="G30">
            <v>4.6175532344012531</v>
          </cell>
          <cell r="H30">
            <v>2.0393072720046939</v>
          </cell>
          <cell r="I30">
            <v>7.934076578380707</v>
          </cell>
          <cell r="J30">
            <v>6.5640197517507968</v>
          </cell>
          <cell r="K30">
            <v>9.244123259174776</v>
          </cell>
          <cell r="L30">
            <v>3.9971699237951324</v>
          </cell>
          <cell r="M30">
            <v>-87.245489711596335</v>
          </cell>
          <cell r="N30">
            <v>54.99002943690062</v>
          </cell>
          <cell r="O30">
            <v>13.103063412161472</v>
          </cell>
          <cell r="P30">
            <v>11.127287523791466</v>
          </cell>
          <cell r="Q30">
            <v>18.72394231756364</v>
          </cell>
          <cell r="R30">
            <v>13.092371100588995</v>
          </cell>
          <cell r="S30">
            <v>12.345906320019159</v>
          </cell>
          <cell r="T30">
            <v>17.207089236018085</v>
          </cell>
          <cell r="U30">
            <v>12.923754774690252</v>
          </cell>
          <cell r="V30">
            <v>-0.31474809062147902</v>
          </cell>
          <cell r="W30">
            <v>5.0751509351463353</v>
          </cell>
          <cell r="X30">
            <v>5.2010667338175001</v>
          </cell>
        </row>
        <row r="32">
          <cell r="A32" t="str">
            <v>1 2014</v>
          </cell>
          <cell r="B32">
            <v>44671.593999999997</v>
          </cell>
          <cell r="C32">
            <v>1.0668747208005465</v>
          </cell>
          <cell r="D32">
            <v>1.8897182859335357</v>
          </cell>
          <cell r="E32">
            <v>-0.54201639524115874</v>
          </cell>
          <cell r="F32">
            <v>2.5946674403418317</v>
          </cell>
          <cell r="G32">
            <v>2.6502929478436341</v>
          </cell>
          <cell r="H32">
            <v>0.78499396938524013</v>
          </cell>
          <cell r="I32">
            <v>6.9132355523647941</v>
          </cell>
          <cell r="J32">
            <v>0.61005977661430966</v>
          </cell>
          <cell r="K32">
            <v>9.3035414155710914</v>
          </cell>
          <cell r="L32">
            <v>-6.646520712817197</v>
          </cell>
          <cell r="M32">
            <v>737.13610166987428</v>
          </cell>
          <cell r="N32">
            <v>-2.4861738292150717</v>
          </cell>
          <cell r="O32">
            <v>4.332594854288577</v>
          </cell>
          <cell r="P32">
            <v>2.6291563235413</v>
          </cell>
          <cell r="Q32">
            <v>8.3972573447840428</v>
          </cell>
          <cell r="R32">
            <v>8.975745671281059</v>
          </cell>
          <cell r="S32">
            <v>8.4386381907584767</v>
          </cell>
          <cell r="T32">
            <v>11.73503950846624</v>
          </cell>
          <cell r="U32">
            <v>-39.46212386138447</v>
          </cell>
          <cell r="V32">
            <v>-1.3403496173702112</v>
          </cell>
          <cell r="W32">
            <v>2.6360605641890467</v>
          </cell>
          <cell r="X32">
            <v>2.5396405229090981</v>
          </cell>
        </row>
        <row r="33">
          <cell r="A33" t="str">
            <v>2 2014</v>
          </cell>
          <cell r="B33">
            <v>44820.224000000002</v>
          </cell>
          <cell r="C33">
            <v>0.63991803344026676</v>
          </cell>
          <cell r="D33">
            <v>1.5028093103187166</v>
          </cell>
          <cell r="E33">
            <v>-0.45739605324517868</v>
          </cell>
          <cell r="F33">
            <v>2.0624962990350064</v>
          </cell>
          <cell r="G33">
            <v>2.0877900857372622</v>
          </cell>
          <cell r="H33">
            <v>1.2351598065137848</v>
          </cell>
          <cell r="I33">
            <v>3.6767448087979502</v>
          </cell>
          <cell r="J33">
            <v>1.7938760384175936</v>
          </cell>
          <cell r="K33">
            <v>7.6081181844379664</v>
          </cell>
          <cell r="L33">
            <v>-3.2074188903547407</v>
          </cell>
          <cell r="M33">
            <v>283.52073241188856</v>
          </cell>
          <cell r="N33">
            <v>-14.995795571335128</v>
          </cell>
          <cell r="O33">
            <v>3.5127427464729259</v>
          </cell>
          <cell r="P33">
            <v>3.9120219544298696</v>
          </cell>
          <cell r="Q33">
            <v>2.594533068083007</v>
          </cell>
          <cell r="R33">
            <v>6.8011728812933629</v>
          </cell>
          <cell r="S33">
            <v>6.8994621467817998</v>
          </cell>
          <cell r="T33">
            <v>6.3232177541724015</v>
          </cell>
          <cell r="U33">
            <v>-32.064368955389035</v>
          </cell>
          <cell r="V33">
            <v>-0.98787398337518029</v>
          </cell>
          <cell r="W33">
            <v>1.8331389426540456</v>
          </cell>
          <cell r="X33">
            <v>1.7723180308804856</v>
          </cell>
        </row>
        <row r="34">
          <cell r="A34" t="str">
            <v>3 2014</v>
          </cell>
          <cell r="B34">
            <v>44862.663</v>
          </cell>
          <cell r="C34">
            <v>0.87572742406049986</v>
          </cell>
          <cell r="D34">
            <v>2.3211280290296568</v>
          </cell>
          <cell r="E34">
            <v>-9.1895885774340727E-2</v>
          </cell>
          <cell r="F34">
            <v>3.0027938571701664</v>
          </cell>
          <cell r="G34">
            <v>3.0104118005226761</v>
          </cell>
          <cell r="H34">
            <v>2.7532725311087405</v>
          </cell>
          <cell r="I34">
            <v>1.5509504638852341</v>
          </cell>
          <cell r="J34">
            <v>3.4437067016174314</v>
          </cell>
          <cell r="K34">
            <v>11.012970004786498</v>
          </cell>
          <cell r="L34">
            <v>-3.0292202974729876</v>
          </cell>
          <cell r="M34">
            <v>-389.29130264702667</v>
          </cell>
          <cell r="N34">
            <v>-15.122890682318408</v>
          </cell>
          <cell r="O34">
            <v>3.5041609943611913</v>
          </cell>
          <cell r="P34">
            <v>3.5246258410252884</v>
          </cell>
          <cell r="Q34">
            <v>3.45687470414155</v>
          </cell>
          <cell r="R34">
            <v>7.0716711684321742</v>
          </cell>
          <cell r="S34">
            <v>6.64266710763677</v>
          </cell>
          <cell r="T34">
            <v>9.1596070031656005</v>
          </cell>
          <cell r="U34">
            <v>-39.879713661868614</v>
          </cell>
          <cell r="V34">
            <v>-1.1207581446974428</v>
          </cell>
          <cell r="W34">
            <v>2.203651408544919</v>
          </cell>
          <cell r="X34">
            <v>2.1371927843553662</v>
          </cell>
        </row>
        <row r="35">
          <cell r="A35" t="str">
            <v>4 2014</v>
          </cell>
          <cell r="B35">
            <v>45225.588000000003</v>
          </cell>
          <cell r="C35">
            <v>0.59034924381730691</v>
          </cell>
          <cell r="D35">
            <v>1.1620777848180783</v>
          </cell>
          <cell r="E35">
            <v>-1.3497808500363151</v>
          </cell>
          <cell r="F35">
            <v>1.8715622153612812</v>
          </cell>
          <cell r="G35">
            <v>1.7824772993600073</v>
          </cell>
          <cell r="H35">
            <v>4.8346240138959304</v>
          </cell>
          <cell r="I35">
            <v>4.2268338029931734</v>
          </cell>
          <cell r="J35">
            <v>3.2430393064012089</v>
          </cell>
          <cell r="K35">
            <v>7.673493425079986</v>
          </cell>
          <cell r="L35">
            <v>-0.94140694641107381</v>
          </cell>
          <cell r="M35">
            <v>407.69091457891136</v>
          </cell>
          <cell r="N35">
            <v>-2.9042461420492578</v>
          </cell>
          <cell r="O35">
            <v>5.8537094182333504</v>
          </cell>
          <cell r="P35">
            <v>6.978380682481597</v>
          </cell>
          <cell r="Q35">
            <v>3.2641397839970359</v>
          </cell>
          <cell r="R35">
            <v>8.8748891761482049</v>
          </cell>
          <cell r="S35">
            <v>7.7925232377114781</v>
          </cell>
          <cell r="T35">
            <v>14.209866603373452</v>
          </cell>
          <cell r="U35">
            <v>-33.515116903485193</v>
          </cell>
          <cell r="V35">
            <v>-0.87454303438292047</v>
          </cell>
          <cell r="W35">
            <v>1.630400044728668</v>
          </cell>
          <cell r="X35">
            <v>1.5851542896883475</v>
          </cell>
        </row>
        <row r="36">
          <cell r="A36" t="str">
            <v>1 2015</v>
          </cell>
          <cell r="B36">
            <v>45517.218999999997</v>
          </cell>
          <cell r="C36">
            <v>1.8929814772224158</v>
          </cell>
          <cell r="D36">
            <v>1.4529418740688211</v>
          </cell>
          <cell r="E36">
            <v>-0.33142915806630813</v>
          </cell>
          <cell r="F36">
            <v>1.9544080344325669</v>
          </cell>
          <cell r="G36">
            <v>1.793644775091634</v>
          </cell>
          <cell r="H36">
            <v>7.2813425141719472</v>
          </cell>
          <cell r="I36">
            <v>3.7063046342224655</v>
          </cell>
          <cell r="J36">
            <v>9.5898604679942565</v>
          </cell>
          <cell r="K36">
            <v>9.8168104913115553</v>
          </cell>
          <cell r="L36">
            <v>9.3680550084270564</v>
          </cell>
          <cell r="M36">
            <v>-106.32958367157586</v>
          </cell>
          <cell r="N36">
            <v>19.309017118476497</v>
          </cell>
          <cell r="O36">
            <v>9.4803573337775635</v>
          </cell>
          <cell r="P36">
            <v>10.498038313410408</v>
          </cell>
          <cell r="Q36">
            <v>7.1812346528071407</v>
          </cell>
          <cell r="R36">
            <v>9.3940857524996222</v>
          </cell>
          <cell r="S36">
            <v>9.4936543409125456</v>
          </cell>
          <cell r="T36">
            <v>8.8976606111526664</v>
          </cell>
          <cell r="U36">
            <v>10.94516086439879</v>
          </cell>
          <cell r="V36">
            <v>0.22267842065363055</v>
          </cell>
          <cell r="W36">
            <v>1.8016746412687432</v>
          </cell>
          <cell r="X36">
            <v>1.7627242045582661</v>
          </cell>
        </row>
        <row r="37">
          <cell r="A37" t="str">
            <v>2 2015</v>
          </cell>
          <cell r="B37">
            <v>45652.696000000004</v>
          </cell>
          <cell r="C37">
            <v>1.8573579641190583</v>
          </cell>
          <cell r="D37">
            <v>2.3525592908631543</v>
          </cell>
          <cell r="E37">
            <v>1.1122036198455838</v>
          </cell>
          <cell r="F37">
            <v>2.6979675240261591</v>
          </cell>
          <cell r="G37">
            <v>2.5239867196677364</v>
          </cell>
          <cell r="H37">
            <v>8.4366486451001741</v>
          </cell>
          <cell r="I37">
            <v>9.3646577562709368</v>
          </cell>
          <cell r="J37">
            <v>7.8569256148201472</v>
          </cell>
          <cell r="K37">
            <v>11.256054987509875</v>
          </cell>
          <cell r="L37">
            <v>4.6063519618971354</v>
          </cell>
          <cell r="M37">
            <v>63.773523685918491</v>
          </cell>
          <cell r="N37">
            <v>39.536161793800829</v>
          </cell>
          <cell r="O37">
            <v>6.6776915925904445</v>
          </cell>
          <cell r="P37">
            <v>6.9670611373838565</v>
          </cell>
          <cell r="Q37">
            <v>6.0036921021619243</v>
          </cell>
          <cell r="R37">
            <v>11.148029083010695</v>
          </cell>
          <cell r="S37">
            <v>11.953317594543861</v>
          </cell>
          <cell r="T37">
            <v>7.2108973420808837</v>
          </cell>
          <cell r="U37">
            <v>-69.3550740341025</v>
          </cell>
          <cell r="V37">
            <v>-1.4423957363533126</v>
          </cell>
          <cell r="W37">
            <v>3.4373378877233067</v>
          </cell>
          <cell r="X37">
            <v>3.3626940374059737</v>
          </cell>
        </row>
        <row r="38">
          <cell r="A38" t="str">
            <v>3 2015</v>
          </cell>
          <cell r="B38">
            <v>45704.633999999998</v>
          </cell>
          <cell r="C38">
            <v>1.8767744571917135</v>
          </cell>
          <cell r="D38">
            <v>1.7075830929435063</v>
          </cell>
          <cell r="E38">
            <v>1.1300574930409029</v>
          </cell>
          <cell r="F38">
            <v>1.8658291327025149</v>
          </cell>
          <cell r="G38">
            <v>1.6793805137524951</v>
          </cell>
          <cell r="H38">
            <v>7.9881285117418255</v>
          </cell>
          <cell r="I38">
            <v>4.7296264725450516</v>
          </cell>
          <cell r="J38">
            <v>3.7573238093940335</v>
          </cell>
          <cell r="K38">
            <v>4.5706288664331147</v>
          </cell>
          <cell r="L38">
            <v>2.9611032210502293</v>
          </cell>
          <cell r="M38">
            <v>60.654924895484697</v>
          </cell>
          <cell r="N38">
            <v>45.888708806050779</v>
          </cell>
          <cell r="O38">
            <v>5.4465616965165431</v>
          </cell>
          <cell r="P38">
            <v>6.6820921109370008</v>
          </cell>
          <cell r="Q38">
            <v>2.5898625579970176</v>
          </cell>
          <cell r="R38">
            <v>6.283023026643435</v>
          </cell>
          <cell r="S38">
            <v>7.6396072916255902</v>
          </cell>
          <cell r="T38">
            <v>-0.16715282549096014</v>
          </cell>
          <cell r="U38">
            <v>-12.669447202207978</v>
          </cell>
          <cell r="V38">
            <v>-0.21220318553091444</v>
          </cell>
          <cell r="W38">
            <v>2.1655972006628694</v>
          </cell>
          <cell r="X38">
            <v>2.1279343136630144</v>
          </cell>
        </row>
        <row r="39">
          <cell r="A39" t="str">
            <v>4 2015</v>
          </cell>
          <cell r="B39">
            <v>45923.678</v>
          </cell>
          <cell r="C39">
            <v>1.5435730763743667</v>
          </cell>
          <cell r="D39">
            <v>1.5967955715422237</v>
          </cell>
          <cell r="E39">
            <v>1.432366478813913</v>
          </cell>
          <cell r="F39">
            <v>1.641770597641629</v>
          </cell>
          <cell r="G39">
            <v>1.5029767771951217</v>
          </cell>
          <cell r="H39">
            <v>6.1238024638263351</v>
          </cell>
          <cell r="I39">
            <v>5.8182747904875001</v>
          </cell>
          <cell r="J39">
            <v>2.7589682508666225</v>
          </cell>
          <cell r="K39">
            <v>1.7241711844778507</v>
          </cell>
          <cell r="L39">
            <v>3.8213034899002061</v>
          </cell>
          <cell r="M39">
            <v>247.92209182035788</v>
          </cell>
          <cell r="N39">
            <v>36.367226061204335</v>
          </cell>
          <cell r="O39">
            <v>3.6384545222740754</v>
          </cell>
          <cell r="P39">
            <v>3.5588934135279429</v>
          </cell>
          <cell r="Q39">
            <v>3.8282340273782682</v>
          </cell>
          <cell r="R39">
            <v>5.5802239616374063</v>
          </cell>
          <cell r="S39">
            <v>6.5041844429425417</v>
          </cell>
          <cell r="T39">
            <v>1.2819224184124756</v>
          </cell>
          <cell r="U39">
            <v>-37.797598443064764</v>
          </cell>
          <cell r="V39">
            <v>-0.65188538842214605</v>
          </cell>
          <cell r="W39">
            <v>2.2583559087588863</v>
          </cell>
          <cell r="X39">
            <v>2.2183857510044942</v>
          </cell>
        </row>
        <row r="40">
          <cell r="A40" t="str">
            <v>1 2016</v>
          </cell>
          <cell r="B40">
            <v>46138.044000000009</v>
          </cell>
          <cell r="C40">
            <v>1.3639343827223092</v>
          </cell>
          <cell r="D40">
            <v>2.6397849590037032</v>
          </cell>
          <cell r="E40">
            <v>1.5579820131041613</v>
          </cell>
          <cell r="F40">
            <v>2.9369904648401146</v>
          </cell>
          <cell r="G40">
            <v>2.925944316501341</v>
          </cell>
          <cell r="H40">
            <v>3.2842849513856054</v>
          </cell>
          <cell r="I40">
            <v>3.6631172399950147</v>
          </cell>
          <cell r="J40">
            <v>-0.67914193598795836</v>
          </cell>
          <cell r="K40">
            <v>2.7802478873725902</v>
          </cell>
          <cell r="L40">
            <v>-4.0739860800084342</v>
          </cell>
          <cell r="M40">
            <v>1373.6899963356882</v>
          </cell>
          <cell r="N40">
            <v>20.423026602703882</v>
          </cell>
          <cell r="O40">
            <v>1.1383741918057542</v>
          </cell>
          <cell r="P40">
            <v>2.4247383412104839</v>
          </cell>
          <cell r="Q40">
            <v>-1.8576838911465523</v>
          </cell>
          <cell r="R40">
            <v>4.8190858309694544</v>
          </cell>
          <cell r="S40">
            <v>5.145055570658883</v>
          </cell>
          <cell r="T40">
            <v>3.1849840472956705</v>
          </cell>
          <cell r="U40">
            <v>-60.482647270592125</v>
          </cell>
          <cell r="V40">
            <v>-1.3398336132969801</v>
          </cell>
          <cell r="W40">
            <v>2.8011199445309543</v>
          </cell>
          <cell r="X40">
            <v>2.7381066492660833</v>
          </cell>
        </row>
        <row r="41">
          <cell r="A41" t="str">
            <v>2 2016</v>
          </cell>
          <cell r="B41">
            <v>46276.255999999994</v>
          </cell>
          <cell r="C41">
            <v>1.3658777128956203</v>
          </cell>
          <cell r="D41">
            <v>1.6885936759849802</v>
          </cell>
          <cell r="E41">
            <v>0.87741542520404803</v>
          </cell>
          <cell r="F41">
            <v>1.9109986384197208</v>
          </cell>
          <cell r="G41">
            <v>1.9389285197656907</v>
          </cell>
          <cell r="H41">
            <v>1.0399763897252068</v>
          </cell>
          <cell r="I41">
            <v>-2.9064150502879063</v>
          </cell>
          <cell r="J41">
            <v>-1.0175754075090444</v>
          </cell>
          <cell r="K41">
            <v>2.1392180587189551</v>
          </cell>
          <cell r="L41">
            <v>-4.2283076188117619</v>
          </cell>
          <cell r="M41">
            <v>-51.535413571074514</v>
          </cell>
          <cell r="N41">
            <v>9.5076801890507987</v>
          </cell>
          <cell r="O41">
            <v>2.6420584508879701</v>
          </cell>
          <cell r="P41">
            <v>2.9320167176273362</v>
          </cell>
          <cell r="Q41">
            <v>1.9605498924473992</v>
          </cell>
          <cell r="R41">
            <v>1.4844267080131752</v>
          </cell>
          <cell r="S41">
            <v>1.0507862369778349</v>
          </cell>
          <cell r="T41">
            <v>3.6983179793994214</v>
          </cell>
          <cell r="U41">
            <v>74.054534697693299</v>
          </cell>
          <cell r="V41">
            <v>0.46336584371709538</v>
          </cell>
          <cell r="W41">
            <v>0.93700694224002601</v>
          </cell>
          <cell r="X41">
            <v>0.93087821144231586</v>
          </cell>
        </row>
        <row r="42">
          <cell r="A42" t="str">
            <v>3 2016</v>
          </cell>
          <cell r="B42">
            <v>46819.582000000002</v>
          </cell>
          <cell r="C42">
            <v>2.4394637970408075</v>
          </cell>
          <cell r="D42">
            <v>1.6743769154313426</v>
          </cell>
          <cell r="E42">
            <v>0.48108133158334826</v>
          </cell>
          <cell r="F42">
            <v>1.9989865258227004</v>
          </cell>
          <cell r="G42">
            <v>2.0625845196316215</v>
          </cell>
          <cell r="H42">
            <v>3.2659787476576746E-2</v>
          </cell>
          <cell r="I42">
            <v>3.5947573703845168</v>
          </cell>
          <cell r="J42">
            <v>3.4250424879031649</v>
          </cell>
          <cell r="K42">
            <v>7.041469133586066</v>
          </cell>
          <cell r="L42">
            <v>-0.17076244091787388</v>
          </cell>
          <cell r="M42">
            <v>28.531332340475419</v>
          </cell>
          <cell r="N42">
            <v>6.0805806547178172</v>
          </cell>
          <cell r="O42">
            <v>6.6151043587794671</v>
          </cell>
          <cell r="P42">
            <v>5.5335862389879491</v>
          </cell>
          <cell r="Q42">
            <v>9.2154551512303708</v>
          </cell>
          <cell r="R42">
            <v>5.4910963819172451</v>
          </cell>
          <cell r="S42">
            <v>5.6932539413846488</v>
          </cell>
          <cell r="T42">
            <v>4.4547297699367752</v>
          </cell>
          <cell r="U42">
            <v>36.241835742608444</v>
          </cell>
          <cell r="V42">
            <v>0.52034986211682721</v>
          </cell>
          <cell r="W42">
            <v>1.9727298508047257</v>
          </cell>
          <cell r="X42">
            <v>1.9439166715567597</v>
          </cell>
        </row>
        <row r="43">
          <cell r="A43" t="str">
            <v>4 2016</v>
          </cell>
          <cell r="B43">
            <v>47255.928999999996</v>
          </cell>
          <cell r="C43">
            <v>2.9010111080388565</v>
          </cell>
          <cell r="D43">
            <v>2.7359055567240009</v>
          </cell>
          <cell r="E43">
            <v>0.32047017158480945</v>
          </cell>
          <cell r="F43">
            <v>3.3952199000940486</v>
          </cell>
          <cell r="G43">
            <v>3.4872148117073265</v>
          </cell>
          <cell r="H43">
            <v>0.5538053992027232</v>
          </cell>
          <cell r="I43">
            <v>5.9189123263911299</v>
          </cell>
          <cell r="J43">
            <v>8.4827289864557667</v>
          </cell>
          <cell r="K43">
            <v>12.391948695687113</v>
          </cell>
          <cell r="L43">
            <v>4.550542000251637</v>
          </cell>
          <cell r="M43">
            <v>-56.144416077977077</v>
          </cell>
          <cell r="N43">
            <v>9.2804401331982049</v>
          </cell>
          <cell r="O43">
            <v>7.2939733449990927</v>
          </cell>
          <cell r="P43">
            <v>6.1563611681548505</v>
          </cell>
          <cell r="Q43">
            <v>10.000514584734804</v>
          </cell>
          <cell r="R43">
            <v>8.2638256223201605</v>
          </cell>
          <cell r="S43">
            <v>8.2143073767753148</v>
          </cell>
          <cell r="T43">
            <v>8.5060642890071723</v>
          </cell>
          <cell r="U43">
            <v>-27.834698820013703</v>
          </cell>
          <cell r="V43">
            <v>-0.29406834530980358</v>
          </cell>
          <cell r="W43">
            <v>3.2520891984199842</v>
          </cell>
          <cell r="X43">
            <v>3.2170180271710809</v>
          </cell>
        </row>
        <row r="44">
          <cell r="A44" t="str">
            <v>1 2017</v>
          </cell>
          <cell r="B44">
            <v>47809.209000000003</v>
          </cell>
          <cell r="C44">
            <v>3.6220976337878414</v>
          </cell>
          <cell r="D44">
            <v>1.8785105824127579</v>
          </cell>
          <cell r="E44">
            <v>-6.2779758489290044E-2</v>
          </cell>
          <cell r="F44">
            <v>2.4046996013011128</v>
          </cell>
          <cell r="G44">
            <v>2.4245197002667589</v>
          </cell>
          <cell r="H44">
            <v>1.7837112560651742</v>
          </cell>
          <cell r="I44">
            <v>5.0922017396699939</v>
          </cell>
          <cell r="J44">
            <v>12.54891669791402</v>
          </cell>
          <cell r="K44">
            <v>12.264874938871252</v>
          </cell>
          <cell r="L44">
            <v>12.847575826292356</v>
          </cell>
          <cell r="M44">
            <v>-182.81092666647461</v>
          </cell>
          <cell r="N44">
            <v>16.235106652663589</v>
          </cell>
          <cell r="O44">
            <v>11.67979181057787</v>
          </cell>
          <cell r="P44">
            <v>9.2744249651201418</v>
          </cell>
          <cell r="Q44">
            <v>17.52656411975617</v>
          </cell>
          <cell r="R44">
            <v>8.6747790742722604</v>
          </cell>
          <cell r="S44">
            <v>8.239529326535818</v>
          </cell>
          <cell r="T44">
            <v>10.898153981582958</v>
          </cell>
          <cell r="U44">
            <v>145.12283572462755</v>
          </cell>
          <cell r="V44">
            <v>1.2533149433036157</v>
          </cell>
          <cell r="W44">
            <v>2.3894182686615895</v>
          </cell>
          <cell r="X44">
            <v>2.3687826904842262</v>
          </cell>
        </row>
        <row r="45">
          <cell r="A45" t="str">
            <v>2 2017</v>
          </cell>
          <cell r="B45">
            <v>48050.763999999996</v>
          </cell>
          <cell r="C45">
            <v>3.8345971636080542</v>
          </cell>
          <cell r="D45">
            <v>1.5277285607299207</v>
          </cell>
          <cell r="E45">
            <v>-0.34032114590007684</v>
          </cell>
          <cell r="F45">
            <v>2.0347070032132382</v>
          </cell>
          <cell r="G45">
            <v>2.0071293050100842</v>
          </cell>
          <cell r="H45">
            <v>2.9023978190556661</v>
          </cell>
          <cell r="I45">
            <v>15.979829437935983</v>
          </cell>
          <cell r="J45">
            <v>13.844753750365879</v>
          </cell>
          <cell r="K45">
            <v>13.820751020145114</v>
          </cell>
          <cell r="L45">
            <v>13.870789730216334</v>
          </cell>
          <cell r="M45">
            <v>124.67406380027622</v>
          </cell>
          <cell r="N45">
            <v>20.892677312616893</v>
          </cell>
          <cell r="O45">
            <v>8.4365378430862688</v>
          </cell>
          <cell r="P45">
            <v>5.3571061226831862</v>
          </cell>
          <cell r="Q45">
            <v>15.743295627305793</v>
          </cell>
          <cell r="R45">
            <v>8.4799856132012277</v>
          </cell>
          <cell r="S45">
            <v>9.1254665519773894</v>
          </cell>
          <cell r="T45">
            <v>5.2687077364212858</v>
          </cell>
          <cell r="U45">
            <v>6.8738032792159842</v>
          </cell>
          <cell r="V45">
            <v>7.3852128400360387E-2</v>
          </cell>
          <cell r="W45">
            <v>3.8015893029180376</v>
          </cell>
          <cell r="X45">
            <v>3.7607450352076937</v>
          </cell>
        </row>
        <row r="46">
          <cell r="A46" t="str">
            <v>3 2017</v>
          </cell>
          <cell r="B46">
            <v>48384.712</v>
          </cell>
          <cell r="C46">
            <v>3.3428961411915155</v>
          </cell>
          <cell r="D46">
            <v>2.001603278641467</v>
          </cell>
          <cell r="E46">
            <v>0.55658434162451587</v>
          </cell>
          <cell r="F46">
            <v>2.388838919062378</v>
          </cell>
          <cell r="G46">
            <v>2.3453191264690103</v>
          </cell>
          <cell r="H46">
            <v>3.7616912673195038</v>
          </cell>
          <cell r="I46">
            <v>14.755311718248706</v>
          </cell>
          <cell r="J46">
            <v>11.08943903240602</v>
          </cell>
          <cell r="K46">
            <v>10.958671058238458</v>
          </cell>
          <cell r="L46">
            <v>11.228854887117675</v>
          </cell>
          <cell r="M46">
            <v>1043.5641580508216</v>
          </cell>
          <cell r="N46">
            <v>19.971374712001662</v>
          </cell>
          <cell r="O46">
            <v>6.401959878211362</v>
          </cell>
          <cell r="P46">
            <v>4.1668958487159431</v>
          </cell>
          <cell r="Q46">
            <v>11.594677480656582</v>
          </cell>
          <cell r="R46">
            <v>8.2423949795945397</v>
          </cell>
          <cell r="S46">
            <v>8.0942090339342734</v>
          </cell>
          <cell r="T46">
            <v>9.0110820955370787</v>
          </cell>
          <cell r="U46">
            <v>-31.159301953608328</v>
          </cell>
          <cell r="V46">
            <v>-0.59499890451820125</v>
          </cell>
          <cell r="W46">
            <v>4.0145545145856047</v>
          </cell>
          <cell r="X46">
            <v>3.9378950457097166</v>
          </cell>
        </row>
        <row r="47">
          <cell r="A47" t="str">
            <v>4 2017</v>
          </cell>
          <cell r="B47">
            <v>48784.102000000006</v>
          </cell>
          <cell r="C47">
            <v>3.2338227865544869</v>
          </cell>
          <cell r="D47">
            <v>1.3846771863867677</v>
          </cell>
          <cell r="E47">
            <v>0.63102733022770063</v>
          </cell>
          <cell r="F47">
            <v>1.584275017566662</v>
          </cell>
          <cell r="G47">
            <v>1.5299744429838287</v>
          </cell>
          <cell r="H47">
            <v>3.310364868748862</v>
          </cell>
          <cell r="I47">
            <v>11.786052566456478</v>
          </cell>
          <cell r="J47">
            <v>8.7329879915234141</v>
          </cell>
          <cell r="K47">
            <v>6.6659415248674501</v>
          </cell>
          <cell r="L47">
            <v>10.968120288715108</v>
          </cell>
          <cell r="M47">
            <v>193.20921750921519</v>
          </cell>
          <cell r="N47">
            <v>13.742050874403819</v>
          </cell>
          <cell r="O47">
            <v>7.2982619629557819</v>
          </cell>
          <cell r="P47">
            <v>5.8582345686924375</v>
          </cell>
          <cell r="Q47">
            <v>10.604563639289518</v>
          </cell>
          <cell r="R47">
            <v>7.0801622299997122</v>
          </cell>
          <cell r="S47">
            <v>7.7030438174018796</v>
          </cell>
          <cell r="T47">
            <v>4.0412763968063734</v>
          </cell>
          <cell r="U47">
            <v>19.149568157930457</v>
          </cell>
          <cell r="V47">
            <v>0.14188272544594113</v>
          </cell>
          <cell r="W47">
            <v>3.1150198245202123</v>
          </cell>
          <cell r="X47">
            <v>3.0919400611085228</v>
          </cell>
        </row>
        <row r="48">
          <cell r="A48" t="str">
            <v>1 2018</v>
          </cell>
          <cell r="B48">
            <v>49138.942000000003</v>
          </cell>
          <cell r="C48">
            <v>2.7813323579563933</v>
          </cell>
          <cell r="D48">
            <v>1.9306644468146723</v>
          </cell>
          <cell r="E48">
            <v>0.51469048250134597</v>
          </cell>
          <cell r="F48">
            <v>2.3052180094068113</v>
          </cell>
          <cell r="G48">
            <v>2.2918344932376393</v>
          </cell>
          <cell r="H48">
            <v>2.7271801750458438</v>
          </cell>
          <cell r="I48">
            <v>12.741854309939383</v>
          </cell>
          <cell r="J48">
            <v>6.0449189752338945</v>
          </cell>
          <cell r="K48">
            <v>7.5417559516904031</v>
          </cell>
          <cell r="L48">
            <v>4.4791785462914371</v>
          </cell>
          <cell r="M48">
            <v>216.26497129506581</v>
          </cell>
          <cell r="N48">
            <v>5.5801345962113791</v>
          </cell>
          <cell r="O48">
            <v>4.4512977613029809</v>
          </cell>
          <cell r="P48">
            <v>3.7108076346094601</v>
          </cell>
          <cell r="Q48">
            <v>6.1248397884756143</v>
          </cell>
          <cell r="R48">
            <v>6.7866918893709478</v>
          </cell>
          <cell r="S48">
            <v>7.565734555902222</v>
          </cell>
          <cell r="T48">
            <v>2.902532941941883</v>
          </cell>
          <cell r="U48">
            <v>-41.527202435922796</v>
          </cell>
          <cell r="V48">
            <v>-0.84837630340213099</v>
          </cell>
          <cell r="W48">
            <v>3.6947807286372267</v>
          </cell>
          <cell r="X48">
            <v>3.6192985330503853</v>
          </cell>
        </row>
        <row r="49">
          <cell r="A49" t="str">
            <v>2 2018</v>
          </cell>
          <cell r="B49">
            <v>49521.998</v>
          </cell>
          <cell r="C49">
            <v>3.0618326901108257</v>
          </cell>
          <cell r="D49">
            <v>2.4257952080486112</v>
          </cell>
          <cell r="E49">
            <v>0.65805964040197229</v>
          </cell>
          <cell r="F49">
            <v>2.8943818743967742</v>
          </cell>
          <cell r="G49">
            <v>2.9266955652559692</v>
          </cell>
          <cell r="H49">
            <v>1.8865256485971673</v>
          </cell>
          <cell r="I49">
            <v>3.5130866142392128</v>
          </cell>
          <cell r="J49">
            <v>5.9199081021085993</v>
          </cell>
          <cell r="K49">
            <v>5.7338705575596798</v>
          </cell>
          <cell r="L49">
            <v>6.1216160429562834</v>
          </cell>
          <cell r="M49">
            <v>-58.793102888092719</v>
          </cell>
          <cell r="N49">
            <v>0.30940409960431736</v>
          </cell>
          <cell r="O49">
            <v>7.0005534117609347</v>
          </cell>
          <cell r="P49">
            <v>6.5588512543100776</v>
          </cell>
          <cell r="Q49">
            <v>7.9545605878909758</v>
          </cell>
          <cell r="R49">
            <v>6.0404157995070102</v>
          </cell>
          <cell r="S49">
            <v>5.8128628942872105</v>
          </cell>
          <cell r="T49">
            <v>7.2139714041230683</v>
          </cell>
          <cell r="U49">
            <v>42.053906144141834</v>
          </cell>
          <cell r="V49">
            <v>0.46505191884150476</v>
          </cell>
          <cell r="W49">
            <v>2.6169377237033902</v>
          </cell>
          <cell r="X49">
            <v>2.5879983926998538</v>
          </cell>
        </row>
        <row r="50">
          <cell r="A50" t="str">
            <v>3 2018</v>
          </cell>
          <cell r="B50">
            <v>49782.347000000002</v>
          </cell>
          <cell r="C50">
            <v>2.8885880316906754</v>
          </cell>
          <cell r="D50">
            <v>1.9760612838838252</v>
          </cell>
          <cell r="E50">
            <v>0.52127593438103481</v>
          </cell>
          <cell r="F50">
            <v>2.3589376833324507</v>
          </cell>
          <cell r="G50">
            <v>2.4138751080586838</v>
          </cell>
          <cell r="H50">
            <v>0.64956698961638915</v>
          </cell>
          <cell r="I50">
            <v>7.2281093207038394</v>
          </cell>
          <cell r="J50">
            <v>6.598957714023296</v>
          </cell>
          <cell r="K50">
            <v>8.4915583205501779</v>
          </cell>
          <cell r="L50">
            <v>4.5860979195543337</v>
          </cell>
          <cell r="M50">
            <v>29.862777492281555</v>
          </cell>
          <cell r="N50">
            <v>-0.50920941600953584</v>
          </cell>
          <cell r="O50">
            <v>3.493589132961187</v>
          </cell>
          <cell r="P50">
            <v>3.5202739694381555</v>
          </cell>
          <cell r="Q50">
            <v>3.4357188611041964</v>
          </cell>
          <cell r="R50">
            <v>3.5203873162240313</v>
          </cell>
          <cell r="S50">
            <v>3.2036262734159817</v>
          </cell>
          <cell r="T50">
            <v>5.1497063358723771</v>
          </cell>
          <cell r="U50">
            <v>2.6336313208612285</v>
          </cell>
          <cell r="V50">
            <v>3.3500251071038559E-2</v>
          </cell>
          <cell r="W50">
            <v>2.8906043113509057</v>
          </cell>
          <cell r="X50">
            <v>2.8538353188916212</v>
          </cell>
        </row>
        <row r="51">
          <cell r="A51" t="str">
            <v>4 2018</v>
          </cell>
          <cell r="B51">
            <v>50085.519</v>
          </cell>
          <cell r="C51">
            <v>2.6677071969060613</v>
          </cell>
          <cell r="D51">
            <v>2.4543177056156713</v>
          </cell>
          <cell r="E51">
            <v>0.7519115474714092</v>
          </cell>
          <cell r="F51">
            <v>2.900954810603098</v>
          </cell>
          <cell r="G51">
            <v>2.98461422283573</v>
          </cell>
          <cell r="H51">
            <v>0.28744482086027662</v>
          </cell>
          <cell r="I51">
            <v>8.2653122990895618</v>
          </cell>
          <cell r="J51">
            <v>6.1623743022607158</v>
          </cell>
          <cell r="K51">
            <v>8.6454627342563661</v>
          </cell>
          <cell r="L51">
            <v>3.5814651193944869</v>
          </cell>
          <cell r="M51">
            <v>55.217954067651931</v>
          </cell>
          <cell r="N51">
            <v>2.8537316909816162</v>
          </cell>
          <cell r="O51">
            <v>1.7025609530905161</v>
          </cell>
          <cell r="P51">
            <v>-9.3548014571808696E-2</v>
          </cell>
          <cell r="Q51">
            <v>5.6494598773383293</v>
          </cell>
          <cell r="R51">
            <v>3.6371506997405301</v>
          </cell>
          <cell r="S51">
            <v>2.9768713131424205</v>
          </cell>
          <cell r="T51">
            <v>6.9718673358046921</v>
          </cell>
          <cell r="U51">
            <v>-92.772355073158124</v>
          </cell>
          <cell r="V51">
            <v>-0.79334042061489118</v>
          </cell>
          <cell r="W51">
            <v>3.50230858169486</v>
          </cell>
          <cell r="X51">
            <v>3.4723586794730839</v>
          </cell>
        </row>
        <row r="52">
          <cell r="A52" t="str">
            <v>1 2019</v>
          </cell>
          <cell r="B52">
            <v>50527.027999999998</v>
          </cell>
          <cell r="C52">
            <v>2.8248186540117115</v>
          </cell>
          <cell r="D52">
            <v>2.9079906396537134</v>
          </cell>
          <cell r="E52">
            <v>1.3559293649305342</v>
          </cell>
          <cell r="F52">
            <v>3.3113566334459423</v>
          </cell>
          <cell r="G52">
            <v>3.4210649381409235</v>
          </cell>
          <cell r="H52">
            <v>-0.13292288327205304</v>
          </cell>
          <cell r="I52">
            <v>6.8146863142529783</v>
          </cell>
          <cell r="J52">
            <v>9.4067619453360418</v>
          </cell>
          <cell r="K52">
            <v>7.0470351386676855</v>
          </cell>
          <cell r="L52">
            <v>11.947467650611591</v>
          </cell>
          <cell r="M52">
            <v>-73.08275563258205</v>
          </cell>
          <cell r="N52">
            <v>2.101100717089138</v>
          </cell>
          <cell r="O52">
            <v>4.4784274642428725</v>
          </cell>
          <cell r="P52">
            <v>3.5474713822559534</v>
          </cell>
          <cell r="Q52">
            <v>6.534571399598982</v>
          </cell>
          <cell r="R52">
            <v>6.2723696221900358</v>
          </cell>
          <cell r="S52">
            <v>5.8225554881222736</v>
          </cell>
          <cell r="T52">
            <v>8.6166887446066802</v>
          </cell>
          <cell r="U52">
            <v>-60.022552494081985</v>
          </cell>
          <cell r="V52">
            <v>-0.69760557726294159</v>
          </cell>
          <cell r="W52">
            <v>3.601083733692509</v>
          </cell>
          <cell r="X52">
            <v>3.5588657973140818</v>
          </cell>
        </row>
        <row r="53">
          <cell r="A53" t="str">
            <v>2 2019</v>
          </cell>
          <cell r="B53">
            <v>50812.328999999998</v>
          </cell>
          <cell r="C53">
            <v>2.6055713664864619</v>
          </cell>
          <cell r="D53">
            <v>2.8304448015613883</v>
          </cell>
          <cell r="E53">
            <v>1.7997701122986642</v>
          </cell>
          <cell r="F53">
            <v>3.0977153649924372</v>
          </cell>
          <cell r="G53">
            <v>3.1987182481031273</v>
          </cell>
          <cell r="H53">
            <v>-8.4701483398513425E-2</v>
          </cell>
          <cell r="I53">
            <v>6.9025261239424447</v>
          </cell>
          <cell r="J53">
            <v>6.0304858333561224</v>
          </cell>
          <cell r="K53">
            <v>4.9809568002432316</v>
          </cell>
          <cell r="L53">
            <v>7.1642614945395842</v>
          </cell>
          <cell r="M53">
            <v>67.059064710196836</v>
          </cell>
          <cell r="N53">
            <v>0.11863451671263502</v>
          </cell>
          <cell r="O53">
            <v>2.0378235506174014</v>
          </cell>
          <cell r="P53">
            <v>2.3539836139732793</v>
          </cell>
          <cell r="Q53">
            <v>1.3637959714819532</v>
          </cell>
          <cell r="R53">
            <v>4.1457259378393019</v>
          </cell>
          <cell r="S53">
            <v>3.670262367490631</v>
          </cell>
          <cell r="T53">
            <v>6.5657830543477154</v>
          </cell>
          <cell r="U53">
            <v>-55.408840942783222</v>
          </cell>
          <cell r="V53">
            <v>-0.84455800834207462</v>
          </cell>
          <cell r="W53">
            <v>3.5525558554713301</v>
          </cell>
          <cell r="X53">
            <v>3.4981040143008735</v>
          </cell>
        </row>
        <row r="54">
          <cell r="A54" t="str">
            <v>3 2019</v>
          </cell>
          <cell r="B54">
            <v>51047.279000000002</v>
          </cell>
          <cell r="C54">
            <v>2.5409247981016256</v>
          </cell>
          <cell r="D54">
            <v>3.3109835878211995</v>
          </cell>
          <cell r="E54">
            <v>2.5380012746769323</v>
          </cell>
          <cell r="F54">
            <v>3.5107679344829967</v>
          </cell>
          <cell r="G54">
            <v>3.6154028871192465</v>
          </cell>
          <cell r="H54">
            <v>0.19799532289686039</v>
          </cell>
          <cell r="I54">
            <v>5.8010820536416787</v>
          </cell>
          <cell r="J54">
            <v>4.3894000179267243</v>
          </cell>
          <cell r="K54">
            <v>1.4321765986716888</v>
          </cell>
          <cell r="L54">
            <v>7.6519762986352546</v>
          </cell>
          <cell r="M54">
            <v>46.881489742323524</v>
          </cell>
          <cell r="N54">
            <v>-7.3555217594759021</v>
          </cell>
          <cell r="O54">
            <v>3.1133175156295509</v>
          </cell>
          <cell r="P54">
            <v>1.0302330793707812</v>
          </cell>
          <cell r="Q54">
            <v>7.6345071836692409</v>
          </cell>
          <cell r="R54">
            <v>5.9479820455848609</v>
          </cell>
          <cell r="S54">
            <v>5.0473007181833482</v>
          </cell>
          <cell r="T54">
            <v>10.495060166684619</v>
          </cell>
          <cell r="U54">
            <v>-88.637439426536687</v>
          </cell>
          <cell r="V54">
            <v>-1.1246898423652005</v>
          </cell>
          <cell r="W54">
            <v>3.7628654445456711</v>
          </cell>
          <cell r="X54">
            <v>3.7150739397642463</v>
          </cell>
        </row>
        <row r="55">
          <cell r="A55" t="str">
            <v>4 2019</v>
          </cell>
          <cell r="B55">
            <v>51468.220999999998</v>
          </cell>
          <cell r="C55">
            <v>2.7606821844054314</v>
          </cell>
          <cell r="D55">
            <v>3.0780931403641625</v>
          </cell>
          <cell r="E55">
            <v>2.8583151462454066</v>
          </cell>
          <cell r="F55">
            <v>3.1345490895691333</v>
          </cell>
          <cell r="G55">
            <v>3.2227854819144168</v>
          </cell>
          <cell r="H55">
            <v>0.30392056505272297</v>
          </cell>
          <cell r="I55">
            <v>-5.6357437367624259</v>
          </cell>
          <cell r="J55">
            <v>1.9536557087930024</v>
          </cell>
          <cell r="K55">
            <v>0.18906544701857209</v>
          </cell>
          <cell r="L55">
            <v>3.8774293001644389</v>
          </cell>
          <cell r="M55">
            <v>-119.48473132125379</v>
          </cell>
          <cell r="N55">
            <v>-19.328444834517704</v>
          </cell>
          <cell r="O55">
            <v>6.6868671122702006</v>
          </cell>
          <cell r="P55">
            <v>7.6295647534439901</v>
          </cell>
          <cell r="Q55">
            <v>4.7279232128460649</v>
          </cell>
          <cell r="R55">
            <v>3.4521341356848234</v>
          </cell>
          <cell r="S55">
            <v>2.3611478404455202</v>
          </cell>
          <cell r="T55">
            <v>8.7563428875397697</v>
          </cell>
          <cell r="U55">
            <v>2271.7730167151708</v>
          </cell>
          <cell r="V55">
            <v>1.3676308315782864</v>
          </cell>
          <cell r="W55">
            <v>1.4342674924744094</v>
          </cell>
          <cell r="X55">
            <v>1.4335620641167715</v>
          </cell>
        </row>
        <row r="56">
          <cell r="A56" t="str">
            <v>1 2020</v>
          </cell>
          <cell r="B56">
            <v>49196.142999999996</v>
          </cell>
          <cell r="C56">
            <v>-2.634006100655677</v>
          </cell>
          <cell r="D56">
            <v>-0.5116750624962072</v>
          </cell>
          <cell r="E56">
            <v>0.87229987240265061</v>
          </cell>
          <cell r="F56">
            <v>-0.86454912642222725</v>
          </cell>
          <cell r="G56">
            <v>-0.90680809673416818</v>
          </cell>
          <cell r="H56">
            <v>0.50938041581156523</v>
          </cell>
          <cell r="I56">
            <v>-2.3907444956610662</v>
          </cell>
          <cell r="J56">
            <v>-1.0442085136491821</v>
          </cell>
          <cell r="K56">
            <v>-0.6892507313157461</v>
          </cell>
          <cell r="L56">
            <v>-1.4096599796063602</v>
          </cell>
          <cell r="M56">
            <v>-159.86817456462651</v>
          </cell>
          <cell r="N56">
            <v>-28.39099395936298</v>
          </cell>
          <cell r="O56">
            <v>-5.5530320627597431</v>
          </cell>
          <cell r="P56">
            <v>-4.5232999708968862</v>
          </cell>
          <cell r="Q56">
            <v>-7.7635676061362844</v>
          </cell>
          <cell r="R56">
            <v>-1.5403956970523263</v>
          </cell>
          <cell r="S56">
            <v>-1.0109866916371002</v>
          </cell>
          <cell r="T56">
            <v>-4.228565158153784</v>
          </cell>
          <cell r="U56">
            <v>-389.07741901575082</v>
          </cell>
          <cell r="V56">
            <v>-1.758120426160821</v>
          </cell>
          <cell r="W56">
            <v>-0.85538452511647345</v>
          </cell>
          <cell r="X56">
            <v>-0.85173820237358944</v>
          </cell>
        </row>
        <row r="57">
          <cell r="A57" t="str">
            <v>2 2020</v>
          </cell>
          <cell r="B57">
            <v>41693.881000000001</v>
          </cell>
          <cell r="C57">
            <v>-17.945345508567414</v>
          </cell>
          <cell r="D57">
            <v>-14.379054340335903</v>
          </cell>
          <cell r="E57">
            <v>-3.7859726923737771</v>
          </cell>
          <cell r="F57">
            <v>-17.091428471208282</v>
          </cell>
          <cell r="G57">
            <v>-17.638523529624806</v>
          </cell>
          <cell r="H57">
            <v>0.71301484451761898</v>
          </cell>
          <cell r="I57">
            <v>-11.171384874143751</v>
          </cell>
          <cell r="J57">
            <v>-9.8947878448427744</v>
          </cell>
          <cell r="K57">
            <v>-21.32006224873556</v>
          </cell>
          <cell r="L57">
            <v>2.1961465134604179</v>
          </cell>
          <cell r="M57">
            <v>-61.396760369272549</v>
          </cell>
          <cell r="N57">
            <v>-36.229522765648596</v>
          </cell>
          <cell r="O57">
            <v>-39.332217686742212</v>
          </cell>
          <cell r="P57">
            <v>-33.289058206402409</v>
          </cell>
          <cell r="Q57">
            <v>-52.341597596581245</v>
          </cell>
          <cell r="R57">
            <v>-29.911081339982708</v>
          </cell>
          <cell r="S57">
            <v>-29.022635542221074</v>
          </cell>
          <cell r="T57">
            <v>-34.310301768932817</v>
          </cell>
          <cell r="U57">
            <v>-638.99942659698729</v>
          </cell>
          <cell r="V57">
            <v>-4.232809324681809</v>
          </cell>
          <cell r="W57">
            <v>-13.791829652197194</v>
          </cell>
          <cell r="X57">
            <v>-13.705774045507733</v>
          </cell>
        </row>
        <row r="58">
          <cell r="A58" t="str">
            <v>3 2020</v>
          </cell>
          <cell r="B58">
            <v>47811.472000000002</v>
          </cell>
          <cell r="C58">
            <v>-6.3388432515668471</v>
          </cell>
          <cell r="D58">
            <v>-3.2886068437166438</v>
          </cell>
          <cell r="E58">
            <v>2.3580213281385878</v>
          </cell>
          <cell r="F58">
            <v>-4.7343142590524163</v>
          </cell>
          <cell r="G58">
            <v>-4.9085498116931801</v>
          </cell>
          <cell r="H58">
            <v>0.97017687502102845</v>
          </cell>
          <cell r="I58">
            <v>-9.5620803509342345</v>
          </cell>
          <cell r="J58">
            <v>-0.46229570578506918</v>
          </cell>
          <cell r="K58">
            <v>-3.1229633264581689</v>
          </cell>
          <cell r="L58">
            <v>2.3035051071216874</v>
          </cell>
          <cell r="M58">
            <v>-188.95665088027465</v>
          </cell>
          <cell r="N58">
            <v>-38.838905199356006</v>
          </cell>
          <cell r="O58">
            <v>-15.570475122470324</v>
          </cell>
          <cell r="P58">
            <v>-3.0780262283458577</v>
          </cell>
          <cell r="Q58">
            <v>-41.020795985025451</v>
          </cell>
          <cell r="R58">
            <v>-11.141522249409018</v>
          </cell>
          <cell r="S58">
            <v>-7.8158142060944318</v>
          </cell>
          <cell r="T58">
            <v>-27.103526122090333</v>
          </cell>
          <cell r="U58">
            <v>-1352.2445453785276</v>
          </cell>
          <cell r="V58">
            <v>-1.9012962473474859</v>
          </cell>
          <cell r="W58">
            <v>-4.4494261034334057</v>
          </cell>
          <cell r="X58">
            <v>-4.4452633802479493</v>
          </cell>
        </row>
        <row r="59">
          <cell r="A59" t="str">
            <v>4 2020</v>
          </cell>
          <cell r="B59">
            <v>47943.004000000001</v>
          </cell>
          <cell r="C59">
            <v>-6.8493080419468875</v>
          </cell>
          <cell r="D59">
            <v>-4.0272422240141204</v>
          </cell>
          <cell r="E59">
            <v>2.2473049697054566</v>
          </cell>
          <cell r="F59">
            <v>-5.6347131642582866</v>
          </cell>
          <cell r="G59">
            <v>-5.8498197022924705</v>
          </cell>
          <cell r="H59">
            <v>1.4667266746881427</v>
          </cell>
          <cell r="I59">
            <v>0.44582682304233867</v>
          </cell>
          <cell r="J59">
            <v>0.42217092020189301</v>
          </cell>
          <cell r="K59">
            <v>-2.2833054419528089</v>
          </cell>
          <cell r="L59">
            <v>3.2669788933457835</v>
          </cell>
          <cell r="M59">
            <v>10.256432789653019</v>
          </cell>
          <cell r="N59">
            <v>-34.824875412367511</v>
          </cell>
          <cell r="O59">
            <v>-14.414982649095007</v>
          </cell>
          <cell r="P59">
            <v>-4.7391865104225488</v>
          </cell>
          <cell r="Q59">
            <v>-35.078553826718981</v>
          </cell>
          <cell r="R59">
            <v>-6.2445026836701025</v>
          </cell>
          <cell r="S59">
            <v>-3.4923095762031351</v>
          </cell>
          <cell r="T59">
            <v>-18.838417966022682</v>
          </cell>
          <cell r="U59">
            <v>-263.96648474348206</v>
          </cell>
          <cell r="V59">
            <v>-3.6677428582581117</v>
          </cell>
          <cell r="W59">
            <v>-3.242233012882588</v>
          </cell>
          <cell r="X59">
            <v>-3.1988088339015941</v>
          </cell>
        </row>
        <row r="60">
          <cell r="A60" t="str">
            <v>1 2021</v>
          </cell>
          <cell r="B60">
            <v>46540.442000000003</v>
          </cell>
          <cell r="C60">
            <v>-5.3981894474938699</v>
          </cell>
          <cell r="D60">
            <v>-5.5136271552654712</v>
          </cell>
          <cell r="E60">
            <v>2.0032370656840244</v>
          </cell>
          <cell r="F60">
            <v>-7.4637912517609646</v>
          </cell>
          <cell r="G60">
            <v>-7.7532033311017088</v>
          </cell>
          <cell r="H60">
            <v>1.8130350830227984</v>
          </cell>
          <cell r="I60">
            <v>4.3246782769506735</v>
          </cell>
          <cell r="J60">
            <v>3.6234039995582834</v>
          </cell>
          <cell r="K60">
            <v>1.9085508682849326</v>
          </cell>
          <cell r="L60">
            <v>5.4018547000732342</v>
          </cell>
          <cell r="M60">
            <v>139.88271833858929</v>
          </cell>
          <cell r="N60">
            <v>7.9794962867290948</v>
          </cell>
          <cell r="O60">
            <v>-7.5107661826696166</v>
          </cell>
          <cell r="P60">
            <v>3.3306242181529084</v>
          </cell>
          <cell r="Q60">
            <v>-31.601672662415897</v>
          </cell>
          <cell r="R60">
            <v>-3.6007603240811377</v>
          </cell>
          <cell r="S60">
            <v>-1.3686146250418469</v>
          </cell>
          <cell r="T60">
            <v>-15.315667687490162</v>
          </cell>
          <cell r="U60">
            <v>119.77636702474234</v>
          </cell>
          <cell r="V60">
            <v>-1.6069064601263561</v>
          </cell>
          <cell r="W60">
            <v>-3.7419245262411533</v>
          </cell>
          <cell r="X60">
            <v>-3.7940372683281374</v>
          </cell>
        </row>
        <row r="61">
          <cell r="A61" t="str">
            <v>2 2021</v>
          </cell>
          <cell r="B61">
            <v>48568.010999999999</v>
          </cell>
          <cell r="C61">
            <v>16.487143521132026</v>
          </cell>
          <cell r="D61">
            <v>16.405529105835885</v>
          </cell>
          <cell r="E61">
            <v>9.4012313902547913</v>
          </cell>
          <cell r="F61">
            <v>18.486810646676055</v>
          </cell>
          <cell r="G61">
            <v>19.104481445271084</v>
          </cell>
          <cell r="H61">
            <v>2.0483478236177586</v>
          </cell>
          <cell r="I61">
            <v>12.522008977251428</v>
          </cell>
          <cell r="J61">
            <v>14.937450234974778</v>
          </cell>
          <cell r="K61">
            <v>27.891992925675059</v>
          </cell>
          <cell r="L61">
            <v>4.3827768673322494</v>
          </cell>
          <cell r="M61">
            <v>-235.76310351994624</v>
          </cell>
          <cell r="N61">
            <v>46.100246202443444</v>
          </cell>
          <cell r="O61">
            <v>42.956543962749258</v>
          </cell>
          <cell r="P61">
            <v>42.963521340522234</v>
          </cell>
          <cell r="Q61">
            <v>42.935518654564575</v>
          </cell>
          <cell r="R61">
            <v>37.398269217309213</v>
          </cell>
          <cell r="S61">
            <v>38.188783749239789</v>
          </cell>
          <cell r="T61">
            <v>33.168883970162277</v>
          </cell>
          <cell r="U61">
            <v>-3.0487784711955843</v>
          </cell>
          <cell r="V61">
            <v>0.13265975407758201</v>
          </cell>
          <cell r="W61">
            <v>15.672966544322598</v>
          </cell>
          <cell r="X61">
            <v>16.363571431500944</v>
          </cell>
        </row>
        <row r="62">
          <cell r="A62" t="str">
            <v>3 2021</v>
          </cell>
          <cell r="B62">
            <v>49891.623</v>
          </cell>
          <cell r="C62">
            <v>4.3507361580500978</v>
          </cell>
          <cell r="D62">
            <v>3.8733845970628384</v>
          </cell>
          <cell r="E62">
            <v>3.3699978459320907</v>
          </cell>
          <cell r="F62">
            <v>4.011861831983266</v>
          </cell>
          <cell r="G62">
            <v>4.0714747241760971</v>
          </cell>
          <cell r="H62">
            <v>2.1737637640063614</v>
          </cell>
          <cell r="I62">
            <v>8.0983393802308914</v>
          </cell>
          <cell r="J62">
            <v>2.6348825342112034</v>
          </cell>
          <cell r="K62">
            <v>3.2551592201131898</v>
          </cell>
          <cell r="L62">
            <v>2.0242976262211396</v>
          </cell>
          <cell r="M62">
            <v>110.25497906253196</v>
          </cell>
          <cell r="N62">
            <v>81.361618664189123</v>
          </cell>
          <cell r="O62">
            <v>11.887475523762861</v>
          </cell>
          <cell r="P62">
            <v>3.4500127998181354</v>
          </cell>
          <cell r="Q62">
            <v>40.135032318616361</v>
          </cell>
          <cell r="R62">
            <v>12.200341060179282</v>
          </cell>
          <cell r="S62">
            <v>9.1790840885043803</v>
          </cell>
          <cell r="T62">
            <v>30.537871995962853</v>
          </cell>
          <cell r="U62">
            <v>18.587739461896209</v>
          </cell>
          <cell r="V62">
            <v>-0.34942241477107938</v>
          </cell>
          <cell r="W62">
            <v>4.6133235078314225</v>
          </cell>
          <cell r="X62">
            <v>4.7019844944326401</v>
          </cell>
        </row>
        <row r="63">
          <cell r="A63" t="str">
            <v>4 2021</v>
          </cell>
          <cell r="B63">
            <v>50760.167000000001</v>
          </cell>
          <cell r="C63">
            <v>5.8760669231323099</v>
          </cell>
          <cell r="D63">
            <v>4.6281774140482304</v>
          </cell>
          <cell r="E63">
            <v>1.965046195010927</v>
          </cell>
          <cell r="F63">
            <v>5.3674301005250307</v>
          </cell>
          <cell r="G63">
            <v>5.4734404541486068</v>
          </cell>
          <cell r="H63">
            <v>2.1200091325946095</v>
          </cell>
          <cell r="I63">
            <v>7.1908184566600752</v>
          </cell>
          <cell r="J63">
            <v>5.8559381202398049</v>
          </cell>
          <cell r="K63">
            <v>7.5169605308418861</v>
          </cell>
          <cell r="L63">
            <v>4.2032458318630912</v>
          </cell>
          <cell r="M63">
            <v>93.939542307654307</v>
          </cell>
          <cell r="N63">
            <v>100.50078078724891</v>
          </cell>
          <cell r="O63">
            <v>16.080996224114887</v>
          </cell>
          <cell r="P63">
            <v>4.6281916581081131</v>
          </cell>
          <cell r="Q63">
            <v>51.969604837190197</v>
          </cell>
          <cell r="R63">
            <v>13.622848367670274</v>
          </cell>
          <cell r="S63">
            <v>10.779237272728807</v>
          </cell>
          <cell r="T63">
            <v>29.095454958637244</v>
          </cell>
          <cell r="U63">
            <v>-26.849141000439353</v>
          </cell>
          <cell r="V63">
            <v>0.65667349505258688</v>
          </cell>
          <cell r="W63">
            <v>5.0950549617623748</v>
          </cell>
          <cell r="X63">
            <v>5.2214688090883721</v>
          </cell>
        </row>
        <row r="64">
          <cell r="A64" t="str">
            <v>1 2022</v>
          </cell>
          <cell r="B64">
            <v>52061.487999999998</v>
          </cell>
          <cell r="C64">
            <v>11.862899797986435</v>
          </cell>
          <cell r="D64">
            <v>10.929341299886318</v>
          </cell>
          <cell r="E64">
            <v>4.8079374563997153</v>
          </cell>
          <cell r="F64">
            <v>12.67994456816281</v>
          </cell>
          <cell r="G64">
            <v>13.047169695059063</v>
          </cell>
          <cell r="H64">
            <v>2.0148902327711085</v>
          </cell>
          <cell r="I64">
            <v>5.9945471231005483</v>
          </cell>
          <cell r="J64">
            <v>6.2067235323632834</v>
          </cell>
          <cell r="K64">
            <v>7.5469904223629287</v>
          </cell>
          <cell r="L64">
            <v>4.8628185564208257</v>
          </cell>
          <cell r="M64">
            <v>-163.72987737549809</v>
          </cell>
          <cell r="N64">
            <v>41.184166261727661</v>
          </cell>
          <cell r="O64">
            <v>18.292470957681616</v>
          </cell>
          <cell r="P64">
            <v>3.7127514691070438</v>
          </cell>
          <cell r="Q64">
            <v>67.236633050615879</v>
          </cell>
          <cell r="R64">
            <v>13.445346221434679</v>
          </cell>
          <cell r="S64">
            <v>11.528914418937795</v>
          </cell>
          <cell r="T64">
            <v>25.159792216033782</v>
          </cell>
          <cell r="U64">
            <v>-50.919929461044269</v>
          </cell>
          <cell r="V64">
            <v>1.5870433718699928</v>
          </cell>
          <cell r="W64">
            <v>9.9662012292719115</v>
          </cell>
          <cell r="X64">
            <v>10.281913523726326</v>
          </cell>
        </row>
      </sheetData>
      <sheetData sheetId="7">
        <row r="5">
          <cell r="U5">
            <v>44739</v>
          </cell>
        </row>
        <row r="12">
          <cell r="A12">
            <v>2003</v>
          </cell>
          <cell r="B12">
            <v>146067.85800000001</v>
          </cell>
          <cell r="C12">
            <v>83.289858334199707</v>
          </cell>
          <cell r="D12">
            <v>20.106396028618416</v>
          </cell>
          <cell r="E12">
            <v>63.183462305581287</v>
          </cell>
          <cell r="F12">
            <v>61.48509071721994</v>
          </cell>
          <cell r="G12">
            <v>1.698371588361349</v>
          </cell>
          <cell r="H12">
            <v>23.114705358382128</v>
          </cell>
          <cell r="I12">
            <v>23.760442903188189</v>
          </cell>
          <cell r="J12">
            <v>8.8553992487519047</v>
          </cell>
          <cell r="K12">
            <v>14.905043654436284</v>
          </cell>
          <cell r="L12">
            <v>-0.71612880090293396</v>
          </cell>
          <cell r="M12">
            <v>7.0391256096875188E-2</v>
          </cell>
          <cell r="N12">
            <v>27.367191897891729</v>
          </cell>
          <cell r="O12">
            <v>21.230394163786535</v>
          </cell>
          <cell r="P12">
            <v>6.1367977341051985</v>
          </cell>
          <cell r="Q12">
            <v>33.771755590473582</v>
          </cell>
          <cell r="R12">
            <v>29.707918356685976</v>
          </cell>
          <cell r="S12">
            <v>4.0638372337875994</v>
          </cell>
          <cell r="T12">
            <v>-6.4045636925818528</v>
          </cell>
          <cell r="U12">
            <v>1.5991152786500593</v>
          </cell>
          <cell r="V12">
            <v>0.86562686659183441</v>
          </cell>
        </row>
        <row r="13">
          <cell r="A13">
            <v>2004</v>
          </cell>
          <cell r="B13">
            <v>152248.38799999998</v>
          </cell>
          <cell r="C13">
            <v>84.046166715407196</v>
          </cell>
          <cell r="D13">
            <v>20.423619854681156</v>
          </cell>
          <cell r="E13">
            <v>63.622546860726054</v>
          </cell>
          <cell r="F13">
            <v>61.915039126719698</v>
          </cell>
          <cell r="G13">
            <v>1.7075077340063531</v>
          </cell>
          <cell r="H13">
            <v>23.824323841116797</v>
          </cell>
          <cell r="I13">
            <v>23.424067386513155</v>
          </cell>
          <cell r="J13">
            <v>8.8599020174847425</v>
          </cell>
          <cell r="K13">
            <v>14.564165369028409</v>
          </cell>
          <cell r="L13">
            <v>0.3299759075281638</v>
          </cell>
          <cell r="M13">
            <v>7.0280547075480385E-2</v>
          </cell>
          <cell r="N13">
            <v>27.667051555251938</v>
          </cell>
          <cell r="O13">
            <v>21.058598006305331</v>
          </cell>
          <cell r="P13">
            <v>6.6084535489466081</v>
          </cell>
          <cell r="Q13">
            <v>35.537542111775927</v>
          </cell>
          <cell r="R13">
            <v>31.442056384859729</v>
          </cell>
          <cell r="S13">
            <v>4.0954857269162019</v>
          </cell>
          <cell r="T13">
            <v>-7.8704905565239898</v>
          </cell>
          <cell r="U13">
            <v>-1.798948814598208</v>
          </cell>
          <cell r="V13">
            <v>6.0302219260311087</v>
          </cell>
        </row>
        <row r="14">
          <cell r="A14">
            <v>2005</v>
          </cell>
          <cell r="B14">
            <v>158552.704</v>
          </cell>
          <cell r="C14">
            <v>85.417555540396222</v>
          </cell>
          <cell r="D14">
            <v>20.985147626369095</v>
          </cell>
          <cell r="E14">
            <v>64.432407914027124</v>
          </cell>
          <cell r="F14">
            <v>62.731240458693158</v>
          </cell>
          <cell r="G14">
            <v>1.7011674553339688</v>
          </cell>
          <cell r="H14">
            <v>23.358613928148461</v>
          </cell>
          <cell r="I14">
            <v>23.126575627496081</v>
          </cell>
          <cell r="J14">
            <v>8.8272799182283244</v>
          </cell>
          <cell r="K14">
            <v>14.299295709267756</v>
          </cell>
          <cell r="L14">
            <v>0.14363678086499237</v>
          </cell>
          <cell r="M14">
            <v>8.8401519787388805E-2</v>
          </cell>
          <cell r="N14">
            <v>27.084167545953679</v>
          </cell>
          <cell r="O14">
            <v>20.611542519009955</v>
          </cell>
          <cell r="P14">
            <v>6.4726250269437218</v>
          </cell>
          <cell r="Q14">
            <v>35.860337014498342</v>
          </cell>
          <cell r="R14">
            <v>31.690252346626639</v>
          </cell>
          <cell r="S14">
            <v>4.1700846678717003</v>
          </cell>
          <cell r="T14">
            <v>-8.7761694685446621</v>
          </cell>
          <cell r="U14">
            <v>-1.269083387602107</v>
          </cell>
          <cell r="V14">
            <v>5.4098930755181698</v>
          </cell>
        </row>
        <row r="15">
          <cell r="A15">
            <v>2006</v>
          </cell>
          <cell r="B15">
            <v>166260.46899999998</v>
          </cell>
          <cell r="C15">
            <v>84.906570905919921</v>
          </cell>
          <cell r="D15">
            <v>20.320763680752037</v>
          </cell>
          <cell r="E15">
            <v>64.585807225167883</v>
          </cell>
          <cell r="F15">
            <v>62.896961393751397</v>
          </cell>
          <cell r="G15">
            <v>1.6888458314164867</v>
          </cell>
          <cell r="H15">
            <v>22.925673330080652</v>
          </cell>
          <cell r="I15">
            <v>22.53285355522485</v>
          </cell>
          <cell r="J15">
            <v>8.9007447705443443</v>
          </cell>
          <cell r="K15">
            <v>13.632108784680504</v>
          </cell>
          <cell r="L15">
            <v>0.30637469211036572</v>
          </cell>
          <cell r="M15">
            <v>8.6445082745436025E-2</v>
          </cell>
          <cell r="N15">
            <v>30.35740444110019</v>
          </cell>
          <cell r="O15">
            <v>22.784676494567094</v>
          </cell>
          <cell r="P15">
            <v>7.5727279465330994</v>
          </cell>
          <cell r="Q15">
            <v>38.189648677100749</v>
          </cell>
          <cell r="R15">
            <v>33.520362558342114</v>
          </cell>
          <cell r="S15">
            <v>4.6692861187586328</v>
          </cell>
          <cell r="T15">
            <v>-7.8322442360005589</v>
          </cell>
          <cell r="U15">
            <v>0.56317424898663337</v>
          </cell>
          <cell r="V15">
            <v>4.2981524931924024</v>
          </cell>
        </row>
        <row r="16">
          <cell r="A16">
            <v>2007</v>
          </cell>
          <cell r="B16">
            <v>175483.40099999998</v>
          </cell>
          <cell r="C16">
            <v>84.457862199741626</v>
          </cell>
          <cell r="D16">
            <v>19.606870395679195</v>
          </cell>
          <cell r="E16">
            <v>64.850991804062431</v>
          </cell>
          <cell r="F16">
            <v>63.080585040632997</v>
          </cell>
          <cell r="G16">
            <v>1.7704067634294371</v>
          </cell>
          <cell r="H16">
            <v>23.09988623938284</v>
          </cell>
          <cell r="I16">
            <v>22.509622434317876</v>
          </cell>
          <cell r="J16">
            <v>9.2806042663830048</v>
          </cell>
          <cell r="K16">
            <v>13.229018167934873</v>
          </cell>
          <cell r="L16">
            <v>0.52072503427261485</v>
          </cell>
          <cell r="M16">
            <v>6.9538770792344051E-2</v>
          </cell>
          <cell r="N16">
            <v>31.194184571337324</v>
          </cell>
          <cell r="O16">
            <v>22.751546170455178</v>
          </cell>
          <cell r="P16">
            <v>8.4426384008821458</v>
          </cell>
          <cell r="Q16">
            <v>38.751933010461784</v>
          </cell>
          <cell r="R16">
            <v>33.820220979191085</v>
          </cell>
          <cell r="S16">
            <v>4.9317120312706955</v>
          </cell>
          <cell r="T16">
            <v>-7.5577484391244596</v>
          </cell>
          <cell r="U16">
            <v>-0.14475359142648617</v>
          </cell>
          <cell r="V16">
            <v>5.6920325420229672</v>
          </cell>
        </row>
        <row r="17">
          <cell r="A17">
            <v>2008</v>
          </cell>
          <cell r="B17">
            <v>179102.78100000002</v>
          </cell>
          <cell r="C17">
            <v>85.974091602742888</v>
          </cell>
          <cell r="D17">
            <v>19.769052050621152</v>
          </cell>
          <cell r="E17">
            <v>66.205039552121733</v>
          </cell>
          <cell r="F17">
            <v>64.379430825253337</v>
          </cell>
          <cell r="G17">
            <v>1.8256087268684007</v>
          </cell>
          <cell r="H17">
            <v>23.579493162643853</v>
          </cell>
          <cell r="I17">
            <v>22.85223589018419</v>
          </cell>
          <cell r="J17">
            <v>9.8364340864143234</v>
          </cell>
          <cell r="K17">
            <v>13.01580180376987</v>
          </cell>
          <cell r="L17">
            <v>0.64562034913349542</v>
          </cell>
          <cell r="M17">
            <v>8.1636923326165428E-2</v>
          </cell>
          <cell r="N17">
            <v>31.261079078386839</v>
          </cell>
          <cell r="O17">
            <v>22.56317840201487</v>
          </cell>
          <cell r="P17">
            <v>8.6979006763719653</v>
          </cell>
          <cell r="Q17">
            <v>40.814663843773587</v>
          </cell>
          <cell r="R17">
            <v>35.635917345136029</v>
          </cell>
          <cell r="S17">
            <v>5.1787464986375609</v>
          </cell>
          <cell r="T17">
            <v>-9.5535847653867485</v>
          </cell>
          <cell r="U17">
            <v>-2.1928809095738839</v>
          </cell>
          <cell r="V17">
            <v>4.2554007714951902</v>
          </cell>
        </row>
        <row r="18">
          <cell r="A18">
            <v>2009</v>
          </cell>
          <cell r="B18">
            <v>175416.43700000001</v>
          </cell>
          <cell r="C18">
            <v>86.062700612257885</v>
          </cell>
          <cell r="D18">
            <v>21.305874545838599</v>
          </cell>
          <cell r="E18">
            <v>64.756826066419308</v>
          </cell>
          <cell r="F18">
            <v>62.905765210588562</v>
          </cell>
          <cell r="G18">
            <v>1.8510608558307451</v>
          </cell>
          <cell r="H18">
            <v>20.842507478361334</v>
          </cell>
          <cell r="I18">
            <v>21.201595264416412</v>
          </cell>
          <cell r="J18">
            <v>8.9266805709889123</v>
          </cell>
          <cell r="K18">
            <v>12.274914693427499</v>
          </cell>
          <cell r="L18">
            <v>-0.43434413161635466</v>
          </cell>
          <cell r="M18">
            <v>7.5256345561277124E-2</v>
          </cell>
          <cell r="N18">
            <v>27.293742718078352</v>
          </cell>
          <cell r="O18">
            <v>19.156398097402928</v>
          </cell>
          <cell r="P18">
            <v>8.1373446206754263</v>
          </cell>
          <cell r="Q18">
            <v>34.198950808697589</v>
          </cell>
          <cell r="R18">
            <v>29.113613794356112</v>
          </cell>
          <cell r="S18">
            <v>5.0853370143414764</v>
          </cell>
          <cell r="T18">
            <v>-6.9052080906192366</v>
          </cell>
          <cell r="U18">
            <v>2.7905016170575312</v>
          </cell>
          <cell r="V18">
            <v>-4.8487298474723239</v>
          </cell>
        </row>
        <row r="19">
          <cell r="A19">
            <v>2010</v>
          </cell>
          <cell r="B19">
            <v>179610.77899999998</v>
          </cell>
          <cell r="C19">
            <v>86.518676587890099</v>
          </cell>
          <cell r="D19">
            <v>20.593154378557653</v>
          </cell>
          <cell r="E19">
            <v>65.925522209332442</v>
          </cell>
          <cell r="F19">
            <v>64.109853896908945</v>
          </cell>
          <cell r="G19">
            <v>1.8156683124234991</v>
          </cell>
          <cell r="H19">
            <v>21.126001018012399</v>
          </cell>
          <cell r="I19">
            <v>20.573821463131679</v>
          </cell>
          <cell r="J19">
            <v>8.8601597791633662</v>
          </cell>
          <cell r="K19">
            <v>11.713661683968311</v>
          </cell>
          <cell r="L19">
            <v>0.4802774114130422</v>
          </cell>
          <cell r="M19">
            <v>7.1902143467681312E-2</v>
          </cell>
          <cell r="N19">
            <v>30.069308924939303</v>
          </cell>
          <cell r="O19">
            <v>21.725446110336179</v>
          </cell>
          <cell r="P19">
            <v>8.3438628146031277</v>
          </cell>
          <cell r="Q19">
            <v>37.71398653084178</v>
          </cell>
          <cell r="R19">
            <v>32.298695725828352</v>
          </cell>
          <cell r="S19">
            <v>5.4152908050134352</v>
          </cell>
          <cell r="T19">
            <v>-7.6446776059024764</v>
          </cell>
          <cell r="U19">
            <v>-0.92225963978506653</v>
          </cell>
          <cell r="V19">
            <v>3.3133365945632658</v>
          </cell>
        </row>
        <row r="20">
          <cell r="A20">
            <v>2011</v>
          </cell>
          <cell r="B20">
            <v>176096.17099999997</v>
          </cell>
          <cell r="C20">
            <v>85.592077978799452</v>
          </cell>
          <cell r="D20">
            <v>19.70534668808898</v>
          </cell>
          <cell r="E20">
            <v>65.886731290710472</v>
          </cell>
          <cell r="F20">
            <v>63.986694520461782</v>
          </cell>
          <cell r="G20">
            <v>1.9000367702486844</v>
          </cell>
          <cell r="H20">
            <v>18.59774282088167</v>
          </cell>
          <cell r="I20">
            <v>18.420252874209289</v>
          </cell>
          <cell r="J20">
            <v>7.6276559130862633</v>
          </cell>
          <cell r="K20">
            <v>10.792596961123028</v>
          </cell>
          <cell r="L20">
            <v>0.11760619144864884</v>
          </cell>
          <cell r="M20">
            <v>5.9883755223729435E-2</v>
          </cell>
          <cell r="N20">
            <v>34.454861599460905</v>
          </cell>
          <cell r="O20">
            <v>25.253708668089104</v>
          </cell>
          <cell r="P20">
            <v>9.2011529313718032</v>
          </cell>
          <cell r="Q20">
            <v>38.644682399142006</v>
          </cell>
          <cell r="R20">
            <v>33.122836043947828</v>
          </cell>
          <cell r="S20">
            <v>5.5218463551941754</v>
          </cell>
          <cell r="T20">
            <v>-4.189820799681101</v>
          </cell>
          <cell r="U20">
            <v>3.536842852844595</v>
          </cell>
          <cell r="V20">
            <v>-5.4936340986528513</v>
          </cell>
        </row>
        <row r="21">
          <cell r="A21">
            <v>2012</v>
          </cell>
          <cell r="B21">
            <v>168295.56899999999</v>
          </cell>
          <cell r="C21">
            <v>84.792861658764167</v>
          </cell>
          <cell r="D21">
            <v>18.335492837604058</v>
          </cell>
          <cell r="E21">
            <v>66.457368821160102</v>
          </cell>
          <cell r="F21">
            <v>64.448386635776487</v>
          </cell>
          <cell r="G21">
            <v>2.0089821853836209</v>
          </cell>
          <cell r="H21">
            <v>15.701947565832826</v>
          </cell>
          <cell r="I21">
            <v>15.824219947228677</v>
          </cell>
          <cell r="J21">
            <v>6.9087624047903491</v>
          </cell>
          <cell r="K21">
            <v>8.9154575424383271</v>
          </cell>
          <cell r="L21">
            <v>-0.16285098985582913</v>
          </cell>
          <cell r="M21">
            <v>4.0578608459976753E-2</v>
          </cell>
          <cell r="N21">
            <v>37.778014821055692</v>
          </cell>
          <cell r="O21">
            <v>27.827862776351527</v>
          </cell>
          <cell r="P21">
            <v>9.9501520447041614</v>
          </cell>
          <cell r="Q21">
            <v>38.272824045652683</v>
          </cell>
          <cell r="R21">
            <v>32.818291847006385</v>
          </cell>
          <cell r="S21">
            <v>5.4545321986462998</v>
          </cell>
          <cell r="T21">
            <v>-0.49480922459699173</v>
          </cell>
          <cell r="U21">
            <v>3.716930335753863</v>
          </cell>
          <cell r="V21">
            <v>-8.1466700374762944</v>
          </cell>
        </row>
        <row r="22">
          <cell r="A22">
            <v>2013</v>
          </cell>
          <cell r="B22">
            <v>170492.269</v>
          </cell>
          <cell r="C22">
            <v>84.269305489740418</v>
          </cell>
          <cell r="D22">
            <v>18.848096273503177</v>
          </cell>
          <cell r="E22">
            <v>65.421209216237244</v>
          </cell>
          <cell r="F22">
            <v>63.417038575514525</v>
          </cell>
          <cell r="G22">
            <v>2.0041706407227182</v>
          </cell>
          <cell r="H22">
            <v>14.632119184242894</v>
          </cell>
          <cell r="I22">
            <v>14.751583838678339</v>
          </cell>
          <cell r="J22">
            <v>7.0209142445045423</v>
          </cell>
          <cell r="K22">
            <v>7.7306695941737971</v>
          </cell>
          <cell r="L22">
            <v>-0.16706915901271746</v>
          </cell>
          <cell r="M22">
            <v>4.7604504577272062E-2</v>
          </cell>
          <cell r="N22">
            <v>39.606504972961559</v>
          </cell>
          <cell r="O22">
            <v>28.717525015753058</v>
          </cell>
          <cell r="P22">
            <v>10.888979957208498</v>
          </cell>
          <cell r="Q22">
            <v>38.507929646944874</v>
          </cell>
          <cell r="R22">
            <v>32.827189953111599</v>
          </cell>
          <cell r="S22">
            <v>5.6807396938332726</v>
          </cell>
          <cell r="T22">
            <v>1.0985753260166859</v>
          </cell>
          <cell r="U22">
            <v>1.6077238492238548</v>
          </cell>
          <cell r="V22">
            <v>-0.30246072610502966</v>
          </cell>
        </row>
        <row r="23">
          <cell r="A23">
            <v>2014</v>
          </cell>
          <cell r="B23">
            <v>173053.69100000002</v>
          </cell>
          <cell r="C23">
            <v>84.533753746980167</v>
          </cell>
          <cell r="D23">
            <v>18.398464555142013</v>
          </cell>
          <cell r="E23">
            <v>66.13528919183814</v>
          </cell>
          <cell r="F23">
            <v>64.111613198703736</v>
          </cell>
          <cell r="G23">
            <v>2.0236759931344079</v>
          </cell>
          <cell r="H23">
            <v>15.316618124024876</v>
          </cell>
          <cell r="I23">
            <v>15.031595598847987</v>
          </cell>
          <cell r="J23">
            <v>7.5372579022310484</v>
          </cell>
          <cell r="K23">
            <v>7.4943376966169399</v>
          </cell>
          <cell r="L23">
            <v>0.24161345394245301</v>
          </cell>
          <cell r="M23">
            <v>4.3409071234429775E-2</v>
          </cell>
          <cell r="N23">
            <v>40.215968002670337</v>
          </cell>
          <cell r="O23">
            <v>28.92972678635326</v>
          </cell>
          <cell r="P23">
            <v>11.286241216317078</v>
          </cell>
          <cell r="Q23">
            <v>40.066339873675382</v>
          </cell>
          <cell r="R23">
            <v>33.76510588265927</v>
          </cell>
          <cell r="S23">
            <v>6.301233991016117</v>
          </cell>
          <cell r="T23">
            <v>0.14962812899495503</v>
          </cell>
          <cell r="U23">
            <v>-0.94669923127129274</v>
          </cell>
          <cell r="V23">
            <v>2.449067646580497</v>
          </cell>
        </row>
        <row r="24">
          <cell r="A24">
            <v>2015</v>
          </cell>
          <cell r="B24">
            <v>179713.15899999999</v>
          </cell>
          <cell r="C24">
            <v>83.405341508687201</v>
          </cell>
          <cell r="D24">
            <v>17.850682820616385</v>
          </cell>
          <cell r="E24">
            <v>65.554658688070802</v>
          </cell>
          <cell r="F24">
            <v>63.520008570991735</v>
          </cell>
          <cell r="G24">
            <v>2.0346501170790727</v>
          </cell>
          <cell r="H24">
            <v>15.855321980067135</v>
          </cell>
          <cell r="I24">
            <v>15.517219303901953</v>
          </cell>
          <cell r="J24">
            <v>7.8080164402429793</v>
          </cell>
          <cell r="K24">
            <v>7.7092028636589722</v>
          </cell>
          <cell r="L24">
            <v>0.28088816801667821</v>
          </cell>
          <cell r="M24">
            <v>5.721450814851016E-2</v>
          </cell>
          <cell r="N24">
            <v>40.615115446276249</v>
          </cell>
          <cell r="O24">
            <v>28.950129912300966</v>
          </cell>
          <cell r="P24">
            <v>11.664985533975283</v>
          </cell>
          <cell r="Q24">
            <v>39.875778935030574</v>
          </cell>
          <cell r="R24">
            <v>33.512910426331111</v>
          </cell>
          <cell r="S24">
            <v>6.3628685086994663</v>
          </cell>
          <cell r="T24">
            <v>0.7393365112456749</v>
          </cell>
          <cell r="U24">
            <v>0.61815959764764117</v>
          </cell>
          <cell r="V24">
            <v>3.2300495688358364</v>
          </cell>
        </row>
        <row r="25">
          <cell r="A25">
            <v>2016</v>
          </cell>
          <cell r="B25">
            <v>186489.81099999999</v>
          </cell>
          <cell r="C25">
            <v>83.020057862571363</v>
          </cell>
          <cell r="D25">
            <v>17.587877227244334</v>
          </cell>
          <cell r="E25">
            <v>65.432180635327043</v>
          </cell>
          <cell r="F25">
            <v>63.420892200914935</v>
          </cell>
          <cell r="G25">
            <v>2.0112884344121085</v>
          </cell>
          <cell r="H25">
            <v>15.832524491110133</v>
          </cell>
          <cell r="I25">
            <v>15.493265742008825</v>
          </cell>
          <cell r="J25">
            <v>8.0124077127194901</v>
          </cell>
          <cell r="K25">
            <v>7.480858029289335</v>
          </cell>
          <cell r="L25">
            <v>0.27799213116259747</v>
          </cell>
          <cell r="M25">
            <v>6.1266617938714102E-2</v>
          </cell>
          <cell r="N25">
            <v>40.210823635828561</v>
          </cell>
          <cell r="O25">
            <v>28.220157829426945</v>
          </cell>
          <cell r="P25">
            <v>11.990665806401614</v>
          </cell>
          <cell r="Q25">
            <v>39.063405989510066</v>
          </cell>
          <cell r="R25">
            <v>32.588484418593779</v>
          </cell>
          <cell r="S25">
            <v>6.4749215709162797</v>
          </cell>
          <cell r="T25">
            <v>1.1474176463184946</v>
          </cell>
          <cell r="U25">
            <v>0.45134813973194493</v>
          </cell>
          <cell r="V25">
            <v>3.3194675521785353</v>
          </cell>
        </row>
        <row r="26">
          <cell r="A26">
            <v>2017</v>
          </cell>
          <cell r="B26">
            <v>195947.20999999996</v>
          </cell>
          <cell r="C26">
            <v>81.763882731476514</v>
          </cell>
          <cell r="D26">
            <v>17.184738685485755</v>
          </cell>
          <cell r="E26">
            <v>64.579144045990759</v>
          </cell>
          <cell r="F26">
            <v>62.545543261371272</v>
          </cell>
          <cell r="G26">
            <v>2.0336007846194906</v>
          </cell>
          <cell r="H26">
            <v>17.226724993940973</v>
          </cell>
          <cell r="I26">
            <v>16.783976153577285</v>
          </cell>
          <cell r="J26">
            <v>8.4845882725250359</v>
          </cell>
          <cell r="K26">
            <v>8.2993878810522492</v>
          </cell>
          <cell r="L26">
            <v>0.37389713280428949</v>
          </cell>
          <cell r="M26">
            <v>6.8851707559398276E-2</v>
          </cell>
          <cell r="N26">
            <v>42.724266398077326</v>
          </cell>
          <cell r="O26">
            <v>29.344300436837052</v>
          </cell>
          <cell r="P26">
            <v>13.379965961240275</v>
          </cell>
          <cell r="Q26">
            <v>41.714874123494802</v>
          </cell>
          <cell r="R26">
            <v>34.97097866307972</v>
          </cell>
          <cell r="S26">
            <v>6.7438954604150796</v>
          </cell>
          <cell r="T26">
            <v>1.0093922745825239</v>
          </cell>
          <cell r="U26">
            <v>-8.6836379495288454E-2</v>
          </cell>
          <cell r="V26">
            <v>5.1581048575356201</v>
          </cell>
        </row>
        <row r="27">
          <cell r="A27">
            <v>2018</v>
          </cell>
          <cell r="B27">
            <v>205184.12400000001</v>
          </cell>
          <cell r="C27">
            <v>81.246851242740405</v>
          </cell>
          <cell r="D27">
            <v>16.977127821058918</v>
          </cell>
          <cell r="E27">
            <v>64.269723421681491</v>
          </cell>
          <cell r="F27">
            <v>62.254988110093734</v>
          </cell>
          <cell r="G27">
            <v>2.0147353115877524</v>
          </cell>
          <cell r="H27">
            <v>18.29047163512514</v>
          </cell>
          <cell r="I27">
            <v>17.522527230225666</v>
          </cell>
          <cell r="J27">
            <v>8.774372816485549</v>
          </cell>
          <cell r="K27">
            <v>8.748154413740119</v>
          </cell>
          <cell r="L27">
            <v>0.69779472801706621</v>
          </cell>
          <cell r="M27">
            <v>7.0149676882408321E-2</v>
          </cell>
          <cell r="N27">
            <v>43.445719026487644</v>
          </cell>
          <cell r="O27">
            <v>29.574734056909779</v>
          </cell>
          <cell r="P27">
            <v>13.87098496957786</v>
          </cell>
          <cell r="Q27">
            <v>42.983041904353179</v>
          </cell>
          <cell r="R27">
            <v>36.047213379920173</v>
          </cell>
          <cell r="S27">
            <v>6.9358285244330107</v>
          </cell>
          <cell r="T27">
            <v>0.46267712213446544</v>
          </cell>
          <cell r="U27">
            <v>-0.52490464140826143</v>
          </cell>
          <cell r="V27">
            <v>5.2388855141137318</v>
          </cell>
        </row>
        <row r="28">
          <cell r="A28">
            <v>2019</v>
          </cell>
          <cell r="B28">
            <v>214374.62</v>
          </cell>
          <cell r="C28">
            <v>81.055311958103999</v>
          </cell>
          <cell r="D28">
            <v>16.997278875643019</v>
          </cell>
          <cell r="E28">
            <v>64.058033082460966</v>
          </cell>
          <cell r="F28">
            <v>62.108109626036878</v>
          </cell>
          <cell r="G28">
            <v>1.9499234564240859</v>
          </cell>
          <cell r="H28">
            <v>18.492561759409764</v>
          </cell>
          <cell r="I28">
            <v>18.106227780135541</v>
          </cell>
          <cell r="J28">
            <v>8.7138160291549429</v>
          </cell>
          <cell r="K28">
            <v>9.392411750980596</v>
          </cell>
          <cell r="L28">
            <v>0.32333678305762126</v>
          </cell>
          <cell r="M28">
            <v>6.2997196216604379E-2</v>
          </cell>
          <cell r="N28">
            <v>43.508421845832309</v>
          </cell>
          <cell r="O28">
            <v>29.241700813277244</v>
          </cell>
          <cell r="P28">
            <v>14.266721032555067</v>
          </cell>
          <cell r="Q28">
            <v>43.056295563346083</v>
          </cell>
          <cell r="R28">
            <v>35.726798256248813</v>
          </cell>
          <cell r="S28">
            <v>7.3294973070972684</v>
          </cell>
          <cell r="T28">
            <v>0.45212628248622622</v>
          </cell>
          <cell r="U28">
            <v>9.7005555848784335E-3</v>
          </cell>
          <cell r="V28">
            <v>4.4694452091234771</v>
          </cell>
        </row>
        <row r="29">
          <cell r="A29">
            <v>2020</v>
          </cell>
          <cell r="B29">
            <v>200087.571</v>
          </cell>
          <cell r="C29">
            <v>83.359854470920624</v>
          </cell>
          <cell r="D29">
            <v>19.146253717078707</v>
          </cell>
          <cell r="E29">
            <v>64.213600753841931</v>
          </cell>
          <cell r="F29">
            <v>62.070119787700364</v>
          </cell>
          <cell r="G29">
            <v>2.1434809661415719</v>
          </cell>
          <cell r="H29">
            <v>18.752380176577784</v>
          </cell>
          <cell r="I29">
            <v>19.083196826853378</v>
          </cell>
          <cell r="J29">
            <v>8.6104823572474647</v>
          </cell>
          <cell r="K29">
            <v>10.472714469605911</v>
          </cell>
          <cell r="L29">
            <v>-0.37680901228992381</v>
          </cell>
          <cell r="M29">
            <v>4.5992362014330213E-2</v>
          </cell>
          <cell r="N29">
            <v>37.032219257636953</v>
          </cell>
          <cell r="O29">
            <v>27.059023071453048</v>
          </cell>
          <cell r="P29">
            <v>9.9731961861838982</v>
          </cell>
          <cell r="Q29">
            <v>39.144453905135364</v>
          </cell>
          <cell r="R29">
            <v>32.996788691087666</v>
          </cell>
          <cell r="S29">
            <v>6.1476652140477031</v>
          </cell>
          <cell r="T29">
            <v>-2.1122346474984113</v>
          </cell>
          <cell r="U29">
            <v>-2.4235905351109102</v>
          </cell>
          <cell r="V29">
            <v>-4.2409339314514023</v>
          </cell>
        </row>
        <row r="30">
          <cell r="A30">
            <v>2021</v>
          </cell>
          <cell r="B30">
            <v>211279.70299999998</v>
          </cell>
          <cell r="C30">
            <v>83.318236205585734</v>
          </cell>
          <cell r="D30">
            <v>18.985723867663712</v>
          </cell>
          <cell r="E30">
            <v>64.33251233792204</v>
          </cell>
          <cell r="F30">
            <v>62.238423820578745</v>
          </cell>
          <cell r="G30">
            <v>2.0940885173432906</v>
          </cell>
          <cell r="H30">
            <v>19.750039595616052</v>
          </cell>
          <cell r="I30">
            <v>19.83435294776044</v>
          </cell>
          <cell r="J30">
            <v>8.9540087057013711</v>
          </cell>
          <cell r="K30">
            <v>10.880344242059069</v>
          </cell>
          <cell r="L30">
            <v>-0.15131742209993546</v>
          </cell>
          <cell r="M30">
            <v>6.7004069955550818E-2</v>
          </cell>
          <cell r="N30">
            <v>42.039802564470669</v>
          </cell>
          <cell r="O30">
            <v>30.642900420964718</v>
          </cell>
          <cell r="P30">
            <v>11.396902143505949</v>
          </cell>
          <cell r="Q30">
            <v>45.108078365672455</v>
          </cell>
          <cell r="R30">
            <v>37.48628044976001</v>
          </cell>
          <cell r="S30">
            <v>7.6217979159124427</v>
          </cell>
          <cell r="T30">
            <v>-3.0682758012017857</v>
          </cell>
          <cell r="U30">
            <v>-1.127668744601831</v>
          </cell>
          <cell r="V30">
            <v>6.7212855515148542</v>
          </cell>
        </row>
        <row r="32">
          <cell r="A32" t="str">
            <v>1 2014</v>
          </cell>
          <cell r="B32">
            <v>43023.701000000001</v>
          </cell>
          <cell r="C32">
            <v>84.300627693558951</v>
          </cell>
          <cell r="D32">
            <v>18.516061647044264</v>
          </cell>
          <cell r="E32">
            <v>65.784566046514684</v>
          </cell>
          <cell r="F32">
            <v>63.779468902500966</v>
          </cell>
          <cell r="G32">
            <v>2.0050971440137144</v>
          </cell>
          <cell r="H32">
            <v>15.541463994462029</v>
          </cell>
          <cell r="I32">
            <v>14.482731274094713</v>
          </cell>
          <cell r="J32">
            <v>7.2590314812758665</v>
          </cell>
          <cell r="K32">
            <v>7.2236997928188451</v>
          </cell>
          <cell r="L32">
            <v>1.0152961968567047</v>
          </cell>
          <cell r="M32">
            <v>4.3436523510611044E-2</v>
          </cell>
          <cell r="N32">
            <v>39.148152317254159</v>
          </cell>
          <cell r="O32">
            <v>28.061630495247257</v>
          </cell>
          <cell r="P32">
            <v>11.086521822006899</v>
          </cell>
          <cell r="Q32">
            <v>38.99024400527513</v>
          </cell>
          <cell r="R32">
            <v>33.096064887583701</v>
          </cell>
          <cell r="S32">
            <v>5.894179117691432</v>
          </cell>
          <cell r="T32">
            <v>0.15790831197902833</v>
          </cell>
          <cell r="U32">
            <v>-1.1923572424674411</v>
          </cell>
          <cell r="V32">
            <v>3.5857894140105584</v>
          </cell>
        </row>
        <row r="33">
          <cell r="A33" t="str">
            <v>2 2014</v>
          </cell>
          <cell r="B33">
            <v>43081.210999999996</v>
          </cell>
          <cell r="C33">
            <v>84.515964511768246</v>
          </cell>
          <cell r="D33">
            <v>18.561537186129694</v>
          </cell>
          <cell r="E33">
            <v>65.954427325638562</v>
          </cell>
          <cell r="F33">
            <v>63.936150727053622</v>
          </cell>
          <cell r="G33">
            <v>2.0182765985849378</v>
          </cell>
          <cell r="H33">
            <v>14.623073153630708</v>
          </cell>
          <cell r="I33">
            <v>14.943416980548669</v>
          </cell>
          <cell r="J33">
            <v>7.3961593140917037</v>
          </cell>
          <cell r="K33">
            <v>7.5472576664569653</v>
          </cell>
          <cell r="L33">
            <v>-0.36184683852085781</v>
          </cell>
          <cell r="M33">
            <v>4.1503011602900396E-2</v>
          </cell>
          <cell r="N33">
            <v>40.650535566421283</v>
          </cell>
          <cell r="O33">
            <v>29.431008798708095</v>
          </cell>
          <cell r="P33">
            <v>11.219526767713193</v>
          </cell>
          <cell r="Q33">
            <v>39.789573231820256</v>
          </cell>
          <cell r="R33">
            <v>33.595394985530938</v>
          </cell>
          <cell r="S33">
            <v>6.1941782462893169</v>
          </cell>
          <cell r="T33">
            <v>0.86096233460102667</v>
          </cell>
          <cell r="U33">
            <v>-0.32931563523043533</v>
          </cell>
          <cell r="V33">
            <v>1.9918837416908814</v>
          </cell>
        </row>
        <row r="34">
          <cell r="A34" t="str">
            <v>3 2014</v>
          </cell>
          <cell r="B34">
            <v>43429.275000000001</v>
          </cell>
          <cell r="C34">
            <v>84.884011994213566</v>
          </cell>
          <cell r="D34">
            <v>18.575958267781349</v>
          </cell>
          <cell r="E34">
            <v>66.308053726432234</v>
          </cell>
          <cell r="F34">
            <v>64.283251332194709</v>
          </cell>
          <cell r="G34">
            <v>2.0248023942375277</v>
          </cell>
          <cell r="H34">
            <v>15.535552919085111</v>
          </cell>
          <cell r="I34">
            <v>15.207023373058842</v>
          </cell>
          <cell r="J34">
            <v>7.5837968743434017</v>
          </cell>
          <cell r="K34">
            <v>7.6232264987154394</v>
          </cell>
          <cell r="L34">
            <v>0.28625621772410431</v>
          </cell>
          <cell r="M34">
            <v>4.2273328302164848E-2</v>
          </cell>
          <cell r="N34">
            <v>40.20282862193762</v>
          </cell>
          <cell r="O34">
            <v>28.761983707994204</v>
          </cell>
          <cell r="P34">
            <v>11.440844913943419</v>
          </cell>
          <cell r="Q34">
            <v>40.622393535236306</v>
          </cell>
          <cell r="R34">
            <v>34.176195665251143</v>
          </cell>
          <cell r="S34">
            <v>6.4461978699851654</v>
          </cell>
          <cell r="T34">
            <v>-0.41956491329868584</v>
          </cell>
          <cell r="U34">
            <v>-1.3506599665556966</v>
          </cell>
          <cell r="V34">
            <v>2.5830255034063327</v>
          </cell>
        </row>
        <row r="35">
          <cell r="A35" t="str">
            <v>4 2014</v>
          </cell>
          <cell r="B35">
            <v>43519.504000000015</v>
          </cell>
          <cell r="C35">
            <v>84.432301893881842</v>
          </cell>
          <cell r="D35">
            <v>17.943651196024643</v>
          </cell>
          <cell r="E35">
            <v>66.48865069785721</v>
          </cell>
          <cell r="F35">
            <v>64.442386567641023</v>
          </cell>
          <cell r="G35">
            <v>2.0462641302161888</v>
          </cell>
          <cell r="H35">
            <v>15.562413119414231</v>
          </cell>
          <cell r="I35">
            <v>15.486433393174698</v>
          </cell>
          <cell r="J35">
            <v>7.9055496588380239</v>
          </cell>
          <cell r="K35">
            <v>7.5808837343366742</v>
          </cell>
          <cell r="L35">
            <v>2.957754297935012E-2</v>
          </cell>
          <cell r="M35">
            <v>4.6402183260176831E-2</v>
          </cell>
          <cell r="N35">
            <v>40.854539610561744</v>
          </cell>
          <cell r="O35">
            <v>29.459094938214381</v>
          </cell>
          <cell r="P35">
            <v>11.395444672347368</v>
          </cell>
          <cell r="Q35">
            <v>40.849254623857831</v>
          </cell>
          <cell r="R35">
            <v>34.184288956969723</v>
          </cell>
          <cell r="S35">
            <v>6.6649656668881132</v>
          </cell>
          <cell r="T35">
            <v>5.284986703912864E-3</v>
          </cell>
          <cell r="U35">
            <v>-0.91221637953084578</v>
          </cell>
          <cell r="V35">
            <v>1.6588332501330858</v>
          </cell>
        </row>
        <row r="36">
          <cell r="A36" t="str">
            <v>1 2015</v>
          </cell>
          <cell r="B36">
            <v>44429.256999999998</v>
          </cell>
          <cell r="C36">
            <v>82.94642649549597</v>
          </cell>
          <cell r="D36">
            <v>17.785145495455843</v>
          </cell>
          <cell r="E36">
            <v>65.161281000040134</v>
          </cell>
          <cell r="F36">
            <v>63.129401421230156</v>
          </cell>
          <cell r="G36">
            <v>2.0318795788099719</v>
          </cell>
          <cell r="H36">
            <v>15.599209772965594</v>
          </cell>
          <cell r="I36">
            <v>15.484924719762926</v>
          </cell>
          <cell r="J36">
            <v>7.7088009821996373</v>
          </cell>
          <cell r="K36">
            <v>7.7761237375632914</v>
          </cell>
          <cell r="L36">
            <v>6.2787455572349549E-2</v>
          </cell>
          <cell r="M36">
            <v>5.1497597630318234E-2</v>
          </cell>
          <cell r="N36">
            <v>40.759297415214483</v>
          </cell>
          <cell r="O36">
            <v>28.969161019280605</v>
          </cell>
          <cell r="P36">
            <v>11.790136395933878</v>
          </cell>
          <cell r="Q36">
            <v>39.304933683676055</v>
          </cell>
          <cell r="R36">
            <v>33.062110401711195</v>
          </cell>
          <cell r="S36">
            <v>6.2428232819648555</v>
          </cell>
          <cell r="T36">
            <v>1.4543637315384288</v>
          </cell>
          <cell r="U36">
            <v>1.3439685256273015</v>
          </cell>
          <cell r="V36">
            <v>1.9229656695503679</v>
          </cell>
        </row>
        <row r="37">
          <cell r="A37" t="str">
            <v>2 2015</v>
          </cell>
          <cell r="B37">
            <v>44790.944000000003</v>
          </cell>
          <cell r="C37">
            <v>83.770839926928076</v>
          </cell>
          <cell r="D37">
            <v>17.973425610319801</v>
          </cell>
          <cell r="E37">
            <v>65.797414316608283</v>
          </cell>
          <cell r="F37">
            <v>63.760493639071328</v>
          </cell>
          <cell r="G37">
            <v>2.0369206775369593</v>
          </cell>
          <cell r="H37">
            <v>16.522692622865907</v>
          </cell>
          <cell r="I37">
            <v>15.774338223369439</v>
          </cell>
          <cell r="J37">
            <v>8.0262697745329952</v>
          </cell>
          <cell r="K37">
            <v>7.7480684488364426</v>
          </cell>
          <cell r="L37">
            <v>0.69177599829108305</v>
          </cell>
          <cell r="M37">
            <v>5.6578401205386514E-2</v>
          </cell>
          <cell r="N37">
            <v>40.969424533673596</v>
          </cell>
          <cell r="O37">
            <v>29.319020380548348</v>
          </cell>
          <cell r="P37">
            <v>11.650404153125237</v>
          </cell>
          <cell r="Q37">
            <v>41.262957083467583</v>
          </cell>
          <cell r="R37">
            <v>34.834360713629962</v>
          </cell>
          <cell r="S37">
            <v>6.4285963698376163</v>
          </cell>
          <cell r="T37">
            <v>-0.29353254979398713</v>
          </cell>
          <cell r="U37">
            <v>-1.1661440993383301</v>
          </cell>
          <cell r="V37">
            <v>5.1347720935699863</v>
          </cell>
        </row>
        <row r="38">
          <cell r="A38" t="str">
            <v>3 2015</v>
          </cell>
          <cell r="B38">
            <v>45108.678</v>
          </cell>
          <cell r="C38">
            <v>83.632519667279979</v>
          </cell>
          <cell r="D38">
            <v>17.840651415233225</v>
          </cell>
          <cell r="E38">
            <v>65.791868252046754</v>
          </cell>
          <cell r="F38">
            <v>63.754515262007892</v>
          </cell>
          <cell r="G38">
            <v>2.0373529900388565</v>
          </cell>
          <cell r="H38">
            <v>15.360008998711955</v>
          </cell>
          <cell r="I38">
            <v>15.407809113802893</v>
          </cell>
          <cell r="J38">
            <v>7.727958686796363</v>
          </cell>
          <cell r="K38">
            <v>7.6798504270065298</v>
          </cell>
          <cell r="L38">
            <v>-0.10758905415051177</v>
          </cell>
          <cell r="M38">
            <v>5.9788939059575177E-2</v>
          </cell>
          <cell r="N38">
            <v>40.587108316497329</v>
          </cell>
          <cell r="O38">
            <v>29.028228226950031</v>
          </cell>
          <cell r="P38">
            <v>11.558880089547293</v>
          </cell>
          <cell r="Q38">
            <v>39.579636982489262</v>
          </cell>
          <cell r="R38">
            <v>33.33455482778723</v>
          </cell>
          <cell r="S38">
            <v>6.245082154702029</v>
          </cell>
          <cell r="T38">
            <v>1.0074713340080663</v>
          </cell>
          <cell r="U38">
            <v>1.4659949999165358</v>
          </cell>
          <cell r="V38">
            <v>2.4009887339818503</v>
          </cell>
        </row>
        <row r="39">
          <cell r="A39" t="str">
            <v>4 2015</v>
          </cell>
          <cell r="B39">
            <v>45384.279999999984</v>
          </cell>
          <cell r="C39">
            <v>83.268080930225224</v>
          </cell>
          <cell r="D39">
            <v>17.803673430535881</v>
          </cell>
          <cell r="E39">
            <v>65.464407499689344</v>
          </cell>
          <cell r="F39">
            <v>63.431972480339027</v>
          </cell>
          <cell r="G39">
            <v>2.0324350193503133</v>
          </cell>
          <cell r="H39">
            <v>15.9397042323906</v>
          </cell>
          <cell r="I39">
            <v>15.403822645197863</v>
          </cell>
          <cell r="J39">
            <v>7.7693157190110789</v>
          </cell>
          <cell r="K39">
            <v>7.6345069261867833</v>
          </cell>
          <cell r="L39">
            <v>0.47500147628209605</v>
          </cell>
          <cell r="M39">
            <v>6.0880110910650154E-2</v>
          </cell>
          <cell r="N39">
            <v>40.152127564874867</v>
          </cell>
          <cell r="O39">
            <v>28.489807484001055</v>
          </cell>
          <cell r="P39">
            <v>11.662320080873815</v>
          </cell>
          <cell r="Q39">
            <v>39.359912727490688</v>
          </cell>
          <cell r="R39">
            <v>32.827322588349993</v>
          </cell>
          <cell r="S39">
            <v>6.5325901391406909</v>
          </cell>
          <cell r="T39">
            <v>0.7922148373841793</v>
          </cell>
          <cell r="U39">
            <v>0.82087562395006286</v>
          </cell>
          <cell r="V39">
            <v>3.4640445350663822</v>
          </cell>
        </row>
        <row r="40">
          <cell r="A40" t="str">
            <v>1 2016</v>
          </cell>
          <cell r="B40">
            <v>45994.381999999998</v>
          </cell>
          <cell r="C40">
            <v>83.059435389304724</v>
          </cell>
          <cell r="D40">
            <v>17.645909450419403</v>
          </cell>
          <cell r="E40">
            <v>65.413525938885314</v>
          </cell>
          <cell r="F40">
            <v>63.40318041451237</v>
          </cell>
          <cell r="G40">
            <v>2.0103455243729482</v>
          </cell>
          <cell r="H40">
            <v>15.903809730501436</v>
          </cell>
          <cell r="I40">
            <v>15.06254611704534</v>
          </cell>
          <cell r="J40">
            <v>7.7572778344972653</v>
          </cell>
          <cell r="K40">
            <v>7.3052682825480746</v>
          </cell>
          <cell r="L40">
            <v>0.78114105327037553</v>
          </cell>
          <cell r="M40">
            <v>6.012256018572007E-2</v>
          </cell>
          <cell r="N40">
            <v>39.033245408102232</v>
          </cell>
          <cell r="O40">
            <v>27.60634548802069</v>
          </cell>
          <cell r="P40">
            <v>11.426899920081544</v>
          </cell>
          <cell r="Q40">
            <v>37.996490527908392</v>
          </cell>
          <cell r="R40">
            <v>31.730697022953802</v>
          </cell>
          <cell r="S40">
            <v>6.2657935049545834</v>
          </cell>
          <cell r="T40">
            <v>1.0367548801938398</v>
          </cell>
          <cell r="U40">
            <v>-0.38108672400261417</v>
          </cell>
          <cell r="V40">
            <v>3.9038217542102913</v>
          </cell>
        </row>
        <row r="41">
          <cell r="A41" t="str">
            <v>2 2016</v>
          </cell>
          <cell r="B41">
            <v>46216.521999999997</v>
          </cell>
          <cell r="C41">
            <v>83.163536191667561</v>
          </cell>
          <cell r="D41">
            <v>17.653838166359641</v>
          </cell>
          <cell r="E41">
            <v>65.509698025307927</v>
          </cell>
          <cell r="F41">
            <v>63.497196954803314</v>
          </cell>
          <cell r="G41">
            <v>2.0125010705046176</v>
          </cell>
          <cell r="H41">
            <v>15.625814508499797</v>
          </cell>
          <cell r="I41">
            <v>15.1973205599504</v>
          </cell>
          <cell r="J41">
            <v>7.8948411565889804</v>
          </cell>
          <cell r="K41">
            <v>7.3024794033614198</v>
          </cell>
          <cell r="L41">
            <v>0.36824709570313408</v>
          </cell>
          <cell r="M41">
            <v>6.0246852846261349E-2</v>
          </cell>
          <cell r="N41">
            <v>39.635156881774883</v>
          </cell>
          <cell r="O41">
            <v>27.833634906581683</v>
          </cell>
          <cell r="P41">
            <v>11.8015219751932</v>
          </cell>
          <cell r="Q41">
            <v>38.424507581942237</v>
          </cell>
          <cell r="R41">
            <v>31.960392865564401</v>
          </cell>
          <cell r="S41">
            <v>6.4641147163778365</v>
          </cell>
          <cell r="T41">
            <v>1.2106492998326459</v>
          </cell>
          <cell r="U41">
            <v>1.5427136342560654</v>
          </cell>
          <cell r="V41">
            <v>1.6400234833184184</v>
          </cell>
        </row>
        <row r="42">
          <cell r="A42" t="str">
            <v>3 2016</v>
          </cell>
          <cell r="B42">
            <v>46900.446000000011</v>
          </cell>
          <cell r="C42">
            <v>82.744319744848468</v>
          </cell>
          <cell r="D42">
            <v>17.526462328311329</v>
          </cell>
          <cell r="E42">
            <v>65.217857416537129</v>
          </cell>
          <cell r="F42">
            <v>63.212671794208511</v>
          </cell>
          <cell r="G42">
            <v>2.0051856223286246</v>
          </cell>
          <cell r="H42">
            <v>15.419322451645764</v>
          </cell>
          <cell r="I42">
            <v>15.474296342512389</v>
          </cell>
          <cell r="J42">
            <v>7.9829603326160239</v>
          </cell>
          <cell r="K42">
            <v>7.4913360098963668</v>
          </cell>
          <cell r="L42">
            <v>-0.11604367259108792</v>
          </cell>
          <cell r="M42">
            <v>6.1069781724463749E-2</v>
          </cell>
          <cell r="N42">
            <v>40.730555099625271</v>
          </cell>
          <cell r="O42">
            <v>28.461580088172294</v>
          </cell>
          <cell r="P42">
            <v>12.268975011452978</v>
          </cell>
          <cell r="Q42">
            <v>38.894197296119522</v>
          </cell>
          <cell r="R42">
            <v>32.61045108185111</v>
          </cell>
          <cell r="S42">
            <v>6.2837462142684082</v>
          </cell>
          <cell r="T42">
            <v>1.8363578035057486</v>
          </cell>
          <cell r="U42">
            <v>0.90182869025778123</v>
          </cell>
          <cell r="V42">
            <v>3.0702850569019198</v>
          </cell>
        </row>
        <row r="43">
          <cell r="A43" t="str">
            <v>4 2016</v>
          </cell>
          <cell r="B43">
            <v>47378.460999999996</v>
          </cell>
          <cell r="C43">
            <v>83.114827220749078</v>
          </cell>
          <cell r="D43">
            <v>17.52799230857245</v>
          </cell>
          <cell r="E43">
            <v>65.586834912176627</v>
          </cell>
          <cell r="F43">
            <v>63.569772770795552</v>
          </cell>
          <cell r="G43">
            <v>2.0170621413810812</v>
          </cell>
          <cell r="H43">
            <v>16.37399534780161</v>
          </cell>
          <cell r="I43">
            <v>16.218867894421482</v>
          </cell>
          <cell r="J43">
            <v>8.4039179744567907</v>
          </cell>
          <cell r="K43">
            <v>7.8149499199646923</v>
          </cell>
          <cell r="L43">
            <v>9.1560593325308748E-2</v>
          </cell>
          <cell r="M43">
            <v>6.3566860054825355E-2</v>
          </cell>
          <cell r="N43">
            <v>41.401061972021431</v>
          </cell>
          <cell r="O43">
            <v>28.954095828482075</v>
          </cell>
          <cell r="P43">
            <v>12.446966143539354</v>
          </cell>
          <cell r="Q43">
            <v>40.889884540572133</v>
          </cell>
          <cell r="R43">
            <v>34.012155861288946</v>
          </cell>
          <cell r="S43">
            <v>6.8777286792831891</v>
          </cell>
          <cell r="T43">
            <v>0.51117743144929761</v>
          </cell>
          <cell r="U43">
            <v>-0.25857631761477184</v>
          </cell>
          <cell r="V43">
            <v>4.6525669240538479</v>
          </cell>
        </row>
        <row r="44">
          <cell r="A44" t="str">
            <v>1 2017</v>
          </cell>
          <cell r="B44">
            <v>48096.488000000005</v>
          </cell>
          <cell r="C44">
            <v>82.35384047167851</v>
          </cell>
          <cell r="D44">
            <v>17.218872612902629</v>
          </cell>
          <cell r="E44">
            <v>65.13496785877588</v>
          </cell>
          <cell r="F44">
            <v>63.110562251447547</v>
          </cell>
          <cell r="G44">
            <v>2.0244056073283345</v>
          </cell>
          <cell r="H44">
            <v>16.301441801738207</v>
          </cell>
          <cell r="I44">
            <v>16.514550916898546</v>
          </cell>
          <cell r="J44">
            <v>8.3619057591065697</v>
          </cell>
          <cell r="K44">
            <v>8.1526451577919765</v>
          </cell>
          <cell r="L44">
            <v>-0.27959006071295683</v>
          </cell>
          <cell r="M44">
            <v>6.6480945552614981E-2</v>
          </cell>
          <cell r="N44">
            <v>43.050303381818644</v>
          </cell>
          <cell r="O44">
            <v>29.953937593114905</v>
          </cell>
          <cell r="P44">
            <v>13.096365788703739</v>
          </cell>
          <cell r="Q44">
            <v>41.70558565523536</v>
          </cell>
          <cell r="R44">
            <v>34.920680695022881</v>
          </cell>
          <cell r="S44">
            <v>6.7849049602124794</v>
          </cell>
          <cell r="T44">
            <v>1.3447177265832835</v>
          </cell>
          <cell r="U44">
            <v>0.36942120452885768</v>
          </cell>
          <cell r="V44">
            <v>4.2009326269456269</v>
          </cell>
        </row>
        <row r="45">
          <cell r="A45" t="str">
            <v>2 2017</v>
          </cell>
          <cell r="B45">
            <v>48739.241999999991</v>
          </cell>
          <cell r="C45">
            <v>81.63113205576731</v>
          </cell>
          <cell r="D45">
            <v>17.181549520199763</v>
          </cell>
          <cell r="E45">
            <v>64.449582535567544</v>
          </cell>
          <cell r="F45">
            <v>62.417441781306337</v>
          </cell>
          <cell r="G45">
            <v>2.0321407542612118</v>
          </cell>
          <cell r="H45">
            <v>17.574631136036135</v>
          </cell>
          <cell r="I45">
            <v>16.726684013674241</v>
          </cell>
          <cell r="J45">
            <v>8.5852976539930612</v>
          </cell>
          <cell r="K45">
            <v>8.1413863596811797</v>
          </cell>
          <cell r="L45">
            <v>0.77909910868125531</v>
          </cell>
          <cell r="M45">
            <v>6.8848013680639517E-2</v>
          </cell>
          <cell r="N45">
            <v>41.996410202686377</v>
          </cell>
          <cell r="O45">
            <v>28.684637729901507</v>
          </cell>
          <cell r="P45">
            <v>13.311772472784869</v>
          </cell>
          <cell r="Q45">
            <v>41.202173394489812</v>
          </cell>
          <cell r="R45">
            <v>34.59893159602278</v>
          </cell>
          <cell r="S45">
            <v>6.6032417984670353</v>
          </cell>
          <cell r="T45">
            <v>0.79423680819656539</v>
          </cell>
          <cell r="U45">
            <v>-0.37305922760696031</v>
          </cell>
          <cell r="V45">
            <v>5.8315400713190728</v>
          </cell>
        </row>
        <row r="46">
          <cell r="A46" t="str">
            <v>3 2017</v>
          </cell>
          <cell r="B46">
            <v>49314.337</v>
          </cell>
          <cell r="C46">
            <v>81.548430834627254</v>
          </cell>
          <cell r="D46">
            <v>17.165119750063759</v>
          </cell>
          <cell r="E46">
            <v>64.383311084563502</v>
          </cell>
          <cell r="F46">
            <v>62.344593621931899</v>
          </cell>
          <cell r="G46">
            <v>2.038717462631606</v>
          </cell>
          <cell r="H46">
            <v>17.220205150481899</v>
          </cell>
          <cell r="I46">
            <v>16.677326514599599</v>
          </cell>
          <cell r="J46">
            <v>8.4178319177240493</v>
          </cell>
          <cell r="K46">
            <v>8.25949459687555</v>
          </cell>
          <cell r="L46">
            <v>0.47287465306488857</v>
          </cell>
          <cell r="M46">
            <v>7.0003982817410687E-2</v>
          </cell>
          <cell r="N46">
            <v>42.441618955558504</v>
          </cell>
          <cell r="O46">
            <v>29.004248804967208</v>
          </cell>
          <cell r="P46">
            <v>13.437370150591299</v>
          </cell>
          <cell r="Q46">
            <v>41.210254940667653</v>
          </cell>
          <cell r="R46">
            <v>34.559016782482544</v>
          </cell>
          <cell r="S46">
            <v>6.6512381581851132</v>
          </cell>
          <cell r="T46">
            <v>1.2313640148908505</v>
          </cell>
          <cell r="U46">
            <v>-0.54161745071678125</v>
          </cell>
          <cell r="V46">
            <v>5.6884576321512936</v>
          </cell>
        </row>
        <row r="47">
          <cell r="A47" t="str">
            <v>4 2017</v>
          </cell>
          <cell r="B47">
            <v>49797.142999999996</v>
          </cell>
          <cell r="C47">
            <v>81.537366511167136</v>
          </cell>
          <cell r="D47">
            <v>17.174320623173102</v>
          </cell>
          <cell r="E47">
            <v>64.363045887994033</v>
          </cell>
          <cell r="F47">
            <v>62.324202012954842</v>
          </cell>
          <cell r="G47">
            <v>2.0388438750391846</v>
          </cell>
          <cell r="H47">
            <v>17.786349710865942</v>
          </cell>
          <cell r="I47">
            <v>17.205890707424722</v>
          </cell>
          <cell r="J47">
            <v>8.5706202060628254</v>
          </cell>
          <cell r="K47">
            <v>8.6352705013618962</v>
          </cell>
          <cell r="L47">
            <v>0.51045498734736661</v>
          </cell>
          <cell r="M47">
            <v>7.0004016093855065E-2</v>
          </cell>
          <cell r="N47">
            <v>43.401664629635476</v>
          </cell>
          <cell r="O47">
            <v>29.737886769929752</v>
          </cell>
          <cell r="P47">
            <v>13.663777859705725</v>
          </cell>
          <cell r="Q47">
            <v>42.72538085166854</v>
          </cell>
          <cell r="R47">
            <v>35.791669815274346</v>
          </cell>
          <cell r="S47">
            <v>6.9337110363941949</v>
          </cell>
          <cell r="T47">
            <v>0.67628377796693684</v>
          </cell>
          <cell r="U47">
            <v>0.19963079847610762</v>
          </cell>
          <cell r="V47">
            <v>4.9053936133552618</v>
          </cell>
        </row>
        <row r="48">
          <cell r="A48" t="str">
            <v>1 2018</v>
          </cell>
          <cell r="B48">
            <v>50526.195000000007</v>
          </cell>
          <cell r="C48">
            <v>81.24854444313489</v>
          </cell>
          <cell r="D48">
            <v>17.01449911278694</v>
          </cell>
          <cell r="E48">
            <v>64.234045330347939</v>
          </cell>
          <cell r="F48">
            <v>62.199819321443059</v>
          </cell>
          <cell r="G48">
            <v>2.0342260089048874</v>
          </cell>
          <cell r="H48">
            <v>18.138805029747438</v>
          </cell>
          <cell r="I48">
            <v>17.050213260666077</v>
          </cell>
          <cell r="J48">
            <v>8.5773785261288715</v>
          </cell>
          <cell r="K48">
            <v>8.4728347345372033</v>
          </cell>
          <cell r="L48">
            <v>1.0195622290576203</v>
          </cell>
          <cell r="M48">
            <v>6.9029540023744118E-2</v>
          </cell>
          <cell r="N48">
            <v>43.625163145572301</v>
          </cell>
          <cell r="O48">
            <v>29.956225676601999</v>
          </cell>
          <cell r="P48">
            <v>13.668937468970302</v>
          </cell>
          <cell r="Q48">
            <v>43.012512618454643</v>
          </cell>
          <cell r="R48">
            <v>36.25534042292319</v>
          </cell>
          <cell r="S48">
            <v>6.757172195531445</v>
          </cell>
          <cell r="T48">
            <v>0.61265052711765833</v>
          </cell>
          <cell r="U48">
            <v>-0.70111771986346139</v>
          </cell>
          <cell r="V48">
            <v>5.7528524743844045</v>
          </cell>
        </row>
        <row r="49">
          <cell r="A49" t="str">
            <v>2 2018</v>
          </cell>
          <cell r="B49">
            <v>51057.968999999997</v>
          </cell>
          <cell r="C49">
            <v>81.240483733303222</v>
          </cell>
          <cell r="D49">
            <v>16.968422696171093</v>
          </cell>
          <cell r="E49">
            <v>64.272061037132133</v>
          </cell>
          <cell r="F49">
            <v>62.248864618958898</v>
          </cell>
          <cell r="G49">
            <v>2.0231964181732351</v>
          </cell>
          <cell r="H49">
            <v>17.739454148675598</v>
          </cell>
          <cell r="I49">
            <v>17.474539576770084</v>
          </cell>
          <cell r="J49">
            <v>8.7487772966449189</v>
          </cell>
          <cell r="K49">
            <v>8.7257622801251653</v>
          </cell>
          <cell r="L49">
            <v>0.19595961601997919</v>
          </cell>
          <cell r="M49">
            <v>6.8954955885534741E-2</v>
          </cell>
          <cell r="N49">
            <v>43.872557876322901</v>
          </cell>
          <cell r="O49">
            <v>29.871805124093363</v>
          </cell>
          <cell r="P49">
            <v>14.000752752229531</v>
          </cell>
          <cell r="Q49">
            <v>42.852495758301714</v>
          </cell>
          <cell r="R49">
            <v>35.984059608794865</v>
          </cell>
          <cell r="S49">
            <v>6.8684361495068487</v>
          </cell>
          <cell r="T49">
            <v>1.0200621180211868</v>
          </cell>
          <cell r="U49">
            <v>0.27435387690272406</v>
          </cell>
          <cell r="V49">
            <v>4.4830590512671611</v>
          </cell>
        </row>
        <row r="50">
          <cell r="A50" t="str">
            <v>3 2018</v>
          </cell>
          <cell r="B50">
            <v>51611.400000000009</v>
          </cell>
          <cell r="C50">
            <v>80.973529104035151</v>
          </cell>
          <cell r="D50">
            <v>16.93569443960055</v>
          </cell>
          <cell r="E50">
            <v>64.037834664434584</v>
          </cell>
          <cell r="F50">
            <v>62.030657955412934</v>
          </cell>
          <cell r="G50">
            <v>2.007176709021651</v>
          </cell>
          <cell r="H50">
            <v>18.292270699884135</v>
          </cell>
          <cell r="I50">
            <v>17.555656308489979</v>
          </cell>
          <cell r="J50">
            <v>8.8205861495716036</v>
          </cell>
          <cell r="K50">
            <v>8.7350701589183775</v>
          </cell>
          <cell r="L50">
            <v>0.66656397617580598</v>
          </cell>
          <cell r="M50">
            <v>7.0050415218343237E-2</v>
          </cell>
          <cell r="N50">
            <v>43.413385414850204</v>
          </cell>
          <cell r="O50">
            <v>29.605131811964018</v>
          </cell>
          <cell r="P50">
            <v>13.808253602886181</v>
          </cell>
          <cell r="Q50">
            <v>42.67918521876949</v>
          </cell>
          <cell r="R50">
            <v>35.823025533118646</v>
          </cell>
          <cell r="S50">
            <v>6.8561596856508435</v>
          </cell>
          <cell r="T50">
            <v>0.73420019608071385</v>
          </cell>
          <cell r="U50">
            <v>-0.46296475607083781</v>
          </cell>
          <cell r="V50">
            <v>5.1209671540347372</v>
          </cell>
        </row>
        <row r="51">
          <cell r="A51" t="str">
            <v>4 2018</v>
          </cell>
          <cell r="B51">
            <v>51988.560000000012</v>
          </cell>
          <cell r="C51">
            <v>81.522798477203466</v>
          </cell>
          <cell r="D51">
            <v>16.990489830839756</v>
          </cell>
          <cell r="E51">
            <v>64.532308646363717</v>
          </cell>
          <cell r="F51">
            <v>62.537321672306348</v>
          </cell>
          <cell r="G51">
            <v>1.9949869740573656</v>
          </cell>
          <cell r="H51">
            <v>18.977240377498426</v>
          </cell>
          <cell r="I51">
            <v>17.995795613496504</v>
          </cell>
          <cell r="J51">
            <v>8.9450852264421243</v>
          </cell>
          <cell r="K51">
            <v>9.0507103870543801</v>
          </cell>
          <cell r="L51">
            <v>0.90893458099243341</v>
          </cell>
          <cell r="M51">
            <v>7.2510183009492871E-2</v>
          </cell>
          <cell r="N51">
            <v>42.884222990596378</v>
          </cell>
          <cell r="O51">
            <v>28.882042510890845</v>
          </cell>
          <cell r="P51">
            <v>14.002180479705531</v>
          </cell>
          <cell r="Q51">
            <v>43.384261845298262</v>
          </cell>
          <cell r="R51">
            <v>36.129525418669026</v>
          </cell>
          <cell r="S51">
            <v>7.2547364266292407</v>
          </cell>
          <cell r="T51">
            <v>-0.50003885470188436</v>
          </cell>
          <cell r="U51">
            <v>-1.1983277835838899</v>
          </cell>
          <cell r="V51">
            <v>5.5990159917407638</v>
          </cell>
        </row>
        <row r="52">
          <cell r="A52" t="str">
            <v>1 2019</v>
          </cell>
          <cell r="B52">
            <v>52982.277000000002</v>
          </cell>
          <cell r="C52">
            <v>81.001998083245837</v>
          </cell>
          <cell r="D52">
            <v>16.861842310023782</v>
          </cell>
          <cell r="E52">
            <v>64.140155773222048</v>
          </cell>
          <cell r="F52">
            <v>62.178462054396043</v>
          </cell>
          <cell r="G52">
            <v>1.9616937188260113</v>
          </cell>
          <cell r="H52">
            <v>18.9689016196869</v>
          </cell>
          <cell r="I52">
            <v>18.341023735163365</v>
          </cell>
          <cell r="J52">
            <v>8.8325630097022803</v>
          </cell>
          <cell r="K52">
            <v>9.5084607254610827</v>
          </cell>
          <cell r="L52">
            <v>0.55920963910252475</v>
          </cell>
          <cell r="M52">
            <v>6.8668245421011256E-2</v>
          </cell>
          <cell r="N52">
            <v>43.662513787393472</v>
          </cell>
          <cell r="O52">
            <v>29.613723472096154</v>
          </cell>
          <cell r="P52">
            <v>14.048790315297319</v>
          </cell>
          <cell r="Q52">
            <v>43.633413490326205</v>
          </cell>
          <cell r="R52">
            <v>36.546687111994068</v>
          </cell>
          <cell r="S52">
            <v>7.086726378332135</v>
          </cell>
          <cell r="T52">
            <v>2.9100297067266467E-2</v>
          </cell>
          <cell r="U52">
            <v>-0.58213566250139659</v>
          </cell>
          <cell r="V52">
            <v>5.4431429083468545</v>
          </cell>
        </row>
        <row r="53">
          <cell r="A53" t="str">
            <v>2 2019</v>
          </cell>
          <cell r="B53">
            <v>53220.418000000005</v>
          </cell>
          <cell r="C53">
            <v>81.179401860391238</v>
          </cell>
          <cell r="D53">
            <v>16.999740588283242</v>
          </cell>
          <cell r="E53">
            <v>64.179661272107992</v>
          </cell>
          <cell r="F53">
            <v>62.222265898024311</v>
          </cell>
          <cell r="G53">
            <v>1.9573953740836874</v>
          </cell>
          <cell r="H53">
            <v>18.549476631318456</v>
          </cell>
          <cell r="I53">
            <v>18.218374384056883</v>
          </cell>
          <cell r="J53">
            <v>8.8463021842481595</v>
          </cell>
          <cell r="K53">
            <v>9.3720721998087253</v>
          </cell>
          <cell r="L53">
            <v>0.26463903383847903</v>
          </cell>
          <cell r="M53">
            <v>6.6463213423088849E-2</v>
          </cell>
          <cell r="N53">
            <v>43.47601516395455</v>
          </cell>
          <cell r="O53">
            <v>29.413119228037626</v>
          </cell>
          <cell r="P53">
            <v>14.062895935916925</v>
          </cell>
          <cell r="Q53">
            <v>43.204893655664257</v>
          </cell>
          <cell r="R53">
            <v>36.051002079690534</v>
          </cell>
          <cell r="S53">
            <v>7.1538915759737174</v>
          </cell>
          <cell r="T53">
            <v>0.27112150829029247</v>
          </cell>
          <cell r="U53">
            <v>-0.73745784913615087</v>
          </cell>
          <cell r="V53">
            <v>4.9727399066735369</v>
          </cell>
        </row>
        <row r="54">
          <cell r="A54" t="str">
            <v>3 2019</v>
          </cell>
          <cell r="B54">
            <v>53859.661999999997</v>
          </cell>
          <cell r="C54">
            <v>80.895056489585841</v>
          </cell>
          <cell r="D54">
            <v>17.016681240962857</v>
          </cell>
          <cell r="E54">
            <v>63.878375248622987</v>
          </cell>
          <cell r="F54">
            <v>61.934891087879471</v>
          </cell>
          <cell r="G54">
            <v>1.9434841607435145</v>
          </cell>
          <cell r="H54">
            <v>18.852762202629496</v>
          </cell>
          <cell r="I54">
            <v>17.96086652010553</v>
          </cell>
          <cell r="J54">
            <v>8.5917787601414961</v>
          </cell>
          <cell r="K54">
            <v>9.3690877599640352</v>
          </cell>
          <cell r="L54">
            <v>0.83022615329446359</v>
          </cell>
          <cell r="M54">
            <v>6.166952922950019E-2</v>
          </cell>
          <cell r="N54">
            <v>42.972146761708238</v>
          </cell>
          <cell r="O54">
            <v>28.480472083170515</v>
          </cell>
          <cell r="P54">
            <v>14.491674678537716</v>
          </cell>
          <cell r="Q54">
            <v>42.719965453923578</v>
          </cell>
          <cell r="R54">
            <v>35.340231061977335</v>
          </cell>
          <cell r="S54">
            <v>7.3797343919462399</v>
          </cell>
          <cell r="T54">
            <v>0.25218130778466019</v>
          </cell>
          <cell r="U54">
            <v>-0.47103353135160753</v>
          </cell>
          <cell r="V54">
            <v>4.8271680287688348</v>
          </cell>
        </row>
        <row r="55">
          <cell r="A55" t="str">
            <v>4 2019</v>
          </cell>
          <cell r="B55">
            <v>54312.262999999977</v>
          </cell>
          <cell r="C55">
            <v>81.144644994814556</v>
          </cell>
          <cell r="D55">
            <v>17.107745998357679</v>
          </cell>
          <cell r="E55">
            <v>64.03689899645687</v>
          </cell>
          <cell r="F55">
            <v>62.099393648907629</v>
          </cell>
          <cell r="G55">
            <v>1.9375053475492372</v>
          </cell>
          <cell r="H55">
            <v>17.614916911121895</v>
          </cell>
          <cell r="I55">
            <v>17.911439263725768</v>
          </cell>
          <cell r="J55">
            <v>8.5891744190441894</v>
          </cell>
          <cell r="K55">
            <v>9.3222648446815786</v>
          </cell>
          <cell r="L55">
            <v>-0.35190763456127772</v>
          </cell>
          <cell r="M55">
            <v>5.5385281957409924E-2</v>
          </cell>
          <cell r="N55">
            <v>43.921664615595226</v>
          </cell>
          <cell r="O55">
            <v>29.465700959652548</v>
          </cell>
          <cell r="P55">
            <v>14.455963655942677</v>
          </cell>
          <cell r="Q55">
            <v>42.681226521531649</v>
          </cell>
          <cell r="R55">
            <v>34.992646135919649</v>
          </cell>
          <cell r="S55">
            <v>7.6885803856120001</v>
          </cell>
          <cell r="T55">
            <v>1.2404380940635775</v>
          </cell>
          <cell r="U55">
            <v>1.7959201024225304</v>
          </cell>
          <cell r="V55">
            <v>2.6737228344081405</v>
          </cell>
        </row>
        <row r="56">
          <cell r="A56" t="str">
            <v>1 2020</v>
          </cell>
          <cell r="B56">
            <v>52393.576000000001</v>
          </cell>
          <cell r="C56">
            <v>82.733440450791136</v>
          </cell>
          <cell r="D56">
            <v>17.962730774475098</v>
          </cell>
          <cell r="E56">
            <v>64.770709676316045</v>
          </cell>
          <cell r="F56">
            <v>62.746602751451817</v>
          </cell>
          <cell r="G56">
            <v>2.0241069248642316</v>
          </cell>
          <cell r="H56">
            <v>18.966466423288228</v>
          </cell>
          <cell r="I56">
            <v>18.643911612370186</v>
          </cell>
          <cell r="J56">
            <v>8.7894897649284314</v>
          </cell>
          <cell r="K56">
            <v>9.8544218474417544</v>
          </cell>
          <cell r="L56">
            <v>0.27194937028157801</v>
          </cell>
          <cell r="M56">
            <v>5.0605440636462766E-2</v>
          </cell>
          <cell r="N56">
            <v>41.706191232299169</v>
          </cell>
          <cell r="O56">
            <v>28.289092158931851</v>
          </cell>
          <cell r="P56">
            <v>13.417099073367316</v>
          </cell>
          <cell r="Q56">
            <v>43.406098106378536</v>
          </cell>
          <cell r="R56">
            <v>36.417025629248897</v>
          </cell>
          <cell r="S56">
            <v>6.9890724771296391</v>
          </cell>
          <cell r="T56">
            <v>-1.6999068740793675</v>
          </cell>
          <cell r="U56">
            <v>-1.7101190271607263</v>
          </cell>
          <cell r="V56">
            <v>0.59899086632308518</v>
          </cell>
        </row>
        <row r="57">
          <cell r="A57" t="str">
            <v>2 2020</v>
          </cell>
          <cell r="B57">
            <v>45294.834999999999</v>
          </cell>
          <cell r="C57">
            <v>84.047627063880455</v>
          </cell>
          <cell r="D57">
            <v>21.035188669966452</v>
          </cell>
          <cell r="E57">
            <v>63.012438393914003</v>
          </cell>
          <cell r="F57">
            <v>60.654313013834802</v>
          </cell>
          <cell r="G57">
            <v>2.3581253800792004</v>
          </cell>
          <cell r="H57">
            <v>19.22695159392898</v>
          </cell>
          <cell r="I57">
            <v>19.501605425872505</v>
          </cell>
          <cell r="J57">
            <v>8.0817338224104365</v>
          </cell>
          <cell r="K57">
            <v>11.419871603462072</v>
          </cell>
          <cell r="L57">
            <v>-0.32638820739715685</v>
          </cell>
          <cell r="M57">
            <v>5.173437545362513E-2</v>
          </cell>
          <cell r="N57">
            <v>30.272157962381364</v>
          </cell>
          <cell r="O57">
            <v>22.344037681117506</v>
          </cell>
          <cell r="P57">
            <v>7.9281202812638574</v>
          </cell>
          <cell r="Q57">
            <v>33.546736620190806</v>
          </cell>
          <cell r="R57">
            <v>28.063140090917653</v>
          </cell>
          <cell r="S57">
            <v>5.4835965292731501</v>
          </cell>
          <cell r="T57">
            <v>-3.2745786578094425</v>
          </cell>
          <cell r="U57">
            <v>-3.0580500138123634</v>
          </cell>
          <cell r="V57">
            <v>-11.833946888579506</v>
          </cell>
        </row>
        <row r="58">
          <cell r="A58" t="str">
            <v>3 2020</v>
          </cell>
          <cell r="B58">
            <v>51109.211000000003</v>
          </cell>
          <cell r="C58">
            <v>83.507107945767345</v>
          </cell>
          <cell r="D58">
            <v>18.852676086116844</v>
          </cell>
          <cell r="E58">
            <v>64.654431859650501</v>
          </cell>
          <cell r="F58">
            <v>62.548197036342422</v>
          </cell>
          <cell r="G58">
            <v>2.1062348233080752</v>
          </cell>
          <cell r="H58">
            <v>18.01104501495826</v>
          </cell>
          <cell r="I58">
            <v>19.034124788191313</v>
          </cell>
          <cell r="J58">
            <v>8.690050018576887</v>
          </cell>
          <cell r="K58">
            <v>10.344074769614425</v>
          </cell>
          <cell r="L58">
            <v>-1.064968504405204</v>
          </cell>
          <cell r="M58">
            <v>4.1888731172156031E-2</v>
          </cell>
          <cell r="N58">
            <v>36.613298530474282</v>
          </cell>
          <cell r="O58">
            <v>27.998677185605548</v>
          </cell>
          <cell r="P58">
            <v>8.6146213448687359</v>
          </cell>
          <cell r="Q58">
            <v>38.13145149119989</v>
          </cell>
          <cell r="R58">
            <v>32.571774586776534</v>
          </cell>
          <cell r="S58">
            <v>5.5596769044233527</v>
          </cell>
          <cell r="T58">
            <v>-1.5181529607256081</v>
          </cell>
          <cell r="U58">
            <v>-1.69280676139408</v>
          </cell>
          <cell r="V58">
            <v>-3.4138925714015729</v>
          </cell>
        </row>
        <row r="59">
          <cell r="A59" t="str">
            <v>4 2020</v>
          </cell>
          <cell r="B59">
            <v>51289.948999999993</v>
          </cell>
          <cell r="C59">
            <v>83.245631614880338</v>
          </cell>
          <cell r="D59">
            <v>18.979642580654545</v>
          </cell>
          <cell r="E59">
            <v>64.265989034225797</v>
          </cell>
          <cell r="F59">
            <v>62.153005845258299</v>
          </cell>
          <cell r="G59">
            <v>2.1129831889674948</v>
          </cell>
          <cell r="H59">
            <v>18.853309836591961</v>
          </cell>
          <cell r="I59">
            <v>19.211331249325283</v>
          </cell>
          <cell r="J59">
            <v>8.8152807482807223</v>
          </cell>
          <cell r="K59">
            <v>10.396050501044563</v>
          </cell>
          <cell r="L59">
            <v>-0.39831975656673013</v>
          </cell>
          <cell r="M59">
            <v>4.0298343833408773E-2</v>
          </cell>
          <cell r="N59">
            <v>38.645019904387119</v>
          </cell>
          <cell r="O59">
            <v>29.030009368892141</v>
          </cell>
          <cell r="P59">
            <v>9.6150105354949762</v>
          </cell>
          <cell r="Q59">
            <v>40.743961355859412</v>
          </cell>
          <cell r="R59">
            <v>34.283444111047963</v>
          </cell>
          <cell r="S59">
            <v>6.460517244811455</v>
          </cell>
          <cell r="T59">
            <v>-2.0989414514722924</v>
          </cell>
          <cell r="U59">
            <v>-3.2225797698762766</v>
          </cell>
          <cell r="V59">
            <v>-2.3421193110660807</v>
          </cell>
        </row>
        <row r="60">
          <cell r="A60" t="str">
            <v>1 2021</v>
          </cell>
          <cell r="B60">
            <v>50574.378000000012</v>
          </cell>
          <cell r="C60">
            <v>81.99416708595011</v>
          </cell>
          <cell r="D60">
            <v>19.432753082993919</v>
          </cell>
          <cell r="E60">
            <v>62.561414002956191</v>
          </cell>
          <cell r="F60">
            <v>60.397680026830969</v>
          </cell>
          <cell r="G60">
            <v>2.1637339761252226</v>
          </cell>
          <cell r="H60">
            <v>20.724430857063624</v>
          </cell>
          <cell r="I60">
            <v>20.257538313175097</v>
          </cell>
          <cell r="J60">
            <v>9.2184584059540935</v>
          </cell>
          <cell r="K60">
            <v>11.039079907221003</v>
          </cell>
          <cell r="L60">
            <v>0.40903320649835773</v>
          </cell>
          <cell r="M60">
            <v>5.7859337390170164E-2</v>
          </cell>
          <cell r="N60">
            <v>40.017160468093145</v>
          </cell>
          <cell r="O60">
            <v>30.713020336107732</v>
          </cell>
          <cell r="P60">
            <v>9.3041401319854078</v>
          </cell>
          <cell r="Q60">
            <v>42.735758411106893</v>
          </cell>
          <cell r="R60">
            <v>36.402960803591085</v>
          </cell>
          <cell r="S60">
            <v>6.3327976075158041</v>
          </cell>
          <cell r="T60">
            <v>-2.7185979430137479</v>
          </cell>
          <cell r="U60">
            <v>-0.9242965206268815</v>
          </cell>
          <cell r="V60">
            <v>-2.5478810608384497</v>
          </cell>
        </row>
        <row r="61">
          <cell r="A61" t="str">
            <v>2 2021</v>
          </cell>
          <cell r="B61">
            <v>52311.164999999994</v>
          </cell>
          <cell r="C61">
            <v>84.132733423161213</v>
          </cell>
          <cell r="D61">
            <v>19.108582269196265</v>
          </cell>
          <cell r="E61">
            <v>65.024151153964937</v>
          </cell>
          <cell r="F61">
            <v>62.918193467876314</v>
          </cell>
          <cell r="G61">
            <v>2.1059576860886269</v>
          </cell>
          <cell r="H61">
            <v>19.228233590286131</v>
          </cell>
          <cell r="I61">
            <v>19.846787965819534</v>
          </cell>
          <cell r="J61">
            <v>8.9248710098503832</v>
          </cell>
          <cell r="K61">
            <v>10.921916955969152</v>
          </cell>
          <cell r="L61">
            <v>-0.68383871779571348</v>
          </cell>
          <cell r="M61">
            <v>6.5284342262306741E-2</v>
          </cell>
          <cell r="N61">
            <v>38.963179275399433</v>
          </cell>
          <cell r="O61">
            <v>29.314063259726687</v>
          </cell>
          <cell r="P61">
            <v>9.6491160156727531</v>
          </cell>
          <cell r="Q61">
            <v>42.324146288846762</v>
          </cell>
          <cell r="R61">
            <v>35.610881539342515</v>
          </cell>
          <cell r="S61">
            <v>6.7132647495042415</v>
          </cell>
          <cell r="T61">
            <v>-3.3609670134473291</v>
          </cell>
          <cell r="U61">
            <v>-0.60701402268051075</v>
          </cell>
          <cell r="V61">
            <v>16.097367392993053</v>
          </cell>
        </row>
        <row r="62">
          <cell r="A62" t="str">
            <v>3 2021</v>
          </cell>
          <cell r="B62">
            <v>53807.932999999997</v>
          </cell>
          <cell r="C62">
            <v>83.49773257411691</v>
          </cell>
          <cell r="D62">
            <v>18.770581653824166</v>
          </cell>
          <cell r="E62">
            <v>64.727150920292743</v>
          </cell>
          <cell r="F62">
            <v>62.664265508953854</v>
          </cell>
          <cell r="G62">
            <v>2.0628854113388906</v>
          </cell>
          <cell r="H62">
            <v>19.263533129956876</v>
          </cell>
          <cell r="I62">
            <v>19.319125304441634</v>
          </cell>
          <cell r="J62">
            <v>8.6662072672444062</v>
          </cell>
          <cell r="K62">
            <v>10.652918037197228</v>
          </cell>
          <cell r="L62">
            <v>-0.12617656210655778</v>
          </cell>
          <cell r="M62">
            <v>7.0584387621802913E-2</v>
          </cell>
          <cell r="N62">
            <v>42.391860694593127</v>
          </cell>
          <cell r="O62">
            <v>30.438286860043483</v>
          </cell>
          <cell r="P62">
            <v>11.953573834549637</v>
          </cell>
          <cell r="Q62">
            <v>45.153126398666906</v>
          </cell>
          <cell r="R62">
            <v>37.221959446017003</v>
          </cell>
          <cell r="S62">
            <v>7.9311669526498996</v>
          </cell>
          <cell r="T62">
            <v>-2.7612657040737787</v>
          </cell>
          <cell r="U62">
            <v>-1.3889159822874153</v>
          </cell>
          <cell r="V62">
            <v>6.6692205442185424</v>
          </cell>
        </row>
        <row r="63">
          <cell r="A63" t="str">
            <v>4 2021</v>
          </cell>
          <cell r="B63">
            <v>54586.226999999999</v>
          </cell>
          <cell r="C63">
            <v>83.58750459158864</v>
          </cell>
          <cell r="D63">
            <v>18.665886176745651</v>
          </cell>
          <cell r="E63">
            <v>64.921618414842996</v>
          </cell>
          <cell r="F63">
            <v>62.872672991302366</v>
          </cell>
          <cell r="G63">
            <v>2.048945423540629</v>
          </cell>
          <cell r="H63">
            <v>19.826889665775948</v>
          </cell>
          <cell r="I63">
            <v>19.938234602659019</v>
          </cell>
          <cell r="J63">
            <v>9.0206161345425144</v>
          </cell>
          <cell r="K63">
            <v>10.917618468116506</v>
          </cell>
          <cell r="L63">
            <v>-0.18494042462396237</v>
          </cell>
          <cell r="M63">
            <v>7.3595487740891127E-2</v>
          </cell>
          <cell r="N63">
            <v>46.515145661193991</v>
          </cell>
          <cell r="O63">
            <v>32.053083646906025</v>
          </cell>
          <cell r="P63">
            <v>14.462062014287962</v>
          </cell>
          <cell r="Q63">
            <v>49.929539918558575</v>
          </cell>
          <cell r="R63">
            <v>40.54776857905933</v>
          </cell>
          <cell r="S63">
            <v>9.3817713394992488</v>
          </cell>
          <cell r="T63">
            <v>-3.4143942573645845</v>
          </cell>
          <cell r="U63">
            <v>-1.5348874688879006</v>
          </cell>
          <cell r="V63">
            <v>7.9616398136796906</v>
          </cell>
        </row>
        <row r="64">
          <cell r="A64" t="str">
            <v>1 2022</v>
          </cell>
          <cell r="B64">
            <v>56990.632000000012</v>
          </cell>
          <cell r="C64">
            <v>82.992648686542012</v>
          </cell>
          <cell r="D64">
            <v>18.181703968469762</v>
          </cell>
          <cell r="E64">
            <v>64.810944718072264</v>
          </cell>
          <cell r="F64">
            <v>62.828410114841319</v>
          </cell>
          <cell r="G64">
            <v>1.982534603230941</v>
          </cell>
          <cell r="H64">
            <v>20.642625967018574</v>
          </cell>
          <cell r="I64">
            <v>20.259424391012189</v>
          </cell>
          <cell r="J64">
            <v>9.0323616695459652</v>
          </cell>
          <cell r="K64">
            <v>11.227062721466224</v>
          </cell>
          <cell r="L64">
            <v>0.31167754026661781</v>
          </cell>
          <cell r="M64">
            <v>7.1524035739768593E-2</v>
          </cell>
          <cell r="N64">
            <v>47.093801311064588</v>
          </cell>
          <cell r="O64">
            <v>32.630989247495968</v>
          </cell>
          <cell r="P64">
            <v>14.46281206356862</v>
          </cell>
          <cell r="Q64">
            <v>50.729075964625196</v>
          </cell>
          <cell r="R64">
            <v>42.257469613602453</v>
          </cell>
          <cell r="S64">
            <v>8.4716063510227411</v>
          </cell>
          <cell r="T64">
            <v>-3.6352746535606073</v>
          </cell>
          <cell r="U64">
            <v>-1.3778755716975872</v>
          </cell>
          <cell r="V64">
            <v>14.064643563189247</v>
          </cell>
        </row>
      </sheetData>
      <sheetData sheetId="8">
        <row r="5">
          <cell r="H5">
            <v>44739</v>
          </cell>
        </row>
        <row r="13">
          <cell r="A13">
            <v>2003</v>
          </cell>
          <cell r="B13">
            <v>-4.4388410214107425</v>
          </cell>
          <cell r="C13">
            <v>-6.6339782979497048</v>
          </cell>
          <cell r="D13">
            <v>-9.1812943542993555</v>
          </cell>
          <cell r="E13">
            <v>2.8302530458138162</v>
          </cell>
          <cell r="F13">
            <v>-0.98704124216020195</v>
          </cell>
          <cell r="G13">
            <v>0.70407002203044566</v>
          </cell>
          <cell r="H13">
            <v>2.1951372765389632</v>
          </cell>
          <cell r="I13">
            <v>-4.4159817829326968</v>
          </cell>
        </row>
        <row r="14">
          <cell r="A14">
            <v>2004</v>
          </cell>
          <cell r="B14">
            <v>-6.2394223839007088</v>
          </cell>
          <cell r="C14">
            <v>-7.9568986963592687</v>
          </cell>
          <cell r="D14">
            <v>-10.801874631342569</v>
          </cell>
          <cell r="E14">
            <v>3.0679011195836114</v>
          </cell>
          <cell r="F14">
            <v>-1.0585990572195747</v>
          </cell>
          <cell r="G14">
            <v>0.83566730440521975</v>
          </cell>
          <cell r="H14">
            <v>1.7174763124585597</v>
          </cell>
          <cell r="I14">
            <v>-5.9212449592569749</v>
          </cell>
        </row>
        <row r="15">
          <cell r="A15">
            <v>2005</v>
          </cell>
          <cell r="B15">
            <v>-8.1619989274985851</v>
          </cell>
          <cell r="C15">
            <v>-9.5853363686563213</v>
          </cell>
          <cell r="D15">
            <v>-11.399408237149959</v>
          </cell>
          <cell r="E15">
            <v>2.8678854950338781</v>
          </cell>
          <cell r="F15">
            <v>-1.4985427180100315</v>
          </cell>
          <cell r="G15">
            <v>0.44471017031661603</v>
          </cell>
          <cell r="H15">
            <v>1.4233374411577366</v>
          </cell>
          <cell r="I15">
            <v>-8.3756313610394209</v>
          </cell>
        </row>
        <row r="16">
          <cell r="A16">
            <v>2006</v>
          </cell>
          <cell r="B16">
            <v>-9.070676926816553</v>
          </cell>
          <cell r="C16">
            <v>-10.259937375733006</v>
          </cell>
          <cell r="D16">
            <v>-11.249517165743118</v>
          </cell>
          <cell r="E16">
            <v>3.4659411432311069</v>
          </cell>
          <cell r="F16">
            <v>-2.9967015189882567</v>
          </cell>
          <cell r="G16">
            <v>0.52035820974377267</v>
          </cell>
          <cell r="H16">
            <v>1.1892604489164531</v>
          </cell>
          <cell r="I16">
            <v>-9.2811238250506811</v>
          </cell>
        </row>
        <row r="17">
          <cell r="A17">
            <v>2007</v>
          </cell>
          <cell r="B17">
            <v>-8.4784999123649385</v>
          </cell>
          <cell r="C17">
            <v>-9.6198272336880528</v>
          </cell>
          <cell r="D17">
            <v>-11.421165697603493</v>
          </cell>
          <cell r="E17">
            <v>4.1201902623257229</v>
          </cell>
          <cell r="F17">
            <v>-3.0806560444996167</v>
          </cell>
          <cell r="G17">
            <v>0.76180994463402285</v>
          </cell>
          <cell r="H17">
            <v>1.1413273213231148</v>
          </cell>
          <cell r="I17">
            <v>-8.5751757227454242</v>
          </cell>
        </row>
        <row r="18">
          <cell r="A18">
            <v>2008</v>
          </cell>
          <cell r="B18">
            <v>-10.628924851814563</v>
          </cell>
          <cell r="C18">
            <v>-11.832747588659727</v>
          </cell>
          <cell r="D18">
            <v>-13.398865090765961</v>
          </cell>
          <cell r="E18">
            <v>4.1503431484963924</v>
          </cell>
          <cell r="F18">
            <v>-3.3445320985831035</v>
          </cell>
          <cell r="G18">
            <v>0.76030645219294501</v>
          </cell>
          <cell r="H18">
            <v>1.2038227368451639</v>
          </cell>
          <cell r="I18">
            <v>-10.60166117688591</v>
          </cell>
        </row>
        <row r="19">
          <cell r="A19">
            <v>2009</v>
          </cell>
          <cell r="B19">
            <v>-9.1274798837693822</v>
          </cell>
          <cell r="C19">
            <v>-10.293562170573555</v>
          </cell>
          <cell r="D19">
            <v>-10.358464868374904</v>
          </cell>
          <cell r="E19">
            <v>3.5932607615328545</v>
          </cell>
          <cell r="F19">
            <v>-3.9366664367946322</v>
          </cell>
          <cell r="G19">
            <v>0.40830837306312406</v>
          </cell>
          <cell r="H19">
            <v>1.166082286804172</v>
          </cell>
          <cell r="I19">
            <v>-9.2317517542555052</v>
          </cell>
        </row>
        <row r="20">
          <cell r="A20">
            <v>2010</v>
          </cell>
          <cell r="B20">
            <v>-8.8654144749297128</v>
          </cell>
          <cell r="C20">
            <v>-10.256327656148086</v>
          </cell>
          <cell r="D20">
            <v>-10.848179662981144</v>
          </cell>
          <cell r="E20">
            <v>3.5166319277530667</v>
          </cell>
          <cell r="F20">
            <v>-3.2606227936910175</v>
          </cell>
          <cell r="G20">
            <v>0.33581503479810648</v>
          </cell>
          <cell r="H20">
            <v>1.3909131812183724</v>
          </cell>
          <cell r="I20">
            <v>-8.7517464639469118</v>
          </cell>
        </row>
        <row r="21">
          <cell r="A21">
            <v>2011</v>
          </cell>
          <cell r="B21">
            <v>-4.4829708421087711</v>
          </cell>
          <cell r="C21">
            <v>-5.9778415057076977</v>
          </cell>
          <cell r="D21">
            <v>-8.2332000279551796</v>
          </cell>
          <cell r="E21">
            <v>4.5259984670535518</v>
          </cell>
          <cell r="F21">
            <v>-2.8039110515355845</v>
          </cell>
          <cell r="G21">
            <v>0.53328246415988234</v>
          </cell>
          <cell r="H21">
            <v>1.4948706635989264</v>
          </cell>
          <cell r="I21">
            <v>-4.5199676715287591</v>
          </cell>
        </row>
        <row r="22">
          <cell r="A22">
            <v>2012</v>
          </cell>
          <cell r="B22">
            <v>0.46764748749863344</v>
          </cell>
          <cell r="C22">
            <v>-1.6132985652165162</v>
          </cell>
          <cell r="D22">
            <v>-5.5535092548990441</v>
          </cell>
          <cell r="E22">
            <v>5.5552621233895945</v>
          </cell>
          <cell r="F22">
            <v>-2.5712679339763249</v>
          </cell>
          <cell r="G22">
            <v>0.95620461641506438</v>
          </cell>
          <cell r="H22">
            <v>2.0809460527151495</v>
          </cell>
          <cell r="I22">
            <v>0.45947139582742075</v>
          </cell>
        </row>
        <row r="23">
          <cell r="A23">
            <v>2013</v>
          </cell>
          <cell r="B23">
            <v>3.288389575013511</v>
          </cell>
          <cell r="C23">
            <v>1.6358923582628797</v>
          </cell>
          <cell r="D23">
            <v>-4.7667850558080103</v>
          </cell>
          <cell r="E23">
            <v>6.5069988598720565</v>
          </cell>
          <cell r="F23">
            <v>-1.325321091245492</v>
          </cell>
          <cell r="G23">
            <v>1.2210113761815207</v>
          </cell>
          <cell r="H23">
            <v>1.6524972167506318</v>
          </cell>
          <cell r="I23">
            <v>3.277186721000235</v>
          </cell>
        </row>
        <row r="24">
          <cell r="A24">
            <v>2014</v>
          </cell>
          <cell r="B24">
            <v>1.476946250166951</v>
          </cell>
          <cell r="C24">
            <v>0.15821679296051702</v>
          </cell>
          <cell r="D24">
            <v>-5.5874335555200574</v>
          </cell>
          <cell r="E24">
            <v>6.3800719511957693</v>
          </cell>
          <cell r="F24">
            <v>-2.1970233504005408</v>
          </cell>
          <cell r="G24">
            <v>1.5626306404525052</v>
          </cell>
          <cell r="H24">
            <v>1.3187294572064339</v>
          </cell>
          <cell r="I24">
            <v>1.6873029307418814</v>
          </cell>
        </row>
        <row r="25">
          <cell r="A25">
            <v>2015</v>
          </cell>
          <cell r="B25">
            <v>1.4772930456361264</v>
          </cell>
          <cell r="C25">
            <v>0.23009444734094003</v>
          </cell>
          <cell r="D25">
            <v>-5.4230753352902799</v>
          </cell>
          <cell r="E25">
            <v>6.8253098817321458</v>
          </cell>
          <cell r="F25">
            <v>-2.9077837310733603</v>
          </cell>
          <cell r="G25">
            <v>1.7356547608180437</v>
          </cell>
          <cell r="H25">
            <v>1.2471985982951865</v>
          </cell>
          <cell r="I25">
            <v>1.4864186990336088</v>
          </cell>
        </row>
        <row r="26">
          <cell r="A26">
            <v>2016</v>
          </cell>
          <cell r="B26">
            <v>2.0876529281270049</v>
          </cell>
          <cell r="C26">
            <v>1.1722088130595067</v>
          </cell>
          <cell r="D26">
            <v>-5.368695451141833</v>
          </cell>
          <cell r="E26">
            <v>7.0710672766996359</v>
          </cell>
          <cell r="F26">
            <v>-2.3051983252854504</v>
          </cell>
          <cell r="G26">
            <v>1.7750460372336372</v>
          </cell>
          <cell r="H26">
            <v>0.91544411506749823</v>
          </cell>
          <cell r="I26">
            <v>2.0703436714834789</v>
          </cell>
        </row>
        <row r="27">
          <cell r="A27">
            <v>2017</v>
          </cell>
          <cell r="B27">
            <v>2.1500382679600412</v>
          </cell>
          <cell r="C27">
            <v>1.2948691639957641</v>
          </cell>
          <cell r="D27">
            <v>-6.7918905301075805</v>
          </cell>
          <cell r="E27">
            <v>8.2569892166364642</v>
          </cell>
          <cell r="F27">
            <v>-2.2944291985581224</v>
          </cell>
          <cell r="G27">
            <v>2.1242251931017546</v>
          </cell>
          <cell r="H27">
            <v>0.85516910396427714</v>
          </cell>
          <cell r="I27">
            <v>2.1448174740533439</v>
          </cell>
        </row>
        <row r="28">
          <cell r="A28">
            <v>2018</v>
          </cell>
          <cell r="B28">
            <v>1.5474589057387231</v>
          </cell>
          <cell r="C28">
            <v>0.55432651309805281</v>
          </cell>
          <cell r="D28">
            <v>-7.6232993542911744</v>
          </cell>
          <cell r="E28">
            <v>8.524465567326251</v>
          </cell>
          <cell r="F28">
            <v>-2.3740725671348724</v>
          </cell>
          <cell r="G28">
            <v>2.0272377408692694</v>
          </cell>
          <cell r="H28">
            <v>0.99313239264067033</v>
          </cell>
          <cell r="I28">
            <v>1.692577345798937</v>
          </cell>
        </row>
        <row r="29">
          <cell r="A29">
            <v>2019</v>
          </cell>
          <cell r="B29">
            <v>1.3235475356177935</v>
          </cell>
          <cell r="C29">
            <v>0.4350421705703828</v>
          </cell>
          <cell r="D29">
            <v>-7.5972332918887515</v>
          </cell>
          <cell r="E29">
            <v>8.3729687777405726</v>
          </cell>
          <cell r="F29">
            <v>-2.3893546726753381</v>
          </cell>
          <cell r="G29">
            <v>2.0486566926625924</v>
          </cell>
          <cell r="H29">
            <v>0.88850536504741073</v>
          </cell>
          <cell r="I29">
            <v>1.4749927020278801</v>
          </cell>
        </row>
        <row r="30">
          <cell r="A30">
            <v>2020</v>
          </cell>
          <cell r="B30">
            <v>2.4549250987717135E-2</v>
          </cell>
          <cell r="C30">
            <v>-1.0686870700229467</v>
          </cell>
          <cell r="D30">
            <v>-6.2512128751865408</v>
          </cell>
          <cell r="E30">
            <v>4.3138661521359571</v>
          </cell>
          <cell r="F30">
            <v>-1.3639527864526879</v>
          </cell>
          <cell r="G30">
            <v>2.2325974460452613</v>
          </cell>
          <cell r="H30">
            <v>1.0932363210106637</v>
          </cell>
          <cell r="I30">
            <v>0.15357275740030851</v>
          </cell>
        </row>
        <row r="31">
          <cell r="A31">
            <v>2021</v>
          </cell>
          <cell r="B31">
            <v>0.67407326864709882</v>
          </cell>
          <cell r="C31">
            <v>-1.1373122765133847</v>
          </cell>
          <cell r="D31">
            <v>-7.1152788396337279</v>
          </cell>
          <cell r="E31">
            <v>4.4792423813658999</v>
          </cell>
          <cell r="F31">
            <v>-1.2036603440321954</v>
          </cell>
          <cell r="G31">
            <v>2.7023987249735959</v>
          </cell>
          <cell r="H31">
            <v>1.8113855451604839</v>
          </cell>
          <cell r="I31">
            <v>0.91693142904503233</v>
          </cell>
        </row>
        <row r="33">
          <cell r="A33" t="str">
            <v>1 2016</v>
          </cell>
          <cell r="B33">
            <v>0.82549212205960498</v>
          </cell>
          <cell r="C33">
            <v>0.19541517048756307</v>
          </cell>
          <cell r="D33">
            <v>-4.6282174201188298</v>
          </cell>
          <cell r="E33">
            <v>4.6895727395576268</v>
          </cell>
          <cell r="F33">
            <v>-0.88760840400029728</v>
          </cell>
          <cell r="G33">
            <v>1.0216682550490623</v>
          </cell>
          <cell r="H33">
            <v>0.63007695157204191</v>
          </cell>
          <cell r="I33">
            <v>-1.5284910230992994</v>
          </cell>
        </row>
        <row r="34">
          <cell r="A34" t="str">
            <v>2 2016</v>
          </cell>
          <cell r="B34">
            <v>-1.1732600735295573</v>
          </cell>
          <cell r="C34">
            <v>-1.8390176569323065</v>
          </cell>
          <cell r="D34">
            <v>-4.8886197018460207</v>
          </cell>
          <cell r="E34">
            <v>6.2342856522176211</v>
          </cell>
          <cell r="F34">
            <v>-5.4185600552114259</v>
          </cell>
          <cell r="G34">
            <v>2.2338764479075257</v>
          </cell>
          <cell r="H34">
            <v>0.66575758340274926</v>
          </cell>
          <cell r="I34">
            <v>-3.1206588847165952</v>
          </cell>
        </row>
        <row r="35">
          <cell r="A35" t="str">
            <v>3 2016</v>
          </cell>
          <cell r="B35">
            <v>6.4594694899063683</v>
          </cell>
          <cell r="C35">
            <v>5.385471174410605</v>
          </cell>
          <cell r="D35">
            <v>-5.4846813183823517</v>
          </cell>
          <cell r="E35">
            <v>11.403921404073635</v>
          </cell>
          <cell r="F35">
            <v>-2.2521960665363392</v>
          </cell>
          <cell r="G35">
            <v>1.7184697987733415</v>
          </cell>
          <cell r="H35">
            <v>1.0739983154957626</v>
          </cell>
          <cell r="I35">
            <v>8.0913089824348354</v>
          </cell>
        </row>
        <row r="36">
          <cell r="A36" t="str">
            <v>4 2016</v>
          </cell>
          <cell r="B36">
            <v>2.1661742030835662</v>
          </cell>
          <cell r="C36">
            <v>0.88709086603722342</v>
          </cell>
          <cell r="D36">
            <v>-6.4410281287946365</v>
          </cell>
          <cell r="E36">
            <v>5.9101117699876307</v>
          </cell>
          <cell r="F36">
            <v>-0.69683563592325337</v>
          </cell>
          <cell r="G36">
            <v>2.1148428607674701</v>
          </cell>
          <cell r="H36">
            <v>1.2790833370463428</v>
          </cell>
          <cell r="I36">
            <v>4.6675218091191271</v>
          </cell>
        </row>
        <row r="37">
          <cell r="A37" t="str">
            <v>1 2017</v>
          </cell>
          <cell r="B37">
            <v>1.7125366825120332</v>
          </cell>
          <cell r="C37">
            <v>0.93597270553309042</v>
          </cell>
          <cell r="D37">
            <v>-5.5251643321649588</v>
          </cell>
          <cell r="E37">
            <v>5.4326835672492342</v>
          </cell>
          <cell r="F37">
            <v>-1.0122984447429924</v>
          </cell>
          <cell r="G37">
            <v>2.0407311236529369</v>
          </cell>
          <cell r="H37">
            <v>0.77656397697894275</v>
          </cell>
          <cell r="I37">
            <v>0.8452592214217387</v>
          </cell>
        </row>
        <row r="38">
          <cell r="A38" t="str">
            <v>2 2017</v>
          </cell>
          <cell r="B38">
            <v>-2.3180089669839288</v>
          </cell>
          <cell r="C38">
            <v>-2.977621194847464</v>
          </cell>
          <cell r="D38">
            <v>-7.0402818328606784</v>
          </cell>
          <cell r="E38">
            <v>7.7941712757863577</v>
          </cell>
          <cell r="F38">
            <v>-5.5865661595639917</v>
          </cell>
          <cell r="G38">
            <v>1.8550965564872766</v>
          </cell>
          <cell r="H38">
            <v>0.65961222786353568</v>
          </cell>
          <cell r="I38">
            <v>-1.5369135203210593</v>
          </cell>
        </row>
        <row r="39">
          <cell r="A39" t="str">
            <v>3 2017</v>
          </cell>
          <cell r="B39">
            <v>6.9624377186699418</v>
          </cell>
          <cell r="C39">
            <v>6.0091855234716158</v>
          </cell>
          <cell r="D39">
            <v>-6.9344945264092503</v>
          </cell>
          <cell r="E39">
            <v>12.823512156312677</v>
          </cell>
          <cell r="F39">
            <v>-2.0618344721941626</v>
          </cell>
          <cell r="G39">
            <v>2.1820631999980038</v>
          </cell>
          <cell r="H39">
            <v>0.95325219519832527</v>
          </cell>
          <cell r="I39">
            <v>6.7173568611497299</v>
          </cell>
        </row>
        <row r="40">
          <cell r="A40" t="str">
            <v>4 2017</v>
          </cell>
          <cell r="B40">
            <v>2.1799845023237898</v>
          </cell>
          <cell r="C40">
            <v>1.1546244731349664</v>
          </cell>
          <cell r="D40">
            <v>-7.63102011695731</v>
          </cell>
          <cell r="E40">
            <v>6.9155774659602498</v>
          </cell>
          <cell r="F40">
            <v>-0.54091456612280076</v>
          </cell>
          <cell r="G40">
            <v>2.4110017717281487</v>
          </cell>
          <cell r="H40">
            <v>1.0253600291888236</v>
          </cell>
          <cell r="I40">
            <v>2.4753026493909505</v>
          </cell>
        </row>
        <row r="41">
          <cell r="A41" t="str">
            <v>1 2018</v>
          </cell>
          <cell r="B41">
            <v>1.7445802123037326</v>
          </cell>
          <cell r="C41">
            <v>1.1164110022533817</v>
          </cell>
          <cell r="D41">
            <v>-6.549592740953476</v>
          </cell>
          <cell r="E41">
            <v>6.0064883175944672</v>
          </cell>
          <cell r="F41">
            <v>2.4284433054972732E-2</v>
          </cell>
          <cell r="G41">
            <v>1.6352112008434436</v>
          </cell>
          <cell r="H41">
            <v>0.62816921005035098</v>
          </cell>
          <cell r="I41">
            <v>-0.65277031052902357</v>
          </cell>
        </row>
        <row r="42">
          <cell r="A42" t="str">
            <v>2 2018</v>
          </cell>
          <cell r="B42">
            <v>-2.6145184114158582</v>
          </cell>
          <cell r="C42">
            <v>-3.3673685688516155</v>
          </cell>
          <cell r="D42">
            <v>-7.3538765319866171</v>
          </cell>
          <cell r="E42">
            <v>8.1439392937858521</v>
          </cell>
          <cell r="F42">
            <v>-6.233894654133227</v>
          </cell>
          <cell r="G42">
            <v>2.0764633234823737</v>
          </cell>
          <cell r="H42">
            <v>0.75285015743575701</v>
          </cell>
          <cell r="I42">
            <v>-2.0826327815742141</v>
          </cell>
        </row>
        <row r="43">
          <cell r="A43" t="str">
            <v>3 2018</v>
          </cell>
          <cell r="B43">
            <v>6.6867397512952591</v>
          </cell>
          <cell r="C43">
            <v>5.464684158926131</v>
          </cell>
          <cell r="D43">
            <v>-7.4730195266937134</v>
          </cell>
          <cell r="E43">
            <v>12.943516354913839</v>
          </cell>
          <cell r="F43">
            <v>-2.2825964806224976</v>
          </cell>
          <cell r="G43">
            <v>2.2767838113285048</v>
          </cell>
          <cell r="H43">
            <v>1.2220555923691276</v>
          </cell>
          <cell r="I43">
            <v>7.4913100594054791</v>
          </cell>
        </row>
        <row r="44">
          <cell r="A44" t="str">
            <v>4 2018</v>
          </cell>
          <cell r="B44">
            <v>0.34136356152197056</v>
          </cell>
          <cell r="C44">
            <v>-1.0151848791349738</v>
          </cell>
          <cell r="D44">
            <v>-9.0805938845007468</v>
          </cell>
          <cell r="E44">
            <v>6.9583385267835851</v>
          </cell>
          <cell r="F44">
            <v>-1.005048033644325</v>
          </cell>
          <cell r="G44">
            <v>2.1121569822283979</v>
          </cell>
          <cell r="H44">
            <v>1.3565484406569441</v>
          </cell>
          <cell r="I44">
            <v>1.9229230430694744</v>
          </cell>
        </row>
        <row r="45">
          <cell r="A45" t="str">
            <v>1 2019</v>
          </cell>
          <cell r="B45">
            <v>-0.33792432137260037</v>
          </cell>
          <cell r="C45">
            <v>-1.0113004392015867</v>
          </cell>
          <cell r="D45">
            <v>-7.0409771176878664</v>
          </cell>
          <cell r="E45">
            <v>5.7463555218663025</v>
          </cell>
          <cell r="F45">
            <v>-1.1332091295359015</v>
          </cell>
          <cell r="G45">
            <v>1.4165302861558779</v>
          </cell>
          <cell r="H45">
            <v>0.67337611782898643</v>
          </cell>
          <cell r="I45">
            <v>-1.5655235051524872</v>
          </cell>
        </row>
        <row r="46">
          <cell r="A46" t="str">
            <v>2 2019</v>
          </cell>
          <cell r="B46">
            <v>-1.4830962056705295</v>
          </cell>
          <cell r="C46">
            <v>-1.9376210085384811</v>
          </cell>
          <cell r="D46">
            <v>-7.6531717582526291</v>
          </cell>
          <cell r="E46">
            <v>7.9229366443532996</v>
          </cell>
          <cell r="F46">
            <v>-4.3158999615523497</v>
          </cell>
          <cell r="G46">
            <v>2.108514066913191</v>
          </cell>
          <cell r="H46">
            <v>0.45452480286795177</v>
          </cell>
          <cell r="I46">
            <v>-1.0092367181332544</v>
          </cell>
        </row>
        <row r="47">
          <cell r="A47" t="str">
            <v>3 2019</v>
          </cell>
          <cell r="B47">
            <v>5.9103230168804153</v>
          </cell>
          <cell r="C47">
            <v>4.7337467509543503</v>
          </cell>
          <cell r="D47">
            <v>-8.2060856601736578</v>
          </cell>
          <cell r="E47">
            <v>12.991429467195692</v>
          </cell>
          <cell r="F47">
            <v>-2.272851248119605</v>
          </cell>
          <cell r="G47">
            <v>2.22125419205193</v>
          </cell>
          <cell r="H47">
            <v>1.1765762659260655</v>
          </cell>
          <cell r="I47">
            <v>7.0577865861839246</v>
          </cell>
        </row>
        <row r="48">
          <cell r="A48" t="str">
            <v>4 2019</v>
          </cell>
          <cell r="B48">
            <v>1.1460026992431012</v>
          </cell>
          <cell r="C48">
            <v>-9.1949768323937822E-2</v>
          </cell>
          <cell r="D48">
            <v>-7.4812754533907038</v>
          </cell>
          <cell r="E48">
            <v>6.7962736150397536</v>
          </cell>
          <cell r="F48">
            <v>-1.8424568315262426</v>
          </cell>
          <cell r="G48">
            <v>2.4354904895051059</v>
          </cell>
          <cell r="H48">
            <v>1.237952467567039</v>
          </cell>
          <cell r="I48">
            <v>1.3390714358560249</v>
          </cell>
        </row>
        <row r="49">
          <cell r="A49" t="str">
            <v>1 2020</v>
          </cell>
          <cell r="B49">
            <v>4.7295874593480211E-2</v>
          </cell>
          <cell r="C49">
            <v>-1.333999420081577</v>
          </cell>
          <cell r="D49">
            <v>-8.1518772454088673</v>
          </cell>
          <cell r="E49">
            <v>5.5892920918396563</v>
          </cell>
          <cell r="F49">
            <v>-0.80364814190197664</v>
          </cell>
          <cell r="G49">
            <v>2.0321957027708892</v>
          </cell>
          <cell r="H49">
            <v>1.3812952946750572</v>
          </cell>
          <cell r="I49">
            <v>-0.81050012696212981</v>
          </cell>
        </row>
        <row r="50">
          <cell r="A50" t="str">
            <v>2 2020</v>
          </cell>
          <cell r="B50">
            <v>-2.2458631320767424</v>
          </cell>
          <cell r="C50">
            <v>-3.5342219482640624</v>
          </cell>
          <cell r="D50">
            <v>-5.6171746734478765</v>
          </cell>
          <cell r="E50">
            <v>2.5086966317462025</v>
          </cell>
          <cell r="F50">
            <v>-2.56543599286762</v>
          </cell>
          <cell r="G50">
            <v>2.1396920863052045</v>
          </cell>
          <cell r="H50">
            <v>1.2883588161873203</v>
          </cell>
          <cell r="I50">
            <v>-3.5956638323111236</v>
          </cell>
        </row>
        <row r="51">
          <cell r="A51" t="str">
            <v>3 2020</v>
          </cell>
          <cell r="B51">
            <v>1.8212372716925556</v>
          </cell>
          <cell r="C51">
            <v>1.0316731361789004</v>
          </cell>
          <cell r="D51">
            <v>-5.3282763453343032</v>
          </cell>
          <cell r="E51">
            <v>5.4035465348897693</v>
          </cell>
          <cell r="F51">
            <v>-1.4177874903997252</v>
          </cell>
          <cell r="G51">
            <v>2.3742100029679576</v>
          </cell>
          <cell r="H51">
            <v>0.78956413551365523</v>
          </cell>
          <cell r="I51">
            <v>2.9297458730090749</v>
          </cell>
        </row>
        <row r="52">
          <cell r="A52" t="str">
            <v>4 2020</v>
          </cell>
          <cell r="B52">
            <v>0.21598773670065055</v>
          </cell>
          <cell r="C52">
            <v>-0.71327815124164384</v>
          </cell>
          <cell r="D52">
            <v>-5.7892629216691267</v>
          </cell>
          <cell r="E52">
            <v>3.5193250045930045</v>
          </cell>
          <cell r="F52">
            <v>-0.82162296554437964</v>
          </cell>
          <cell r="G52">
            <v>2.3782437373841021</v>
          </cell>
          <cell r="H52">
            <v>0.92926588794229448</v>
          </cell>
          <cell r="I52">
            <v>1.6830003086959595</v>
          </cell>
        </row>
        <row r="53">
          <cell r="A53" t="str">
            <v>1 2021</v>
          </cell>
          <cell r="B53">
            <v>0.95487086366142959</v>
          </cell>
          <cell r="C53">
            <v>-0.32611374874448062</v>
          </cell>
          <cell r="D53">
            <v>-4.4194512881601753</v>
          </cell>
          <cell r="E53">
            <v>2.445072087688354</v>
          </cell>
          <cell r="F53">
            <v>-0.95366471931696306</v>
          </cell>
          <cell r="G53">
            <v>2.6019103981862113</v>
          </cell>
          <cell r="H53">
            <v>1.2809846124059101</v>
          </cell>
          <cell r="I53">
            <v>0.25851034687959973</v>
          </cell>
        </row>
        <row r="54">
          <cell r="A54" t="str">
            <v>2 2021</v>
          </cell>
          <cell r="B54">
            <v>-1.6851660634971657</v>
          </cell>
          <cell r="C54">
            <v>-2.9888074563049916</v>
          </cell>
          <cell r="D54">
            <v>-6.7323295132119405</v>
          </cell>
          <cell r="E54">
            <v>3.0396952543496214</v>
          </cell>
          <cell r="F54">
            <v>-2.4920301430870451</v>
          </cell>
          <cell r="G54">
            <v>3.1959142947781807</v>
          </cell>
          <cell r="H54">
            <v>1.3036413928078261</v>
          </cell>
          <cell r="I54">
            <v>-0.81242694556697415</v>
          </cell>
        </row>
        <row r="55">
          <cell r="A55" t="str">
            <v>3 2021</v>
          </cell>
          <cell r="B55">
            <v>3.285370579092862</v>
          </cell>
          <cell r="C55">
            <v>0.41276441523966101</v>
          </cell>
          <cell r="D55">
            <v>-7.6651708587281933</v>
          </cell>
          <cell r="E55">
            <v>7.1450616770579165</v>
          </cell>
          <cell r="F55">
            <v>-1.7613202127649097</v>
          </cell>
          <cell r="G55">
            <v>2.6941566404344135</v>
          </cell>
          <cell r="H55">
            <v>2.8726061638532006</v>
          </cell>
          <cell r="I55">
            <v>4.0635086279935706</v>
          </cell>
        </row>
        <row r="56">
          <cell r="A56" t="str">
            <v>4 2021</v>
          </cell>
          <cell r="B56">
            <v>0.10075801721924203</v>
          </cell>
          <cell r="C56">
            <v>-1.6425388770687628</v>
          </cell>
          <cell r="D56">
            <v>-9.4379118747298705</v>
          </cell>
          <cell r="E56">
            <v>5.1156494109768751</v>
          </cell>
          <cell r="F56">
            <v>0.34909905020546661</v>
          </cell>
          <cell r="G56">
            <v>2.3306794953972538</v>
          </cell>
          <cell r="H56">
            <v>1.7432968942880049</v>
          </cell>
          <cell r="I56">
            <v>8.2529975922314119E-2</v>
          </cell>
        </row>
        <row r="57">
          <cell r="A57" t="str">
            <v>1 2022</v>
          </cell>
          <cell r="B57">
            <v>-2.3106429140845366</v>
          </cell>
          <cell r="C57">
            <v>-2.5982515863308806</v>
          </cell>
          <cell r="D57">
            <v>-9.1714371583034833</v>
          </cell>
          <cell r="E57">
            <v>5.023808123412282</v>
          </cell>
          <cell r="F57">
            <v>-0.74957933437200674</v>
          </cell>
          <cell r="G57">
            <v>2.2989216894453808</v>
          </cell>
          <cell r="H57">
            <v>0.2876086722463439</v>
          </cell>
          <cell r="I57">
            <v>-2.5315037741641468</v>
          </cell>
        </row>
      </sheetData>
      <sheetData sheetId="9">
        <row r="5">
          <cell r="Q5">
            <v>44750</v>
          </cell>
        </row>
        <row r="12">
          <cell r="A12">
            <v>2003</v>
          </cell>
          <cell r="B12">
            <v>-6.3510413084855362</v>
          </cell>
          <cell r="C12">
            <v>3.614904164134586</v>
          </cell>
          <cell r="D12">
            <v>29270.200000000004</v>
          </cell>
          <cell r="E12">
            <v>5.1009709295645393</v>
          </cell>
          <cell r="F12">
            <v>10866.09</v>
          </cell>
          <cell r="G12">
            <v>-0.18674642352580406</v>
          </cell>
          <cell r="H12">
            <v>-1.6443915862597436</v>
          </cell>
          <cell r="I12">
            <v>42681.120000000003</v>
          </cell>
          <cell r="J12">
            <v>-1.5497662329633926</v>
          </cell>
          <cell r="K12">
            <v>6732</v>
          </cell>
          <cell r="L12">
            <v>-2.2401129205112795</v>
          </cell>
          <cell r="M12">
            <v>81.225978039840442</v>
          </cell>
          <cell r="N12">
            <v>68.578800181438538</v>
          </cell>
          <cell r="O12">
            <v>161.40953654188948</v>
          </cell>
          <cell r="P12" t="str">
            <v/>
          </cell>
          <cell r="R12">
            <v>-24.046111095741665</v>
          </cell>
        </row>
        <row r="13">
          <cell r="A13">
            <v>2004</v>
          </cell>
          <cell r="B13">
            <v>-7.7339669435449121</v>
          </cell>
          <cell r="C13">
            <v>5.6588688192157122</v>
          </cell>
          <cell r="D13">
            <v>30548.83</v>
          </cell>
          <cell r="E13">
            <v>4.368367828029875</v>
          </cell>
          <cell r="F13">
            <v>11858.72</v>
          </cell>
          <cell r="G13">
            <v>9.135116679504776</v>
          </cell>
          <cell r="H13">
            <v>9.6518293117293439</v>
          </cell>
          <cell r="I13">
            <v>46994.51</v>
          </cell>
          <cell r="J13">
            <v>10.106084376417485</v>
          </cell>
          <cell r="K13">
            <v>7187.8799999999992</v>
          </cell>
          <cell r="L13">
            <v>6.7718360071301191</v>
          </cell>
          <cell r="M13">
            <v>78.268142102996933</v>
          </cell>
          <cell r="N13">
            <v>65.005103787655187</v>
          </cell>
          <cell r="O13">
            <v>164.98216442122018</v>
          </cell>
          <cell r="P13" t="str">
            <v/>
          </cell>
          <cell r="R13">
            <v>-16.296111095741662</v>
          </cell>
        </row>
        <row r="14">
          <cell r="A14">
            <v>2005</v>
          </cell>
          <cell r="B14">
            <v>-8.5315101280139594</v>
          </cell>
          <cell r="C14">
            <v>1.9991487364867737</v>
          </cell>
          <cell r="D14">
            <v>31073.61</v>
          </cell>
          <cell r="E14">
            <v>1.7178399303672052</v>
          </cell>
          <cell r="F14">
            <v>12181.73</v>
          </cell>
          <cell r="G14">
            <v>2.7238184222243262</v>
          </cell>
          <cell r="H14">
            <v>4.7984040571115401</v>
          </cell>
          <cell r="I14">
            <v>49147.679999999993</v>
          </cell>
          <cell r="J14">
            <v>4.5817479531119432</v>
          </cell>
          <cell r="K14">
            <v>7634.5999999999985</v>
          </cell>
          <cell r="L14">
            <v>6.2149062032198543</v>
          </cell>
          <cell r="M14">
            <v>76.177532850037025</v>
          </cell>
          <cell r="N14">
            <v>63.224978269574486</v>
          </cell>
          <cell r="O14">
            <v>159.55950540958273</v>
          </cell>
          <cell r="P14" t="str">
            <v/>
          </cell>
          <cell r="R14">
            <v>-20.629444429074997</v>
          </cell>
        </row>
        <row r="15">
          <cell r="A15">
            <v>2006</v>
          </cell>
          <cell r="B15">
            <v>-7.7835820371708522</v>
          </cell>
          <cell r="C15">
            <v>16.946370089797</v>
          </cell>
          <cell r="D15">
            <v>35830.499999999993</v>
          </cell>
          <cell r="E15">
            <v>15.30845627527664</v>
          </cell>
          <cell r="F15">
            <v>14755.050000000001</v>
          </cell>
          <cell r="G15">
            <v>21.124421572305437</v>
          </cell>
          <cell r="H15">
            <v>11.877455431518456</v>
          </cell>
          <cell r="I15">
            <v>54534.000000000007</v>
          </cell>
          <cell r="J15">
            <v>10.959459327479991</v>
          </cell>
          <cell r="K15">
            <v>8992.57</v>
          </cell>
          <cell r="L15">
            <v>17.787048437377223</v>
          </cell>
          <cell r="M15">
            <v>79.628964699337601</v>
          </cell>
          <cell r="N15">
            <v>65.703047640004371</v>
          </cell>
          <cell r="O15">
            <v>164.08045753327471</v>
          </cell>
          <cell r="P15" t="str">
            <v/>
          </cell>
          <cell r="R15">
            <v>-11.379444429074992</v>
          </cell>
        </row>
        <row r="16">
          <cell r="A16">
            <v>2007</v>
          </cell>
          <cell r="B16">
            <v>-7.3009811338224502</v>
          </cell>
          <cell r="C16">
            <v>9.1724810741407481</v>
          </cell>
          <cell r="D16">
            <v>38009.560000000005</v>
          </cell>
          <cell r="E16">
            <v>6.0815785434197522</v>
          </cell>
          <cell r="F16">
            <v>17215.939999999999</v>
          </cell>
          <cell r="G16">
            <v>16.678289805863059</v>
          </cell>
          <cell r="H16">
            <v>7.1008713361983666</v>
          </cell>
          <cell r="I16">
            <v>58051.80999999999</v>
          </cell>
          <cell r="J16">
            <v>6.4506729746579765</v>
          </cell>
          <cell r="K16">
            <v>9985.7000000000007</v>
          </cell>
          <cell r="L16">
            <v>11.043895126754649</v>
          </cell>
          <cell r="M16">
            <v>81.169196227198796</v>
          </cell>
          <cell r="N16">
            <v>65.475236689433132</v>
          </cell>
          <cell r="O16">
            <v>172.4059404949077</v>
          </cell>
          <cell r="P16" t="str">
            <v/>
          </cell>
          <cell r="R16">
            <v>-0.54611109574165984</v>
          </cell>
        </row>
        <row r="17">
          <cell r="A17">
            <v>2008</v>
          </cell>
          <cell r="B17">
            <v>-9.2485219422695693</v>
          </cell>
          <cell r="C17">
            <v>2.3591818996659129</v>
          </cell>
          <cell r="D17">
            <v>38557.679999999993</v>
          </cell>
          <cell r="E17">
            <v>1.4420582611321748</v>
          </cell>
          <cell r="F17">
            <v>17970.689999999999</v>
          </cell>
          <cell r="G17">
            <v>4.3840185316631022</v>
          </cell>
          <cell r="H17">
            <v>7.4300485129453051</v>
          </cell>
          <cell r="I17">
            <v>62555.420000000006</v>
          </cell>
          <cell r="J17">
            <v>7.7579148694933338</v>
          </cell>
          <cell r="K17">
            <v>10537.309999999998</v>
          </cell>
          <cell r="L17">
            <v>5.5239993190261885</v>
          </cell>
          <cell r="M17">
            <v>77.337882987815604</v>
          </cell>
          <cell r="N17">
            <v>61.63763267835143</v>
          </cell>
          <cell r="O17">
            <v>170.54343091358231</v>
          </cell>
          <cell r="P17" t="str">
            <v/>
          </cell>
          <cell r="R17">
            <v>-20.046111095741662</v>
          </cell>
        </row>
        <row r="18">
          <cell r="A18">
            <v>2009</v>
          </cell>
          <cell r="B18">
            <v>-6.7652041068420505</v>
          </cell>
          <cell r="C18">
            <v>-15.188568147286034</v>
          </cell>
          <cell r="D18">
            <v>31426.480000000003</v>
          </cell>
          <cell r="E18">
            <v>-18.494888696622809</v>
          </cell>
          <cell r="F18">
            <v>16516.039999999997</v>
          </cell>
          <cell r="G18">
            <v>-8.0945695463001215</v>
          </cell>
          <cell r="H18">
            <v>-18.17271019976954</v>
          </cell>
          <cell r="I18">
            <v>49596.93</v>
          </cell>
          <cell r="J18">
            <v>-20.715215404196798</v>
          </cell>
          <cell r="K18">
            <v>10212.870000000003</v>
          </cell>
          <cell r="L18">
            <v>-3.0789641758664743</v>
          </cell>
          <cell r="M18">
            <v>80.158301816759121</v>
          </cell>
          <cell r="N18">
            <v>63.363760619860955</v>
          </cell>
          <cell r="O18">
            <v>161.71791083211667</v>
          </cell>
          <cell r="P18" t="str">
            <v/>
          </cell>
          <cell r="R18">
            <v>-47.618744792244435</v>
          </cell>
        </row>
        <row r="19">
          <cell r="A19">
            <v>2010</v>
          </cell>
          <cell r="B19">
            <v>-7.331531032444329</v>
          </cell>
          <cell r="C19">
            <v>13.440052796557197</v>
          </cell>
          <cell r="D19">
            <v>36922.19</v>
          </cell>
          <cell r="E19">
            <v>17.487513714548996</v>
          </cell>
          <cell r="F19">
            <v>17463.830000000002</v>
          </cell>
          <cell r="G19">
            <v>5.7386032002828955</v>
          </cell>
          <cell r="H19">
            <v>12.948446575644795</v>
          </cell>
          <cell r="I19">
            <v>56406.69000000001</v>
          </cell>
          <cell r="J19">
            <v>13.730204671942417</v>
          </cell>
          <cell r="K19">
            <v>11147.55</v>
          </cell>
          <cell r="L19">
            <v>9.1519817641857486</v>
          </cell>
          <cell r="M19">
            <v>80.507189482110959</v>
          </cell>
          <cell r="N19">
            <v>65.457111558930322</v>
          </cell>
          <cell r="O19">
            <v>156.66070123031523</v>
          </cell>
          <cell r="P19" t="str">
            <v/>
          </cell>
          <cell r="R19">
            <v>-22.912010392308332</v>
          </cell>
        </row>
        <row r="20">
          <cell r="A20">
            <v>2011</v>
          </cell>
          <cell r="B20">
            <v>-3.7072072396168116</v>
          </cell>
          <cell r="C20">
            <v>13.300366528015829</v>
          </cell>
          <cell r="D20">
            <v>42303.43</v>
          </cell>
          <cell r="E20">
            <v>14.574541759305177</v>
          </cell>
          <cell r="F20">
            <v>19316.129999999997</v>
          </cell>
          <cell r="G20">
            <v>10.606493535495915</v>
          </cell>
          <cell r="H20">
            <v>0.87865691331883511</v>
          </cell>
          <cell r="I20">
            <v>56801.78</v>
          </cell>
          <cell r="J20">
            <v>0.70043110134629671</v>
          </cell>
          <cell r="K20">
            <v>11346.03</v>
          </cell>
          <cell r="L20">
            <v>1.780480912846329</v>
          </cell>
          <cell r="M20">
            <v>90.42045518410643</v>
          </cell>
          <cell r="N20">
            <v>74.475535801871004</v>
          </cell>
          <cell r="O20">
            <v>170.24571590239049</v>
          </cell>
          <cell r="P20">
            <v>12.809221107451933</v>
          </cell>
          <cell r="R20">
            <v>-18.188882077658331</v>
          </cell>
        </row>
        <row r="21">
          <cell r="A21">
            <v>2012</v>
          </cell>
          <cell r="B21">
            <v>1.7528684905482057E-3</v>
          </cell>
          <cell r="C21">
            <v>4.2757689279183211</v>
          </cell>
          <cell r="D21">
            <v>44324.139999999992</v>
          </cell>
          <cell r="E21">
            <v>4.7767048676667514</v>
          </cell>
          <cell r="F21">
            <v>19930.13</v>
          </cell>
          <cell r="G21">
            <v>3.1786905555098599</v>
          </cell>
          <cell r="H21">
            <v>-5.7177039144764876</v>
          </cell>
          <cell r="I21">
            <v>53670.45</v>
          </cell>
          <cell r="J21">
            <v>-5.5127321714213906</v>
          </cell>
          <cell r="K21">
            <v>10580.87</v>
          </cell>
          <cell r="L21">
            <v>-6.7438566617574622</v>
          </cell>
          <cell r="M21">
            <v>100.00459134536067</v>
          </cell>
          <cell r="N21">
            <v>82.585743178974639</v>
          </cell>
          <cell r="O21">
            <v>188.36003088592904</v>
          </cell>
          <cell r="P21">
            <v>4.0810957602091236</v>
          </cell>
          <cell r="R21">
            <v>-25.051676287308325</v>
          </cell>
        </row>
        <row r="22">
          <cell r="A22">
            <v>2013</v>
          </cell>
          <cell r="B22">
            <v>1.7402079386954568</v>
          </cell>
          <cell r="C22">
            <v>6.6084012782341404</v>
          </cell>
          <cell r="D22">
            <v>46503.69</v>
          </cell>
          <cell r="E22">
            <v>4.9172978877875835</v>
          </cell>
          <cell r="F22">
            <v>21996.760000000002</v>
          </cell>
          <cell r="G22">
            <v>10.369375413005329</v>
          </cell>
          <cell r="H22">
            <v>1.9956165881105647</v>
          </cell>
          <cell r="I22">
            <v>54630.689999999995</v>
          </cell>
          <cell r="J22">
            <v>1.7891409518645816</v>
          </cell>
          <cell r="K22">
            <v>10902.840000000002</v>
          </cell>
          <cell r="L22">
            <v>3.0429444837712083</v>
          </cell>
          <cell r="M22">
            <v>104.52733127606587</v>
          </cell>
          <cell r="N22">
            <v>85.123746377722853</v>
          </cell>
          <cell r="O22">
            <v>201.75257088978648</v>
          </cell>
          <cell r="P22">
            <v>-0.25683884381750488</v>
          </cell>
          <cell r="R22">
            <v>-23.040158362774992</v>
          </cell>
        </row>
        <row r="23">
          <cell r="A23">
            <v>2014</v>
          </cell>
          <cell r="B23">
            <v>0.79262106001541632</v>
          </cell>
          <cell r="C23">
            <v>2.7003910193290608</v>
          </cell>
          <cell r="D23">
            <v>47295.520000000004</v>
          </cell>
          <cell r="E23">
            <v>1.7027250955784439</v>
          </cell>
          <cell r="F23">
            <v>23054.710000000003</v>
          </cell>
          <cell r="G23">
            <v>4.8095719551424878</v>
          </cell>
          <cell r="H23">
            <v>5.2569119960423478</v>
          </cell>
          <cell r="I23">
            <v>56964.78</v>
          </cell>
          <cell r="J23">
            <v>4.2724885956959326</v>
          </cell>
          <cell r="K23">
            <v>12013.79</v>
          </cell>
          <cell r="L23">
            <v>10.189546943732083</v>
          </cell>
          <cell r="M23">
            <v>101.98853064074828</v>
          </cell>
          <cell r="N23">
            <v>83.025897756473384</v>
          </cell>
          <cell r="O23">
            <v>191.90205588744271</v>
          </cell>
          <cell r="P23">
            <v>-3.4357884411019484</v>
          </cell>
          <cell r="R23">
            <v>-6.9175251576083312</v>
          </cell>
        </row>
        <row r="24">
          <cell r="A24">
            <v>2015</v>
          </cell>
          <cell r="B24">
            <v>1.4022289820190579</v>
          </cell>
          <cell r="C24">
            <v>4.9572403672311935</v>
          </cell>
          <cell r="D24">
            <v>48925.51</v>
          </cell>
          <cell r="E24">
            <v>3.4463940770711474</v>
          </cell>
          <cell r="F24">
            <v>24912.15</v>
          </cell>
          <cell r="G24">
            <v>8.0566617407028787</v>
          </cell>
          <cell r="H24">
            <v>3.3910531923175569</v>
          </cell>
          <cell r="I24">
            <v>58671.490000000005</v>
          </cell>
          <cell r="J24">
            <v>2.9960793318257544</v>
          </cell>
          <cell r="K24">
            <v>12646.180000000002</v>
          </cell>
          <cell r="L24">
            <v>5.2638676054767188</v>
          </cell>
          <cell r="M24">
            <v>103.53347213951324</v>
          </cell>
          <cell r="N24">
            <v>83.388899787614051</v>
          </cell>
          <cell r="O24">
            <v>196.99347945387458</v>
          </cell>
          <cell r="P24">
            <v>1.5847350732685896</v>
          </cell>
          <cell r="R24">
            <v>-5.4200635330444413</v>
          </cell>
        </row>
        <row r="25">
          <cell r="A25">
            <v>2016</v>
          </cell>
          <cell r="B25">
            <v>1.7023771877810498</v>
          </cell>
          <cell r="C25">
            <v>2.5012574883873668</v>
          </cell>
          <cell r="D25">
            <v>49122.200000000004</v>
          </cell>
          <cell r="E25">
            <v>0.40201931466836527</v>
          </cell>
          <cell r="F25">
            <v>26562.33</v>
          </cell>
          <cell r="G25">
            <v>6.6239967244898565</v>
          </cell>
          <cell r="H25">
            <v>1.6715352590739343</v>
          </cell>
          <cell r="I25">
            <v>59134.270000000004</v>
          </cell>
          <cell r="J25">
            <v>0.78876469644796998</v>
          </cell>
          <cell r="K25">
            <v>13375.499999999998</v>
          </cell>
          <cell r="L25">
            <v>5.7671170266435894</v>
          </cell>
          <cell r="M25">
            <v>104.37838928464399</v>
          </cell>
          <cell r="N25">
            <v>83.068920948884625</v>
          </cell>
          <cell r="O25">
            <v>198.58943590893801</v>
          </cell>
          <cell r="P25">
            <v>-0.41500345836213626</v>
          </cell>
          <cell r="R25">
            <v>-6.0913128822999978</v>
          </cell>
        </row>
        <row r="26">
          <cell r="A26">
            <v>2017</v>
          </cell>
          <cell r="B26">
            <v>1.4650884796981742</v>
          </cell>
          <cell r="C26">
            <v>11.186143324137703</v>
          </cell>
          <cell r="D26">
            <v>53325.02</v>
          </cell>
          <cell r="E26">
            <v>8.5558464401024281</v>
          </cell>
          <cell r="F26">
            <v>30825.690000000002</v>
          </cell>
          <cell r="G26">
            <v>16.050399193143079</v>
          </cell>
          <cell r="H26">
            <v>12.0951149065843</v>
          </cell>
          <cell r="I26">
            <v>66633.540000000008</v>
          </cell>
          <cell r="J26">
            <v>12.681766427487815</v>
          </cell>
          <cell r="K26">
            <v>14646.369999999999</v>
          </cell>
          <cell r="L26">
            <v>9.5014765803147725</v>
          </cell>
          <cell r="M26">
            <v>103.53199209989282</v>
          </cell>
          <cell r="N26">
            <v>80.027295563165325</v>
          </cell>
          <cell r="O26">
            <v>210.46641591056351</v>
          </cell>
          <cell r="P26">
            <v>10.24008167295672</v>
          </cell>
          <cell r="R26">
            <v>-2.2240902569166647</v>
          </cell>
        </row>
        <row r="27">
          <cell r="A27">
            <v>2018</v>
          </cell>
          <cell r="B27">
            <v>0.90116133936366738</v>
          </cell>
          <cell r="C27">
            <v>6.4985547953190519</v>
          </cell>
          <cell r="D27">
            <v>56209.5</v>
          </cell>
          <cell r="E27">
            <v>5.409243165778463</v>
          </cell>
          <cell r="F27">
            <v>33409.79</v>
          </cell>
          <cell r="G27">
            <v>8.3829429284470081</v>
          </cell>
          <cell r="H27">
            <v>7.985171243422883</v>
          </cell>
          <cell r="I27">
            <v>71851.3</v>
          </cell>
          <cell r="J27">
            <v>7.8305309908493399</v>
          </cell>
          <cell r="K27">
            <v>15918.949999999999</v>
          </cell>
          <cell r="L27">
            <v>8.6887058021885224</v>
          </cell>
          <cell r="M27">
            <v>102.10668193379875</v>
          </cell>
          <cell r="N27">
            <v>78.230317335942416</v>
          </cell>
          <cell r="O27">
            <v>209.87433216386759</v>
          </cell>
          <cell r="P27">
            <v>4.8497775888506141</v>
          </cell>
          <cell r="R27">
            <v>-5.7107566870999973</v>
          </cell>
        </row>
        <row r="28">
          <cell r="A28">
            <v>2019</v>
          </cell>
          <cell r="B28">
            <v>0.77572615638921805</v>
          </cell>
          <cell r="C28">
            <v>4.5320042147176025</v>
          </cell>
          <cell r="D28">
            <v>57950.43</v>
          </cell>
          <cell r="E28">
            <v>3.0972166626637829</v>
          </cell>
          <cell r="F28">
            <v>35730.410000000003</v>
          </cell>
          <cell r="G28">
            <v>6.9459281246604831</v>
          </cell>
          <cell r="H28">
            <v>4.8394871838692666</v>
          </cell>
          <cell r="I28">
            <v>74236.97</v>
          </cell>
          <cell r="J28">
            <v>3.3202878723140685</v>
          </cell>
          <cell r="K28">
            <v>17780.91</v>
          </cell>
          <cell r="L28">
            <v>11.696500083234127</v>
          </cell>
          <cell r="M28">
            <v>101.80721398928121</v>
          </cell>
          <cell r="N28">
            <v>78.061416030314817</v>
          </cell>
          <cell r="O28">
            <v>200.94815169752283</v>
          </cell>
          <cell r="P28">
            <v>102.79</v>
          </cell>
          <cell r="R28">
            <v>-11.077224856824998</v>
          </cell>
        </row>
        <row r="29">
          <cell r="A29">
            <v>2020</v>
          </cell>
          <cell r="B29">
            <v>-1.9373567186739542</v>
          </cell>
          <cell r="C29">
            <v>-20.552580442276138</v>
          </cell>
          <cell r="D29">
            <v>52112.67</v>
          </cell>
          <cell r="E29">
            <v>-10.073712999196033</v>
          </cell>
          <cell r="F29">
            <v>22314.34</v>
          </cell>
          <cell r="G29">
            <v>-37.548043809181038</v>
          </cell>
          <cell r="H29">
            <v>-14.904125154806863</v>
          </cell>
          <cell r="I29">
            <v>64620.570000000007</v>
          </cell>
          <cell r="J29">
            <v>-12.953653684949685</v>
          </cell>
          <cell r="K29">
            <v>13682.849999999999</v>
          </cell>
          <cell r="L29">
            <v>-23.047526813869496</v>
          </cell>
          <cell r="M29">
            <v>95.049501030734007</v>
          </cell>
          <cell r="N29">
            <v>80.644089026141359</v>
          </cell>
          <cell r="O29">
            <v>163.08254493764093</v>
          </cell>
          <cell r="P29">
            <v>93.39</v>
          </cell>
          <cell r="R29">
            <v>-39.428174443458325</v>
          </cell>
        </row>
        <row r="30">
          <cell r="A30">
            <v>2021</v>
          </cell>
          <cell r="B30">
            <v>-2.6360411913301416</v>
          </cell>
          <cell r="C30">
            <v>19.772243974331374</v>
          </cell>
          <cell r="D30">
            <v>62086.78</v>
          </cell>
          <cell r="E30">
            <v>19.139510602699872</v>
          </cell>
          <cell r="F30">
            <v>27056.12</v>
          </cell>
          <cell r="G30">
            <v>21.249922695450536</v>
          </cell>
          <cell r="H30">
            <v>20.955534253803947</v>
          </cell>
          <cell r="I30">
            <v>77119.919999999984</v>
          </cell>
          <cell r="J30">
            <v>19.342679892795701</v>
          </cell>
          <cell r="K30">
            <v>17592.400000000001</v>
          </cell>
          <cell r="L30">
            <v>28.572629240253349</v>
          </cell>
          <cell r="M30">
            <v>94.119645680730898</v>
          </cell>
          <cell r="N30">
            <v>80.506800318257604</v>
          </cell>
          <cell r="O30">
            <v>153.79436574884608</v>
          </cell>
          <cell r="P30">
            <v>117.52</v>
          </cell>
          <cell r="R30">
            <v>-17.968103785688886</v>
          </cell>
        </row>
        <row r="32">
          <cell r="A32" t="str">
            <v>2 2017</v>
          </cell>
          <cell r="B32">
            <v>0.75386892557746454</v>
          </cell>
          <cell r="C32">
            <v>10.654152194724276</v>
          </cell>
          <cell r="D32">
            <v>13316.57</v>
          </cell>
          <cell r="E32">
            <v>6.2414584039731267</v>
          </cell>
          <cell r="F32">
            <v>7477.6800000000012</v>
          </cell>
          <cell r="G32">
            <v>19.492606098570448</v>
          </cell>
          <cell r="H32">
            <v>12.419407832279148</v>
          </cell>
          <cell r="I32">
            <v>16747.95</v>
          </cell>
          <cell r="J32">
            <v>13.210780337443225</v>
          </cell>
          <cell r="K32">
            <v>3678.87</v>
          </cell>
          <cell r="L32">
            <v>8.9522269508587158</v>
          </cell>
          <cell r="M32">
            <v>101.79876260719975</v>
          </cell>
          <cell r="N32">
            <v>79.511641723315392</v>
          </cell>
          <cell r="O32">
            <v>203.26024023681188</v>
          </cell>
          <cell r="P32">
            <v>6.7201283079390493</v>
          </cell>
          <cell r="R32">
            <v>-0.70172909406666439</v>
          </cell>
        </row>
        <row r="33">
          <cell r="A33" t="str">
            <v>3 2017</v>
          </cell>
          <cell r="B33">
            <v>5.8889973518248695</v>
          </cell>
          <cell r="C33">
            <v>10.034271494405189</v>
          </cell>
          <cell r="D33">
            <v>12811.229999999996</v>
          </cell>
          <cell r="E33">
            <v>6.015227985333027</v>
          </cell>
          <cell r="F33">
            <v>10234.920000000002</v>
          </cell>
          <cell r="G33">
            <v>15.515807223095692</v>
          </cell>
          <cell r="H33">
            <v>10.86316493994785</v>
          </cell>
          <cell r="I33">
            <v>16230.930000000008</v>
          </cell>
          <cell r="J33">
            <v>10.740911816940695</v>
          </cell>
          <cell r="K33">
            <v>3911.1000000000004</v>
          </cell>
          <cell r="L33">
            <v>11.373408890281112</v>
          </cell>
          <cell r="M33">
            <v>114.4182090881604</v>
          </cell>
          <cell r="N33">
            <v>78.930966987104185</v>
          </cell>
          <cell r="O33">
            <v>261.68903888931504</v>
          </cell>
          <cell r="P33">
            <v>6.5744651859926506</v>
          </cell>
          <cell r="R33">
            <v>-3.2081432174666644</v>
          </cell>
        </row>
        <row r="34">
          <cell r="A34" t="str">
            <v>4 2017</v>
          </cell>
          <cell r="B34">
            <v>-0.71544265099705995</v>
          </cell>
          <cell r="C34">
            <v>9.1200087004124697</v>
          </cell>
          <cell r="D34">
            <v>13692.57</v>
          </cell>
          <cell r="E34">
            <v>6.9997022700152911</v>
          </cell>
          <cell r="F34">
            <v>7177.2099999999991</v>
          </cell>
          <cell r="G34">
            <v>13.407334839698493</v>
          </cell>
          <cell r="H34">
            <v>9.5421596465098446</v>
          </cell>
          <cell r="I34">
            <v>17492.599999999999</v>
          </cell>
          <cell r="J34">
            <v>10.373922058189763</v>
          </cell>
          <cell r="K34">
            <v>3733.4499999999989</v>
          </cell>
          <cell r="L34">
            <v>5.8063181402097541</v>
          </cell>
          <cell r="M34">
            <v>98.321543574993953</v>
          </cell>
          <cell r="N34">
            <v>78.276356859472017</v>
          </cell>
          <cell r="O34">
            <v>192.24068890704311</v>
          </cell>
          <cell r="P34">
            <v>11.387876997801172</v>
          </cell>
          <cell r="R34">
            <v>-1.5142117389999976</v>
          </cell>
        </row>
        <row r="35">
          <cell r="A35" t="str">
            <v>1 2018</v>
          </cell>
          <cell r="B35">
            <v>-0.5431242150729898</v>
          </cell>
          <cell r="C35">
            <v>4.8100026079535638</v>
          </cell>
          <cell r="D35">
            <v>13877.55</v>
          </cell>
          <cell r="E35">
            <v>2.7612711177261104</v>
          </cell>
          <cell r="F35">
            <v>6498.07</v>
          </cell>
          <cell r="G35">
            <v>9.4710472583677614</v>
          </cell>
          <cell r="H35">
            <v>5.9791090689714537</v>
          </cell>
          <cell r="I35">
            <v>17186.809999999998</v>
          </cell>
          <cell r="J35">
            <v>6.3404664999387137</v>
          </cell>
          <cell r="K35">
            <v>3463.2299999999996</v>
          </cell>
          <cell r="L35">
            <v>4.2215501286507333</v>
          </cell>
          <cell r="M35">
            <v>98.671092162533355</v>
          </cell>
          <cell r="N35">
            <v>80.745350649713373</v>
          </cell>
          <cell r="O35">
            <v>187.63033353256932</v>
          </cell>
          <cell r="P35">
            <v>3.2881080593243297</v>
          </cell>
          <cell r="R35">
            <v>-3.8974577957999976</v>
          </cell>
        </row>
        <row r="36">
          <cell r="A36" t="str">
            <v>2 2018</v>
          </cell>
          <cell r="B36">
            <v>0.7900627617992394</v>
          </cell>
          <cell r="C36">
            <v>10.481695661060158</v>
          </cell>
          <cell r="D36">
            <v>14762.420000000002</v>
          </cell>
          <cell r="E36">
            <v>10.857525624090897</v>
          </cell>
          <cell r="F36">
            <v>8211.42</v>
          </cell>
          <cell r="G36">
            <v>9.812401707481456</v>
          </cell>
          <cell r="H36">
            <v>10.49419341826092</v>
          </cell>
          <cell r="I36">
            <v>18517.160000000003</v>
          </cell>
          <cell r="J36">
            <v>10.563740636913792</v>
          </cell>
          <cell r="K36">
            <v>4053.29</v>
          </cell>
          <cell r="L36">
            <v>10.177581703077294</v>
          </cell>
          <cell r="M36">
            <v>101.78724837121104</v>
          </cell>
          <cell r="N36">
            <v>79.722916473152466</v>
          </cell>
          <cell r="O36">
            <v>202.58654081005801</v>
          </cell>
          <cell r="P36">
            <v>10.468890892696109</v>
          </cell>
          <cell r="R36">
            <v>-6.3795039041999972</v>
          </cell>
        </row>
        <row r="37">
          <cell r="A37" t="str">
            <v>3 2018</v>
          </cell>
          <cell r="B37">
            <v>5.4705162037844408</v>
          </cell>
          <cell r="C37">
            <v>6.7290198145894493</v>
          </cell>
          <cell r="D37">
            <v>13632.559999999998</v>
          </cell>
          <cell r="E37">
            <v>6.4110159602161616</v>
          </cell>
          <cell r="F37">
            <v>10964.37</v>
          </cell>
          <cell r="G37">
            <v>7.1270708515552599</v>
          </cell>
          <cell r="H37">
            <v>8.0999283587602093</v>
          </cell>
          <cell r="I37">
            <v>17489.489999999998</v>
          </cell>
          <cell r="J37">
            <v>7.7540843315816659</v>
          </cell>
          <cell r="K37">
            <v>4284.03</v>
          </cell>
          <cell r="L37">
            <v>9.5351691340032119</v>
          </cell>
          <cell r="M37">
            <v>112.96717296973573</v>
          </cell>
          <cell r="N37">
            <v>77.947155691789746</v>
          </cell>
          <cell r="O37">
            <v>255.93588280194118</v>
          </cell>
          <cell r="P37">
            <v>6.2807645592277481</v>
          </cell>
          <cell r="R37">
            <v>-5.3301007590999978</v>
          </cell>
        </row>
        <row r="38">
          <cell r="A38" t="str">
            <v>4 2018</v>
          </cell>
          <cell r="B38">
            <v>-2.1222745927180973</v>
          </cell>
          <cell r="C38">
            <v>3.8482437284916386</v>
          </cell>
          <cell r="D38">
            <v>13936.970000000001</v>
          </cell>
          <cell r="E38">
            <v>1.7849096261695223</v>
          </cell>
          <cell r="F38">
            <v>7735.93</v>
          </cell>
          <cell r="G38">
            <v>7.7846405497401037</v>
          </cell>
          <cell r="H38">
            <v>7.3032429491121036</v>
          </cell>
          <cell r="I38">
            <v>18657.840000000004</v>
          </cell>
          <cell r="J38">
            <v>6.6613310771412131</v>
          </cell>
          <cell r="K38">
            <v>4118.3999999999996</v>
          </cell>
          <cell r="L38">
            <v>10.310838500582591</v>
          </cell>
          <cell r="M38">
            <v>95.155741246140693</v>
          </cell>
          <cell r="N38">
            <v>74.697660608087517</v>
          </cell>
          <cell r="O38">
            <v>187.83823815073816</v>
          </cell>
          <cell r="P38">
            <v>-0.44783595062018833</v>
          </cell>
          <cell r="R38">
            <v>-7.2359642892999974</v>
          </cell>
        </row>
        <row r="39">
          <cell r="A39" t="str">
            <v>1 2019</v>
          </cell>
          <cell r="B39">
            <v>-1.2946404700575633</v>
          </cell>
          <cell r="C39">
            <v>5.5122249040765467</v>
          </cell>
          <cell r="D39">
            <v>14566.43</v>
          </cell>
          <cell r="E39">
            <v>4.9639886002932769</v>
          </cell>
          <cell r="F39">
            <v>6932.34</v>
          </cell>
          <cell r="G39">
            <v>6.6830612781949128</v>
          </cell>
          <cell r="H39">
            <v>7.4317531588316683</v>
          </cell>
          <cell r="I39">
            <v>18296.900000000001</v>
          </cell>
          <cell r="J39">
            <v>6.4589647526213554</v>
          </cell>
          <cell r="K39">
            <v>3887.7999999999997</v>
          </cell>
          <cell r="L39">
            <v>12.259364812617136</v>
          </cell>
          <cell r="M39">
            <v>96.90809431725468</v>
          </cell>
          <cell r="N39">
            <v>79.611464237111193</v>
          </cell>
          <cell r="O39">
            <v>178.31009825608314</v>
          </cell>
          <cell r="P39">
            <v>2.6562591017650163</v>
          </cell>
          <cell r="R39">
            <v>-10.300395070866664</v>
          </cell>
        </row>
        <row r="40">
          <cell r="A40" t="str">
            <v>2 2019</v>
          </cell>
          <cell r="B40">
            <v>0.26976488610066851</v>
          </cell>
          <cell r="C40">
            <v>2.3319131673242168</v>
          </cell>
          <cell r="D40">
            <v>14820.02</v>
          </cell>
          <cell r="E40">
            <v>0.39017992984888394</v>
          </cell>
          <cell r="F40">
            <v>8689.5499999999993</v>
          </cell>
          <cell r="G40">
            <v>5.8227444217930469</v>
          </cell>
          <cell r="H40">
            <v>3.5247414207514538</v>
          </cell>
          <cell r="I40">
            <v>18893.07</v>
          </cell>
          <cell r="J40">
            <v>2.030062925416189</v>
          </cell>
          <cell r="K40">
            <v>4472.93</v>
          </cell>
          <cell r="L40">
            <v>10.353071208820495</v>
          </cell>
          <cell r="M40">
            <v>100.61443978430198</v>
          </cell>
          <cell r="N40">
            <v>78.441566140389043</v>
          </cell>
          <cell r="O40">
            <v>194.26975159459232</v>
          </cell>
          <cell r="P40">
            <v>-3.5099175577503843</v>
          </cell>
          <cell r="R40">
            <v>-10.105873971933331</v>
          </cell>
        </row>
        <row r="41">
          <cell r="A41" t="str">
            <v>3 2019</v>
          </cell>
          <cell r="B41">
            <v>4.7853252402512236</v>
          </cell>
          <cell r="C41">
            <v>3.7159515435462964</v>
          </cell>
          <cell r="D41">
            <v>13648.939999999999</v>
          </cell>
          <cell r="E41">
            <v>0.1201535148204016</v>
          </cell>
          <cell r="F41">
            <v>11862</v>
          </cell>
          <cell r="G41">
            <v>8.1867904859102651</v>
          </cell>
          <cell r="H41">
            <v>5.3278477710540386</v>
          </cell>
          <cell r="I41">
            <v>18068.71</v>
          </cell>
          <cell r="J41">
            <v>3.3118175544284156</v>
          </cell>
          <cell r="K41">
            <v>4864.8700000000008</v>
          </cell>
          <cell r="L41">
            <v>13.558261730193323</v>
          </cell>
          <cell r="M41">
            <v>111.23836749430311</v>
          </cell>
          <cell r="N41">
            <v>75.539094932621083</v>
          </cell>
          <cell r="O41">
            <v>243.82974262416053</v>
          </cell>
          <cell r="P41">
            <v>-3.2299780457730662</v>
          </cell>
          <cell r="R41">
            <v>-12.200394948966663</v>
          </cell>
        </row>
        <row r="42">
          <cell r="A42" t="str">
            <v>4 2019</v>
          </cell>
          <cell r="B42">
            <v>-0.68500183835093331</v>
          </cell>
          <cell r="C42">
            <v>6.8687623714408517</v>
          </cell>
          <cell r="D42">
            <v>14915.04</v>
          </cell>
          <cell r="E42">
            <v>7.0178094664765638</v>
          </cell>
          <cell r="F42">
            <v>8246.5200000000041</v>
          </cell>
          <cell r="G42">
            <v>6.6002406950425296</v>
          </cell>
          <cell r="H42">
            <v>3.3252196148266648</v>
          </cell>
          <cell r="I42">
            <v>18978.29</v>
          </cell>
          <cell r="J42">
            <v>1.7175085647641879</v>
          </cell>
          <cell r="K42">
            <v>4555.3099999999995</v>
          </cell>
          <cell r="L42">
            <v>10.608731546231539</v>
          </cell>
          <cell r="M42">
            <v>98.419111398171154</v>
          </cell>
          <cell r="N42">
            <v>78.590009953478415</v>
          </cell>
          <cell r="O42">
            <v>181.0309287403054</v>
          </cell>
          <cell r="P42">
            <v>0.9470537748971708</v>
          </cell>
          <cell r="R42">
            <v>-11.702235435533332</v>
          </cell>
        </row>
        <row r="43">
          <cell r="A43" t="str">
            <v>1 2020</v>
          </cell>
          <cell r="B43">
            <v>-2.5626042398785742</v>
          </cell>
          <cell r="C43">
            <v>-2.7415521911253649</v>
          </cell>
          <cell r="D43">
            <v>14045.279999999999</v>
          </cell>
          <cell r="E43">
            <v>-3.5777469153389063</v>
          </cell>
          <cell r="F43">
            <v>6864.09</v>
          </cell>
          <cell r="G43">
            <v>-0.98451605085728033</v>
          </cell>
          <cell r="H43">
            <v>0.30340730323150922</v>
          </cell>
          <cell r="I43">
            <v>18316.34</v>
          </cell>
          <cell r="J43">
            <v>0.10624750640818093</v>
          </cell>
          <cell r="K43">
            <v>3935.67</v>
          </cell>
          <cell r="L43">
            <v>1.2312876176758181</v>
          </cell>
          <cell r="M43">
            <v>93.966207996491093</v>
          </cell>
          <cell r="N43">
            <v>76.681695142151767</v>
          </cell>
          <cell r="O43">
            <v>174.40715303874563</v>
          </cell>
          <cell r="P43">
            <v>-6.3638427055552569</v>
          </cell>
          <cell r="R43">
            <v>-12.125650643166665</v>
          </cell>
        </row>
        <row r="44">
          <cell r="A44" t="str">
            <v>2 2020</v>
          </cell>
          <cell r="B44">
            <v>-3.1085001192740966</v>
          </cell>
          <cell r="C44">
            <v>-39.625182425710051</v>
          </cell>
          <cell r="D44">
            <v>10251.82</v>
          </cell>
          <cell r="E44">
            <v>-30.824519804966528</v>
          </cell>
          <cell r="F44">
            <v>3942.0399999999991</v>
          </cell>
          <cell r="G44">
            <v>-54.634704904166504</v>
          </cell>
          <cell r="H44">
            <v>-33.2284087991098</v>
          </cell>
          <cell r="I44">
            <v>12796.110000000004</v>
          </cell>
          <cell r="J44">
            <v>-32.270880275148485</v>
          </cell>
          <cell r="K44">
            <v>2805.74</v>
          </cell>
          <cell r="L44">
            <v>-37.272883769699064</v>
          </cell>
          <cell r="M44">
            <v>90.975493290859703</v>
          </cell>
          <cell r="N44">
            <v>80.116691713340984</v>
          </cell>
          <cell r="O44">
            <v>140.49911966183606</v>
          </cell>
          <cell r="P44">
            <v>-33.474325353185023</v>
          </cell>
          <cell r="R44">
            <v>-58.904904145699994</v>
          </cell>
        </row>
        <row r="45">
          <cell r="A45" t="str">
            <v>3 2020</v>
          </cell>
          <cell r="B45">
            <v>7.5270189555462247E-2</v>
          </cell>
          <cell r="C45">
            <v>-23.294476800933225</v>
          </cell>
          <cell r="D45">
            <v>13351.150000000001</v>
          </cell>
          <cell r="E45">
            <v>-2.1817811493053512</v>
          </cell>
          <cell r="F45">
            <v>6217.15</v>
          </cell>
          <cell r="G45">
            <v>-47.587674928342608</v>
          </cell>
          <cell r="H45">
            <v>-14.841773504180338</v>
          </cell>
          <cell r="I45">
            <v>16074.39</v>
          </cell>
          <cell r="J45">
            <v>-11.037423258218212</v>
          </cell>
          <cell r="K45">
            <v>3455.4400000000005</v>
          </cell>
          <cell r="L45">
            <v>-28.971586085548012</v>
          </cell>
          <cell r="M45">
            <v>100.19698072128637</v>
          </cell>
          <cell r="N45">
            <v>83.058517306099972</v>
          </cell>
          <cell r="O45">
            <v>179.92354085152684</v>
          </cell>
          <cell r="P45">
            <v>-6.2466979519532515</v>
          </cell>
          <cell r="R45">
            <v>-48.660810698700004</v>
          </cell>
        </row>
        <row r="46">
          <cell r="A46" t="str">
            <v>4 2020</v>
          </cell>
          <cell r="B46">
            <v>-2.2699379170761191</v>
          </cell>
          <cell r="C46">
            <v>-14.70574520887196</v>
          </cell>
          <cell r="D46">
            <v>14464.419999999998</v>
          </cell>
          <cell r="E46">
            <v>-3.0212456688014413</v>
          </cell>
          <cell r="F46">
            <v>5291.0600000000013</v>
          </cell>
          <cell r="G46">
            <v>-35.838875064875864</v>
          </cell>
          <cell r="H46">
            <v>-11.106970459258235</v>
          </cell>
          <cell r="I46">
            <v>17433.730000000003</v>
          </cell>
          <cell r="J46">
            <v>-8.1385625364561207</v>
          </cell>
          <cell r="K46">
            <v>3485.9999999999982</v>
          </cell>
          <cell r="L46">
            <v>-23.473923838333761</v>
          </cell>
          <cell r="M46">
            <v>94.434679606285542</v>
          </cell>
          <cell r="N46">
            <v>82.968016597710275</v>
          </cell>
          <cell r="O46">
            <v>151.78026391279414</v>
          </cell>
          <cell r="P46">
            <v>-5.3768800023454304</v>
          </cell>
          <cell r="R46">
            <v>-38.02133228626667</v>
          </cell>
        </row>
        <row r="47">
          <cell r="A47" t="str">
            <v>1 2021</v>
          </cell>
          <cell r="B47">
            <v>-1.974398973329921</v>
          </cell>
          <cell r="C47">
            <v>-6.0932969286018448</v>
          </cell>
          <cell r="D47">
            <v>15058.02</v>
          </cell>
          <cell r="E47">
            <v>7.2105362086053191</v>
          </cell>
          <cell r="F47">
            <v>4577.2800000000007</v>
          </cell>
          <cell r="G47">
            <v>-33.315559673605662</v>
          </cell>
          <cell r="H47">
            <v>-7.2720172245114298</v>
          </cell>
          <cell r="I47">
            <v>17293.129999999997</v>
          </cell>
          <cell r="J47">
            <v>-5.5863234685532319</v>
          </cell>
          <cell r="K47">
            <v>3340.71</v>
          </cell>
          <cell r="L47">
            <v>-15.117121100092234</v>
          </cell>
          <cell r="M47">
            <v>95.160668106372853</v>
          </cell>
          <cell r="N47">
            <v>87.075156434954238</v>
          </cell>
          <cell r="O47">
            <v>137.0151853947215</v>
          </cell>
          <cell r="P47">
            <v>3.7057237220858639</v>
          </cell>
          <cell r="R47">
            <v>-31.463356216233333</v>
          </cell>
        </row>
        <row r="48">
          <cell r="A48" t="str">
            <v>2 2021</v>
          </cell>
          <cell r="B48">
            <v>-3.6926342588623222</v>
          </cell>
          <cell r="C48">
            <v>48.205139405348518</v>
          </cell>
          <cell r="D48">
            <v>15501.970000000001</v>
          </cell>
          <cell r="E48">
            <v>51.211882377958261</v>
          </cell>
          <cell r="F48">
            <v>5534.0599999999995</v>
          </cell>
          <cell r="G48">
            <v>40.385688628222994</v>
          </cell>
          <cell r="H48">
            <v>47.211324298079973</v>
          </cell>
          <cell r="I48">
            <v>19023.729999999996</v>
          </cell>
          <cell r="J48">
            <v>48.668071781189667</v>
          </cell>
          <cell r="K48">
            <v>3943.96</v>
          </cell>
          <cell r="L48">
            <v>40.56755080656086</v>
          </cell>
          <cell r="M48">
            <v>91.589663566514545</v>
          </cell>
          <cell r="N48">
            <v>81.487542138161146</v>
          </cell>
          <cell r="O48">
            <v>140.31734601770808</v>
          </cell>
          <cell r="P48">
            <v>51.254662597490722</v>
          </cell>
          <cell r="R48">
            <v>-17.207614929855552</v>
          </cell>
        </row>
        <row r="49">
          <cell r="A49" t="str">
            <v>3 2021</v>
          </cell>
          <cell r="B49">
            <v>-0.52009059705005078</v>
          </cell>
          <cell r="C49">
            <v>22.317268234849223</v>
          </cell>
          <cell r="D49">
            <v>15028.400000000005</v>
          </cell>
          <cell r="E49">
            <v>12.562588241462365</v>
          </cell>
          <cell r="F49">
            <v>8907.0099999999984</v>
          </cell>
          <cell r="G49">
            <v>43.26516168984179</v>
          </cell>
          <cell r="H49">
            <v>23.991145852268005</v>
          </cell>
          <cell r="I49">
            <v>19152.869999999995</v>
          </cell>
          <cell r="J49">
            <v>19.151457691396033</v>
          </cell>
          <cell r="K49">
            <v>5062.3899999999994</v>
          </cell>
          <cell r="L49">
            <v>46.504931354617611</v>
          </cell>
          <cell r="M49">
            <v>98.844323785910248</v>
          </cell>
          <cell r="N49">
            <v>78.46552501008992</v>
          </cell>
          <cell r="O49">
            <v>175.94476126888682</v>
          </cell>
          <cell r="P49">
            <v>12.593231014021924</v>
          </cell>
          <cell r="R49">
            <v>-12.1356071026</v>
          </cell>
        </row>
        <row r="50">
          <cell r="A50" t="str">
            <v>4 2021</v>
          </cell>
          <cell r="B50">
            <v>-4.3222807833924968</v>
          </cell>
          <cell r="C50">
            <v>24.19926015465073</v>
          </cell>
          <cell r="D50">
            <v>16498.389999999992</v>
          </cell>
          <cell r="E50">
            <v>14.061884264975674</v>
          </cell>
          <cell r="F50">
            <v>8037.77</v>
          </cell>
          <cell r="G50">
            <v>51.912282227001754</v>
          </cell>
          <cell r="H50">
            <v>28.565378233849088</v>
          </cell>
          <cell r="I50">
            <v>21650.189999999995</v>
          </cell>
          <cell r="J50">
            <v>24.185644724336044</v>
          </cell>
          <cell r="K50">
            <v>5245.340000000002</v>
          </cell>
          <cell r="L50">
            <v>50.468732071141829</v>
          </cell>
          <cell r="M50">
            <v>91.227650096502998</v>
          </cell>
          <cell r="N50">
            <v>76.20436587392534</v>
          </cell>
          <cell r="O50">
            <v>153.23639649669988</v>
          </cell>
          <cell r="P50">
            <v>17.431448489542987</v>
          </cell>
          <cell r="R50">
            <v>-11.065836894066669</v>
          </cell>
        </row>
        <row r="51">
          <cell r="A51" t="str">
            <v>1 2022</v>
          </cell>
          <cell r="B51">
            <v>-4.1476114881477288</v>
          </cell>
          <cell r="C51">
            <v>29.957321762336193</v>
          </cell>
          <cell r="D51">
            <v>17732.060000000001</v>
          </cell>
          <cell r="E51">
            <v>17.758244443824637</v>
          </cell>
          <cell r="F51">
            <v>7785.4500000000007</v>
          </cell>
          <cell r="G51">
            <v>70.089004823825491</v>
          </cell>
          <cell r="H51">
            <v>35.123951722025595</v>
          </cell>
          <cell r="I51">
            <v>22958.92</v>
          </cell>
          <cell r="J51">
            <v>32.763241819150153</v>
          </cell>
          <cell r="K51">
            <v>4922.34</v>
          </cell>
          <cell r="L51">
            <v>47.344127445962073</v>
          </cell>
          <cell r="M51">
            <v>91.522083291788107</v>
          </cell>
          <cell r="N51">
            <v>77.233859432412345</v>
          </cell>
          <cell r="O51">
            <v>158.16562854252248</v>
          </cell>
          <cell r="P51">
            <v>18.728452053994033</v>
          </cell>
          <cell r="R51">
            <v>-8.7572733068333335</v>
          </cell>
        </row>
        <row r="52">
          <cell r="A52" t="str">
            <v>2 2022</v>
          </cell>
          <cell r="B52" t="str">
            <v/>
          </cell>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cell r="P52" t="str">
            <v/>
          </cell>
          <cell r="R52">
            <v>-11.4470798134</v>
          </cell>
        </row>
        <row r="54">
          <cell r="A54" t="str">
            <v>Jan-Jun 20</v>
          </cell>
          <cell r="B54">
            <v>-2.8157178234785754</v>
          </cell>
          <cell r="C54">
            <v>-22.007276873574995</v>
          </cell>
          <cell r="D54">
            <v>24297.1</v>
          </cell>
          <cell r="E54">
            <v>-17.318696201820913</v>
          </cell>
          <cell r="F54">
            <v>10806.13</v>
          </cell>
          <cell r="G54">
            <v>-30.8269998060414</v>
          </cell>
          <cell r="H54">
            <v>-16.897303444293925</v>
          </cell>
          <cell r="I54">
            <v>31112.450000000004</v>
          </cell>
          <cell r="J54">
            <v>-16.341825497573666</v>
          </cell>
          <cell r="K54">
            <v>6741.41</v>
          </cell>
          <cell r="L54">
            <v>-19.368165220022647</v>
          </cell>
          <cell r="M54">
            <v>92.733554781467447</v>
          </cell>
          <cell r="N54">
            <v>78.094460577678703</v>
          </cell>
          <cell r="O54">
            <v>160.29480479602933</v>
          </cell>
          <cell r="P54">
            <v>-19.960683929909905</v>
          </cell>
          <cell r="R54">
            <v>-35.515277394433333</v>
          </cell>
        </row>
        <row r="55">
          <cell r="A55" t="str">
            <v>Jan-Jul 20</v>
          </cell>
          <cell r="B55" t="str">
            <v>:</v>
          </cell>
          <cell r="C55">
            <v>-22.559952930730546</v>
          </cell>
          <cell r="D55">
            <v>29167.439999999999</v>
          </cell>
          <cell r="E55">
            <v>-15.732190326177118</v>
          </cell>
          <cell r="F55">
            <v>12766.33</v>
          </cell>
          <cell r="G55">
            <v>-34.656263259967261</v>
          </cell>
          <cell r="H55">
            <v>-17.447759192070095</v>
          </cell>
          <cell r="I55">
            <v>36642.76</v>
          </cell>
          <cell r="J55">
            <v>-16.476256448725763</v>
          </cell>
          <cell r="K55">
            <v>7916.43</v>
          </cell>
          <cell r="L55">
            <v>-21.665187331348349</v>
          </cell>
          <cell r="M55">
            <v>94.10801677499073</v>
          </cell>
          <cell r="N55">
            <v>79.599462485904439</v>
          </cell>
          <cell r="O55">
            <v>161.26372619981481</v>
          </cell>
          <cell r="P55">
            <v>-18.86715419623664</v>
          </cell>
          <cell r="R55">
            <v>-38.181511511923809</v>
          </cell>
        </row>
        <row r="56">
          <cell r="A56" t="str">
            <v>Jan-Ago 20</v>
          </cell>
          <cell r="B56" t="str">
            <v>:</v>
          </cell>
          <cell r="C56">
            <v>-23.02291766815388</v>
          </cell>
          <cell r="D56">
            <v>32805.22</v>
          </cell>
          <cell r="E56">
            <v>-14.394649890687873</v>
          </cell>
          <cell r="F56">
            <v>15121.92</v>
          </cell>
          <cell r="G56">
            <v>-36.834375447731858</v>
          </cell>
          <cell r="H56">
            <v>-17.081998829647816</v>
          </cell>
          <cell r="I56">
            <v>41305.200000000004</v>
          </cell>
          <cell r="J56">
            <v>-15.675020185430341</v>
          </cell>
          <cell r="K56">
            <v>8997.42</v>
          </cell>
          <cell r="L56">
            <v>-22.98147173251499</v>
          </cell>
          <cell r="M56">
            <v>95.277621722288018</v>
          </cell>
          <cell r="N56">
            <v>79.421525619050371</v>
          </cell>
          <cell r="O56">
            <v>168.069513260468</v>
          </cell>
          <cell r="P56">
            <v>-17.422720922109676</v>
          </cell>
          <cell r="R56">
            <v>-39.287950853829166</v>
          </cell>
        </row>
        <row r="57">
          <cell r="A57" t="str">
            <v>Jan-Set 20</v>
          </cell>
          <cell r="B57">
            <v>-1.8227173012213889</v>
          </cell>
          <cell r="C57">
            <v>-22.47293222505958</v>
          </cell>
          <cell r="D57">
            <v>37648.25</v>
          </cell>
          <cell r="E57">
            <v>-12.517930010626131</v>
          </cell>
          <cell r="F57">
            <v>17023.28</v>
          </cell>
          <cell r="G57">
            <v>-38.060878572865775</v>
          </cell>
          <cell r="H57">
            <v>-16.208960654912332</v>
          </cell>
          <cell r="I57">
            <v>47186.840000000004</v>
          </cell>
          <cell r="J57">
            <v>-14.607370281012848</v>
          </cell>
          <cell r="K57">
            <v>10196.85</v>
          </cell>
          <cell r="L57">
            <v>-22.900662351802552</v>
          </cell>
          <cell r="M57">
            <v>95.273639600381216</v>
          </cell>
          <cell r="N57">
            <v>79.785486800980948</v>
          </cell>
          <cell r="O57">
            <v>166.94645895546174</v>
          </cell>
          <cell r="P57">
            <v>-15.671714324592244</v>
          </cell>
          <cell r="R57">
            <v>-39.897121829188883</v>
          </cell>
        </row>
        <row r="58">
          <cell r="A58" t="str">
            <v>Jan-Out 20</v>
          </cell>
          <cell r="B58" t="str">
            <v>:</v>
          </cell>
          <cell r="C58">
            <v>-21.828128581868285</v>
          </cell>
          <cell r="D58">
            <v>42906.12</v>
          </cell>
          <cell r="E58">
            <v>-11.327834376580995</v>
          </cell>
          <cell r="F58">
            <v>18815.809999999998</v>
          </cell>
          <cell r="G58">
            <v>-38.448752900782289</v>
          </cell>
          <cell r="H58">
            <v>-16.049764370195419</v>
          </cell>
          <cell r="I58">
            <v>53317.950000000004</v>
          </cell>
          <cell r="J58">
            <v>-14.1789489221173</v>
          </cell>
          <cell r="K58">
            <v>11286.34</v>
          </cell>
          <cell r="L58">
            <v>-23.887873206924198</v>
          </cell>
          <cell r="M58">
            <v>95.538438701206985</v>
          </cell>
          <cell r="N58">
            <v>80.472186196205968</v>
          </cell>
          <cell r="O58">
            <v>166.71312400654239</v>
          </cell>
          <cell r="P58">
            <v>-14.664697706740768</v>
          </cell>
          <cell r="R58">
            <v>-40.057854210376661</v>
          </cell>
        </row>
        <row r="59">
          <cell r="A59" t="str">
            <v>Jan-Nov 20</v>
          </cell>
          <cell r="B59" t="str">
            <v>:</v>
          </cell>
          <cell r="C59">
            <v>-20.866354503343516</v>
          </cell>
          <cell r="D59">
            <v>47962.43</v>
          </cell>
          <cell r="E59">
            <v>-10.271452520456819</v>
          </cell>
          <cell r="F59">
            <v>20403.349999999999</v>
          </cell>
          <cell r="G59">
            <v>-38.059046751669712</v>
          </cell>
          <cell r="H59">
            <v>-15.581677124529975</v>
          </cell>
          <cell r="I59">
            <v>59150.91</v>
          </cell>
          <cell r="J59">
            <v>-13.565367176416146</v>
          </cell>
          <cell r="K59">
            <v>12347.56</v>
          </cell>
          <cell r="L59">
            <v>-24.067210415978678</v>
          </cell>
          <cell r="M59">
            <v>95.618521627106148</v>
          </cell>
          <cell r="N59">
            <v>81.084855668323613</v>
          </cell>
          <cell r="O59">
            <v>165.24195873516709</v>
          </cell>
          <cell r="P59">
            <v>-13.430032513652563</v>
          </cell>
          <cell r="R59">
            <v>-39.951244928830299</v>
          </cell>
        </row>
        <row r="60">
          <cell r="A60" t="str">
            <v>Jan-Dez 20</v>
          </cell>
          <cell r="B60">
            <v>-1.9373567186739542</v>
          </cell>
          <cell r="C60">
            <v>-20.552580442276138</v>
          </cell>
          <cell r="D60">
            <v>52112.67</v>
          </cell>
          <cell r="E60">
            <v>-10.073712999196033</v>
          </cell>
          <cell r="F60">
            <v>22314.34</v>
          </cell>
          <cell r="G60">
            <v>-37.548043809181038</v>
          </cell>
          <cell r="H60">
            <v>-14.904125154806863</v>
          </cell>
          <cell r="I60">
            <v>64620.570000000007</v>
          </cell>
          <cell r="J60">
            <v>-12.953653684949685</v>
          </cell>
          <cell r="K60">
            <v>13682.849999999999</v>
          </cell>
          <cell r="L60">
            <v>-23.047526813869496</v>
          </cell>
          <cell r="M60">
            <v>95.049501030734007</v>
          </cell>
          <cell r="N60">
            <v>80.644089026141359</v>
          </cell>
          <cell r="O60">
            <v>163.08254493764093</v>
          </cell>
          <cell r="P60">
            <v>-13.108507609766761</v>
          </cell>
          <cell r="R60">
            <v>-39.428174443458325</v>
          </cell>
        </row>
        <row r="61">
          <cell r="A61">
            <v>44200</v>
          </cell>
          <cell r="B61" t="str">
            <v>:</v>
          </cell>
          <cell r="C61">
            <v>-19.478252533443026</v>
          </cell>
          <cell r="D61">
            <v>4501.18</v>
          </cell>
          <cell r="E61">
            <v>-9.4594132496555261</v>
          </cell>
          <cell r="F61">
            <v>1546.43</v>
          </cell>
          <cell r="G61">
            <v>-39.09486900767206</v>
          </cell>
          <cell r="H61">
            <v>-19.19812124091321</v>
          </cell>
          <cell r="I61">
            <v>5249.42</v>
          </cell>
          <cell r="J61">
            <v>-17.003642756858625</v>
          </cell>
          <cell r="K61">
            <v>1060.73</v>
          </cell>
          <cell r="L61">
            <v>-28.547755855388573</v>
          </cell>
          <cell r="M61">
            <v>95.839401599011126</v>
          </cell>
          <cell r="N61">
            <v>85.746234822132735</v>
          </cell>
          <cell r="O61">
            <v>145.78922063107481</v>
          </cell>
          <cell r="P61">
            <v>-11.240999576450648</v>
          </cell>
          <cell r="R61">
            <v>-32.006069018966663</v>
          </cell>
        </row>
        <row r="62">
          <cell r="A62" t="str">
            <v>Jan-Fev 21</v>
          </cell>
          <cell r="B62" t="str">
            <v>:</v>
          </cell>
          <cell r="C62">
            <v>-15.698298824399785</v>
          </cell>
          <cell r="D62">
            <v>9370.08</v>
          </cell>
          <cell r="E62">
            <v>-3.4347860588640771</v>
          </cell>
          <cell r="F62">
            <v>2890.8100000000004</v>
          </cell>
          <cell r="G62">
            <v>-40.281034315355868</v>
          </cell>
          <cell r="H62">
            <v>-16.827976601482604</v>
          </cell>
          <cell r="I62">
            <v>10692.119999999999</v>
          </cell>
          <cell r="J62">
            <v>-14.487120426887799</v>
          </cell>
          <cell r="K62">
            <v>2075.9499999999998</v>
          </cell>
          <cell r="L62">
            <v>-27.105425790412525</v>
          </cell>
          <cell r="M62">
            <v>96.027747341610748</v>
          </cell>
          <cell r="N62">
            <v>87.635380074297714</v>
          </cell>
          <cell r="O62">
            <v>139.2523904718322</v>
          </cell>
          <cell r="P62">
            <v>-6.299006795609003</v>
          </cell>
          <cell r="R62">
            <v>-32.334391446716666</v>
          </cell>
        </row>
        <row r="63">
          <cell r="A63" t="str">
            <v>Jan-Mar 21</v>
          </cell>
          <cell r="B63">
            <v>-1.974398973329921</v>
          </cell>
          <cell r="C63">
            <v>-6.0932969286018448</v>
          </cell>
          <cell r="D63">
            <v>15058.02</v>
          </cell>
          <cell r="E63">
            <v>7.2105362086053191</v>
          </cell>
          <cell r="F63">
            <v>4577.2800000000007</v>
          </cell>
          <cell r="G63">
            <v>-33.315559673605662</v>
          </cell>
          <cell r="H63">
            <v>-7.2720172245114298</v>
          </cell>
          <cell r="I63">
            <v>17293.129999999997</v>
          </cell>
          <cell r="J63">
            <v>-5.5863234685532319</v>
          </cell>
          <cell r="K63">
            <v>3340.71</v>
          </cell>
          <cell r="L63">
            <v>-15.117121100092234</v>
          </cell>
          <cell r="M63">
            <v>95.160668106372853</v>
          </cell>
          <cell r="N63">
            <v>87.075156434954238</v>
          </cell>
          <cell r="O63">
            <v>137.0151853947215</v>
          </cell>
          <cell r="P63">
            <v>3.7057237220858781</v>
          </cell>
          <cell r="R63">
            <v>-31.463356216233333</v>
          </cell>
        </row>
        <row r="64">
          <cell r="A64" t="str">
            <v>Jan-Abr 21</v>
          </cell>
          <cell r="B64" t="str">
            <v>:</v>
          </cell>
          <cell r="C64">
            <v>5.843457709948126</v>
          </cell>
          <cell r="D64">
            <v>20295.52</v>
          </cell>
          <cell r="E64">
            <v>20.520931624606689</v>
          </cell>
          <cell r="F64">
            <v>6127.77</v>
          </cell>
          <cell r="G64">
            <v>-24.578229023455719</v>
          </cell>
          <cell r="H64">
            <v>3.9815242425911777</v>
          </cell>
          <cell r="I64">
            <v>23530.539999999997</v>
          </cell>
          <cell r="J64">
            <v>6.3372471893355993</v>
          </cell>
          <cell r="K64">
            <v>4591.4400000000005</v>
          </cell>
          <cell r="L64">
            <v>-6.6201608720853216</v>
          </cell>
          <cell r="M64">
            <v>93.959564724816687</v>
          </cell>
          <cell r="N64">
            <v>86.251824225028415</v>
          </cell>
          <cell r="O64">
            <v>133.46074434164444</v>
          </cell>
          <cell r="P64">
            <v>17.169773095623995</v>
          </cell>
          <cell r="R64">
            <v>-30.139701072816663</v>
          </cell>
        </row>
        <row r="65">
          <cell r="A65" t="str">
            <v>Jan-Mai 21</v>
          </cell>
          <cell r="B65" t="str">
            <v>:</v>
          </cell>
          <cell r="C65">
            <v>13.627468373710087</v>
          </cell>
          <cell r="D65">
            <v>25497.99</v>
          </cell>
          <cell r="E65">
            <v>26.395240819264359</v>
          </cell>
          <cell r="F65">
            <v>7998.7400000000007</v>
          </cell>
          <cell r="G65">
            <v>-14.049435806842951</v>
          </cell>
          <cell r="H65">
            <v>11.786134374009166</v>
          </cell>
          <cell r="I65">
            <v>29932.619999999995</v>
          </cell>
          <cell r="J65">
            <v>13.97649083660481</v>
          </cell>
          <cell r="K65">
            <v>5924.56</v>
          </cell>
          <cell r="L65">
            <v>1.8930293112551624</v>
          </cell>
          <cell r="M65">
            <v>93.417078532109912</v>
          </cell>
          <cell r="N65">
            <v>85.184624667002097</v>
          </cell>
          <cell r="O65">
            <v>135.00985727210124</v>
          </cell>
          <cell r="P65">
            <v>23.413794568866592</v>
          </cell>
          <cell r="R65">
            <v>-26.438778191713329</v>
          </cell>
        </row>
        <row r="66">
          <cell r="A66" t="str">
            <v>Jan-Jun 21</v>
          </cell>
          <cell r="B66">
            <v>-2.8480191818591942</v>
          </cell>
          <cell r="C66">
            <v>15.862073091279655</v>
          </cell>
          <cell r="D66">
            <v>30559.99</v>
          </cell>
          <cell r="E66">
            <v>25.776286058830095</v>
          </cell>
          <cell r="F66">
            <v>10111.34</v>
          </cell>
          <cell r="G66">
            <v>-6.4295913523157537</v>
          </cell>
          <cell r="H66">
            <v>15.183841225174888</v>
          </cell>
          <cell r="I66">
            <v>36316.859999999993</v>
          </cell>
          <cell r="J66">
            <v>16.727740824010937</v>
          </cell>
          <cell r="K66">
            <v>7284.67</v>
          </cell>
          <cell r="L66">
            <v>8.0585515493049655</v>
          </cell>
          <cell r="M66">
            <v>93.279593628939182</v>
          </cell>
          <cell r="N66">
            <v>84.148216558369882</v>
          </cell>
          <cell r="O66">
            <v>138.80299313489834</v>
          </cell>
          <cell r="P66">
            <v>23.526813322731655</v>
          </cell>
          <cell r="R66">
            <v>-24.335485573044441</v>
          </cell>
        </row>
        <row r="67">
          <cell r="A67" t="str">
            <v>Jan-Jul 21</v>
          </cell>
          <cell r="B67" t="str">
            <v>:</v>
          </cell>
          <cell r="C67">
            <v>16.242326888328932</v>
          </cell>
          <cell r="D67">
            <v>36010.660000000003</v>
          </cell>
          <cell r="E67">
            <v>23.461846497327173</v>
          </cell>
          <cell r="F67">
            <v>12734.130000000001</v>
          </cell>
          <cell r="G67">
            <v>-0.25222597253869594</v>
          </cell>
          <cell r="H67">
            <v>16.584928945072789</v>
          </cell>
          <cell r="I67">
            <v>43031.01999999999</v>
          </cell>
          <cell r="J67">
            <v>17.433894171727204</v>
          </cell>
          <cell r="K67">
            <v>8918.2800000000007</v>
          </cell>
          <cell r="L67">
            <v>12.655325696052387</v>
          </cell>
          <cell r="M67">
            <v>93.831466449018606</v>
          </cell>
          <cell r="N67">
            <v>83.685350707466412</v>
          </cell>
          <cell r="O67">
            <v>142.78683782074569</v>
          </cell>
          <cell r="P67">
            <v>22.13720121364608</v>
          </cell>
          <cell r="R67">
            <v>-22.637517726952378</v>
          </cell>
        </row>
        <row r="68">
          <cell r="A68" t="str">
            <v>Jan-Ago 21</v>
          </cell>
          <cell r="B68" t="str">
            <v>:</v>
          </cell>
          <cell r="C68">
            <v>17.560655611830796</v>
          </cell>
          <cell r="D68">
            <v>40242.210000000006</v>
          </cell>
          <cell r="E68">
            <v>22.670142129819595</v>
          </cell>
          <cell r="F68">
            <v>16101.25</v>
          </cell>
          <cell r="G68">
            <v>6.4762278864059653</v>
          </cell>
          <cell r="H68">
            <v>17.639777013602838</v>
          </cell>
          <cell r="I68">
            <v>48694.62999999999</v>
          </cell>
          <cell r="J68">
            <v>17.889829851931438</v>
          </cell>
          <cell r="K68">
            <v>10481.26</v>
          </cell>
          <cell r="L68">
            <v>16.491838771558946</v>
          </cell>
          <cell r="M68">
            <v>95.213540514557565</v>
          </cell>
          <cell r="N68">
            <v>82.641987422432436</v>
          </cell>
          <cell r="O68">
            <v>153.61941216991087</v>
          </cell>
          <cell r="P68">
            <v>21.160811060882409</v>
          </cell>
          <cell r="R68">
            <v>-21.264555243120832</v>
          </cell>
        </row>
        <row r="69">
          <cell r="A69" t="str">
            <v>Jan-Set 21</v>
          </cell>
          <cell r="B69">
            <v>-2.0486175187025579</v>
          </cell>
          <cell r="C69">
            <v>18.172547942228803</v>
          </cell>
          <cell r="D69">
            <v>45588.390000000007</v>
          </cell>
          <cell r="E69">
            <v>21.090329563791158</v>
          </cell>
          <cell r="F69">
            <v>19018.349999999999</v>
          </cell>
          <cell r="G69">
            <v>11.719656846389185</v>
          </cell>
          <cell r="H69">
            <v>18.181298553648247</v>
          </cell>
          <cell r="I69">
            <v>55469.729999999989</v>
          </cell>
          <cell r="J69">
            <v>17.55338988582406</v>
          </cell>
          <cell r="K69">
            <v>12347.06</v>
          </cell>
          <cell r="L69">
            <v>21.08700235857151</v>
          </cell>
          <cell r="M69">
            <v>95.266585162759867</v>
          </cell>
          <cell r="N69">
            <v>82.186067968962561</v>
          </cell>
          <cell r="O69">
            <v>154.03140504703143</v>
          </cell>
          <cell r="P69">
            <v>19.725225329061075</v>
          </cell>
          <cell r="R69">
            <v>-20.268859416229628</v>
          </cell>
        </row>
        <row r="70">
          <cell r="A70" t="str">
            <v>Jan-Out 21</v>
          </cell>
          <cell r="B70" t="str">
            <v>:</v>
          </cell>
          <cell r="C70">
            <v>18.029264476985745</v>
          </cell>
          <cell r="D70">
            <v>51046.520000000004</v>
          </cell>
          <cell r="E70">
            <v>18.972584796760941</v>
          </cell>
          <cell r="F70">
            <v>21803.42</v>
          </cell>
          <cell r="G70">
            <v>15.878189671345538</v>
          </cell>
          <cell r="H70">
            <v>18.45038464163909</v>
          </cell>
          <cell r="I70">
            <v>62589.639999999985</v>
          </cell>
          <cell r="J70">
            <v>17.389434515017882</v>
          </cell>
          <cell r="K70">
            <v>13934.39</v>
          </cell>
          <cell r="L70">
            <v>23.462433348632047</v>
          </cell>
          <cell r="M70">
            <v>95.198776123003469</v>
          </cell>
          <cell r="N70">
            <v>81.557459029960896</v>
          </cell>
          <cell r="O70">
            <v>156.47200918016506</v>
          </cell>
          <cell r="P70">
            <v>18.244467517661136</v>
          </cell>
          <cell r="R70">
            <v>-19.182491634386665</v>
          </cell>
        </row>
        <row r="71">
          <cell r="A71" t="str">
            <v>Jan-Nov 21</v>
          </cell>
          <cell r="B71" t="str">
            <v>:</v>
          </cell>
          <cell r="C71">
            <v>18.960889497640494</v>
          </cell>
          <cell r="D71">
            <v>56960.87</v>
          </cell>
          <cell r="E71">
            <v>18.761434731309492</v>
          </cell>
          <cell r="F71">
            <v>24367.67</v>
          </cell>
          <cell r="G71">
            <v>19.429750506656987</v>
          </cell>
          <cell r="H71">
            <v>19.890537517795821</v>
          </cell>
          <cell r="I71">
            <v>70076.729999999981</v>
          </cell>
          <cell r="J71">
            <v>18.471093682244245</v>
          </cell>
          <cell r="K71">
            <v>15643.17</v>
          </cell>
          <cell r="L71">
            <v>26.69037445454812</v>
          </cell>
          <cell r="M71">
            <v>94.877082217781435</v>
          </cell>
          <cell r="N71">
            <v>81.283573020601864</v>
          </cell>
          <cell r="O71">
            <v>155.77194392185217</v>
          </cell>
          <cell r="P71">
            <v>18.529964083210217</v>
          </cell>
          <cell r="R71">
            <v>-18.637932354215149</v>
          </cell>
        </row>
        <row r="72">
          <cell r="A72" t="str">
            <v>Jan-Dez 21</v>
          </cell>
          <cell r="B72">
            <v>-2.6360411913301416</v>
          </cell>
          <cell r="C72">
            <v>19.772243974331374</v>
          </cell>
          <cell r="D72">
            <v>62086.78</v>
          </cell>
          <cell r="E72">
            <v>19.139510602699872</v>
          </cell>
          <cell r="F72">
            <v>27056.12</v>
          </cell>
          <cell r="G72">
            <v>21.249922695450536</v>
          </cell>
          <cell r="H72">
            <v>20.955534253803947</v>
          </cell>
          <cell r="I72">
            <v>77119.919999999984</v>
          </cell>
          <cell r="J72">
            <v>19.342679892795701</v>
          </cell>
          <cell r="K72">
            <v>17592.400000000001</v>
          </cell>
          <cell r="L72">
            <v>28.572629240253349</v>
          </cell>
          <cell r="M72">
            <v>94.119645680730898</v>
          </cell>
          <cell r="N72">
            <v>80.506800318257604</v>
          </cell>
          <cell r="O72">
            <v>153.79436574884608</v>
          </cell>
          <cell r="P72">
            <v>19.103304014718077</v>
          </cell>
          <cell r="R72">
            <v>-17.968103785688886</v>
          </cell>
        </row>
        <row r="73">
          <cell r="A73">
            <v>44565</v>
          </cell>
          <cell r="B73" t="str">
            <v>:</v>
          </cell>
          <cell r="C73">
            <v>31.010762929487839</v>
          </cell>
          <cell r="D73">
            <v>5530.06</v>
          </cell>
          <cell r="E73">
            <v>22.858006122838901</v>
          </cell>
          <cell r="F73">
            <v>2392.96</v>
          </cell>
          <cell r="G73">
            <v>54.74091940792664</v>
          </cell>
          <cell r="H73">
            <v>36.02164766289232</v>
          </cell>
          <cell r="I73">
            <v>7006.82</v>
          </cell>
          <cell r="J73">
            <v>33.477984234448741</v>
          </cell>
          <cell r="K73">
            <v>1576.35</v>
          </cell>
          <cell r="L73">
            <v>48.609919583682938</v>
          </cell>
          <cell r="M73">
            <v>92.308785681746954</v>
          </cell>
          <cell r="N73">
            <v>78.923962653528989</v>
          </cell>
          <cell r="O73">
            <v>151.80385066768167</v>
          </cell>
          <cell r="P73">
            <v>18.543615193739257</v>
          </cell>
          <cell r="R73">
            <v>-9.2656988400000007</v>
          </cell>
        </row>
        <row r="74">
          <cell r="A74" t="str">
            <v>Jan-Fev 22</v>
          </cell>
          <cell r="B74" t="str">
            <v>:</v>
          </cell>
          <cell r="C74">
            <v>32.245538456017471</v>
          </cell>
          <cell r="D74">
            <v>11353.85</v>
          </cell>
          <cell r="E74">
            <v>21.171324044191735</v>
          </cell>
          <cell r="F74">
            <v>4860.63</v>
          </cell>
          <cell r="G74">
            <v>68.140763315472128</v>
          </cell>
          <cell r="H74">
            <v>38.891860711916536</v>
          </cell>
          <cell r="I74">
            <v>14588.36</v>
          </cell>
          <cell r="J74">
            <v>36.440294347613019</v>
          </cell>
          <cell r="K74">
            <v>3145.45</v>
          </cell>
          <cell r="L74">
            <v>51.518581854090911</v>
          </cell>
          <cell r="M74">
            <v>91.432579913735395</v>
          </cell>
          <cell r="N74">
            <v>77.828145178758959</v>
          </cell>
          <cell r="O74">
            <v>154.52892272965713</v>
          </cell>
          <cell r="P74">
            <v>18.53556485355648</v>
          </cell>
          <cell r="R74">
            <v>-7.7349969024499998</v>
          </cell>
        </row>
        <row r="75">
          <cell r="A75" t="str">
            <v>Jan-Mar 22</v>
          </cell>
          <cell r="B75">
            <v>-4.1476114881477288</v>
          </cell>
          <cell r="C75">
            <v>29.957321762336193</v>
          </cell>
          <cell r="D75">
            <v>17732.060000000001</v>
          </cell>
          <cell r="E75">
            <v>17.758244443824637</v>
          </cell>
          <cell r="F75">
            <v>7785.4500000000007</v>
          </cell>
          <cell r="G75">
            <v>70.089004823825491</v>
          </cell>
          <cell r="H75">
            <v>35.123951722025595</v>
          </cell>
          <cell r="I75">
            <v>22958.92</v>
          </cell>
          <cell r="J75">
            <v>32.763241819150153</v>
          </cell>
          <cell r="K75">
            <v>4922.34</v>
          </cell>
          <cell r="L75">
            <v>47.344127445962073</v>
          </cell>
          <cell r="M75">
            <v>91.522083291788107</v>
          </cell>
          <cell r="N75">
            <v>77.233859432412345</v>
          </cell>
          <cell r="O75">
            <v>158.16562854252248</v>
          </cell>
          <cell r="P75">
            <v>18.728452053994033</v>
          </cell>
          <cell r="R75">
            <v>-8.7572733068333335</v>
          </cell>
        </row>
        <row r="76">
          <cell r="A76" t="str">
            <v>Jan-Abr 22</v>
          </cell>
          <cell r="B76" t="str">
            <v>:</v>
          </cell>
          <cell r="C76">
            <v>31.759519726725955</v>
          </cell>
          <cell r="D76">
            <v>23803.420000000002</v>
          </cell>
          <cell r="E76">
            <v>17.284109990776301</v>
          </cell>
          <cell r="F76">
            <v>11011.78</v>
          </cell>
          <cell r="G76">
            <v>79.702893548550293</v>
          </cell>
          <cell r="H76">
            <v>34.927732684540729</v>
          </cell>
          <cell r="I76">
            <v>31004.899999999998</v>
          </cell>
          <cell r="J76">
            <v>31.764506891894541</v>
          </cell>
          <cell r="K76">
            <v>6939.45</v>
          </cell>
          <cell r="L76">
            <v>51.13885839736551</v>
          </cell>
          <cell r="M76">
            <v>91.753317687613588</v>
          </cell>
          <cell r="N76">
            <v>76.773090705017594</v>
          </cell>
          <cell r="O76">
            <v>158.6837573582921</v>
          </cell>
          <cell r="P76">
            <v>17.584507651076336</v>
          </cell>
          <cell r="R76">
            <v>-9.3568243240250002</v>
          </cell>
        </row>
        <row r="77">
          <cell r="A77" t="str">
            <v>Jan-Mai 22</v>
          </cell>
          <cell r="B77" t="str">
            <v>:</v>
          </cell>
          <cell r="C77" t="str">
            <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v>20.707288097656715</v>
          </cell>
          <cell r="R77">
            <v>-9.7995466208199993</v>
          </cell>
        </row>
        <row r="78">
          <cell r="A78" t="str">
            <v>Jan-Jun 22</v>
          </cell>
          <cell r="B78" t="str">
            <v/>
          </cell>
          <cell r="C78" t="str">
            <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R78">
            <v>-10.102176560116666</v>
          </cell>
        </row>
        <row r="80">
          <cell r="A80">
            <v>43983</v>
          </cell>
          <cell r="B80" t="str">
            <v>:</v>
          </cell>
          <cell r="C80">
            <v>-25.187967924397768</v>
          </cell>
          <cell r="D80">
            <v>4123.880000000001</v>
          </cell>
          <cell r="E80">
            <v>-10.77136118744184</v>
          </cell>
          <cell r="F80">
            <v>1499.92</v>
          </cell>
          <cell r="G80">
            <v>-48.198954253783391</v>
          </cell>
          <cell r="H80">
            <v>-22.216582428797167</v>
          </cell>
          <cell r="I80">
            <v>4850.3500000000022</v>
          </cell>
          <cell r="J80">
            <v>-18.426810583904114</v>
          </cell>
          <cell r="K80">
            <v>926.92000000000007</v>
          </cell>
          <cell r="L80">
            <v>-37.428191471408176</v>
          </cell>
          <cell r="M80">
            <v>97.343555000891456</v>
          </cell>
          <cell r="N80">
            <v>85.022317977053191</v>
          </cell>
          <cell r="O80">
            <v>161.81763258965174</v>
          </cell>
          <cell r="P80">
            <v>-14.124853616791285</v>
          </cell>
          <cell r="R80">
            <v>-63.613145755566663</v>
          </cell>
        </row>
        <row r="81">
          <cell r="A81">
            <v>44013</v>
          </cell>
          <cell r="B81" t="str">
            <v>:</v>
          </cell>
          <cell r="C81">
            <v>-25.281021786025249</v>
          </cell>
          <cell r="D81">
            <v>4870.34</v>
          </cell>
          <cell r="E81">
            <v>-6.8116502179345417</v>
          </cell>
          <cell r="F81">
            <v>1960.2000000000007</v>
          </cell>
          <cell r="G81">
            <v>-49.934870891119431</v>
          </cell>
          <cell r="H81">
            <v>-20.423414421107339</v>
          </cell>
          <cell r="I81">
            <v>5530.3099999999977</v>
          </cell>
          <cell r="J81">
            <v>-17.224558830132779</v>
          </cell>
          <cell r="K81">
            <v>1175.0200000000004</v>
          </cell>
          <cell r="L81">
            <v>-32.669783859359569</v>
          </cell>
          <cell r="M81">
            <v>101.86732047490578</v>
          </cell>
          <cell r="N81">
            <v>88.066310930128722</v>
          </cell>
          <cell r="O81">
            <v>166.82269237970416</v>
          </cell>
          <cell r="P81">
            <v>-12.714831317632076</v>
          </cell>
          <cell r="R81">
            <v>-54.178916216866668</v>
          </cell>
        </row>
        <row r="82">
          <cell r="A82">
            <v>44044</v>
          </cell>
          <cell r="B82" t="str">
            <v>:</v>
          </cell>
          <cell r="C82">
            <v>-26.11349932627266</v>
          </cell>
          <cell r="D82">
            <v>3637.7800000000025</v>
          </cell>
          <cell r="E82">
            <v>-1.9114669140148806</v>
          </cell>
          <cell r="F82">
            <v>2355.59</v>
          </cell>
          <cell r="G82">
            <v>-46.499368600837641</v>
          </cell>
          <cell r="H82">
            <v>-14.130288523354878</v>
          </cell>
          <cell r="I82">
            <v>4662.4400000000023</v>
          </cell>
          <cell r="J82">
            <v>-8.7992050513664424</v>
          </cell>
          <cell r="K82">
            <v>1080.9899999999998</v>
          </cell>
          <cell r="L82">
            <v>-31.420577823455545</v>
          </cell>
          <cell r="M82">
            <v>104.35175496175634</v>
          </cell>
          <cell r="N82">
            <v>78.02309520336992</v>
          </cell>
          <cell r="O82">
            <v>217.91043395406066</v>
          </cell>
          <cell r="P82">
            <v>-2.9979613862573444</v>
          </cell>
          <cell r="R82">
            <v>-47.033026247166667</v>
          </cell>
        </row>
        <row r="83">
          <cell r="A83">
            <v>44075</v>
          </cell>
          <cell r="B83" t="str">
            <v>:</v>
          </cell>
          <cell r="C83">
            <v>-18.326146110725617</v>
          </cell>
          <cell r="D83">
            <v>4843.0299999999988</v>
          </cell>
          <cell r="E83">
            <v>2.7386914952067372</v>
          </cell>
          <cell r="F83">
            <v>1901.3599999999988</v>
          </cell>
          <cell r="G83">
            <v>-46.346556501814462</v>
          </cell>
          <cell r="H83">
            <v>-9.4351036862528304</v>
          </cell>
          <cell r="I83">
            <v>5881.6399999999994</v>
          </cell>
          <cell r="J83">
            <v>-6.2736142959812753</v>
          </cell>
          <cell r="K83">
            <v>1199.4300000000003</v>
          </cell>
          <cell r="L83">
            <v>-22.28902782727009</v>
          </cell>
          <cell r="M83">
            <v>95.245351338145227</v>
          </cell>
          <cell r="N83">
            <v>82.341489788562356</v>
          </cell>
          <cell r="O83">
            <v>158.52196459985146</v>
          </cell>
          <cell r="P83">
            <v>-1.4374445430346015</v>
          </cell>
          <cell r="R83">
            <v>-44.770489632066663</v>
          </cell>
        </row>
        <row r="84">
          <cell r="A84">
            <v>44105</v>
          </cell>
          <cell r="B84" t="str">
            <v>:</v>
          </cell>
          <cell r="C84">
            <v>-16.438911420789736</v>
          </cell>
          <cell r="D84">
            <v>5257.8700000000026</v>
          </cell>
          <cell r="E84">
            <v>-1.7582310812653645</v>
          </cell>
          <cell r="F84">
            <v>1792.5299999999988</v>
          </cell>
          <cell r="G84">
            <v>-41.903774165842954</v>
          </cell>
          <cell r="H84">
            <v>-14.762760323827237</v>
          </cell>
          <cell r="I84">
            <v>6131.1100000000006</v>
          </cell>
          <cell r="J84">
            <v>-10.732053912154669</v>
          </cell>
          <cell r="K84">
            <v>1089.4899999999998</v>
          </cell>
          <cell r="L84">
            <v>-32.033038671965159</v>
          </cell>
          <cell r="M84">
            <v>97.64285516439071</v>
          </cell>
          <cell r="N84">
            <v>85.757228299606467</v>
          </cell>
          <cell r="O84">
            <v>164.52927516544432</v>
          </cell>
          <cell r="P84">
            <v>-6.1958476377309069</v>
          </cell>
          <cell r="R84">
            <v>-41.504445641066667</v>
          </cell>
        </row>
        <row r="85">
          <cell r="A85">
            <v>44136</v>
          </cell>
          <cell r="B85" t="str">
            <v>:</v>
          </cell>
          <cell r="C85">
            <v>-10.654226470560573</v>
          </cell>
          <cell r="D85">
            <v>5056.3099999999977</v>
          </cell>
          <cell r="E85">
            <v>-0.18043806571971288</v>
          </cell>
          <cell r="F85">
            <v>1587.5400000000009</v>
          </cell>
          <cell r="G85">
            <v>-33.033838677836513</v>
          </cell>
          <cell r="H85">
            <v>-10.927676815702583</v>
          </cell>
          <cell r="I85">
            <v>5832.9599999999991</v>
          </cell>
          <cell r="J85">
            <v>-7.5216650970768342</v>
          </cell>
          <cell r="K85">
            <v>1061.2199999999993</v>
          </cell>
          <cell r="L85">
            <v>-25.923495742007603</v>
          </cell>
          <cell r="M85">
            <v>96.368966287506353</v>
          </cell>
          <cell r="N85">
            <v>86.685147849462339</v>
          </cell>
          <cell r="O85">
            <v>149.59574828970449</v>
          </cell>
          <cell r="P85">
            <v>-1.1728182131769671</v>
          </cell>
          <cell r="R85">
            <v>-38.885152113366665</v>
          </cell>
        </row>
        <row r="86">
          <cell r="A86">
            <v>44166</v>
          </cell>
          <cell r="B86" t="str">
            <v>:</v>
          </cell>
          <cell r="C86">
            <v>-16.833081093244715</v>
          </cell>
          <cell r="D86">
            <v>4150.239999999998</v>
          </cell>
          <cell r="E86">
            <v>-7.7236405031995758</v>
          </cell>
          <cell r="F86">
            <v>1910.9900000000016</v>
          </cell>
          <cell r="G86">
            <v>-31.515798753588214</v>
          </cell>
          <cell r="H86">
            <v>-7.0671797925280373</v>
          </cell>
          <cell r="I86">
            <v>5469.6600000000035</v>
          </cell>
          <cell r="J86">
            <v>-5.7393971771760306</v>
          </cell>
          <cell r="K86">
            <v>1335.2899999999991</v>
          </cell>
          <cell r="L86">
            <v>-12.136944477344855</v>
          </cell>
          <cell r="M86">
            <v>89.070896920623738</v>
          </cell>
          <cell r="N86">
            <v>75.877476844995755</v>
          </cell>
          <cell r="O86">
            <v>143.11422986766942</v>
          </cell>
          <cell r="P86">
            <v>-9.1448584492654987</v>
          </cell>
          <cell r="R86">
            <v>-33.674399104366664</v>
          </cell>
        </row>
        <row r="87">
          <cell r="A87">
            <v>44197</v>
          </cell>
          <cell r="B87" t="str">
            <v>:</v>
          </cell>
          <cell r="C87">
            <v>-19.478252533443026</v>
          </cell>
          <cell r="D87">
            <v>4501.18</v>
          </cell>
          <cell r="E87">
            <v>-9.4594132496555261</v>
          </cell>
          <cell r="F87">
            <v>1546.43</v>
          </cell>
          <cell r="G87">
            <v>-39.09486900767206</v>
          </cell>
          <cell r="H87">
            <v>-19.19812124091321</v>
          </cell>
          <cell r="I87">
            <v>5249.42</v>
          </cell>
          <cell r="J87">
            <v>-17.003642756858625</v>
          </cell>
          <cell r="K87">
            <v>1060.73</v>
          </cell>
          <cell r="L87">
            <v>-28.547755855388573</v>
          </cell>
          <cell r="M87">
            <v>95.839401599011126</v>
          </cell>
          <cell r="N87">
            <v>85.746234822132735</v>
          </cell>
          <cell r="O87">
            <v>145.78922063107481</v>
          </cell>
          <cell r="P87">
            <v>-11.240999576450648</v>
          </cell>
          <cell r="R87">
            <v>-32.006069018966663</v>
          </cell>
        </row>
        <row r="88">
          <cell r="A88">
            <v>44228</v>
          </cell>
          <cell r="B88" t="str">
            <v>:</v>
          </cell>
          <cell r="C88">
            <v>-11.661996181149448</v>
          </cell>
          <cell r="D88">
            <v>4868.8999999999996</v>
          </cell>
          <cell r="E88">
            <v>2.8948080271856043</v>
          </cell>
          <cell r="F88">
            <v>1344.3800000000003</v>
          </cell>
          <cell r="G88">
            <v>-41.589582944113033</v>
          </cell>
          <cell r="H88">
            <v>-14.373792593201557</v>
          </cell>
          <cell r="I88">
            <v>5442.6999999999989</v>
          </cell>
          <cell r="J88">
            <v>-11.911035438219443</v>
          </cell>
          <cell r="K88">
            <v>1015.2199999999998</v>
          </cell>
          <cell r="L88">
            <v>-25.534895661422254</v>
          </cell>
          <cell r="M88">
            <v>96.211783360586665</v>
          </cell>
          <cell r="N88">
            <v>89.457438403733448</v>
          </cell>
          <cell r="O88">
            <v>132.42252910699165</v>
          </cell>
          <cell r="P88">
            <v>-1.0671688637790453</v>
          </cell>
          <cell r="R88">
            <v>-32.662713874466661</v>
          </cell>
        </row>
        <row r="89">
          <cell r="A89">
            <v>44256</v>
          </cell>
          <cell r="B89" t="str">
            <v>:</v>
          </cell>
          <cell r="C89">
            <v>15.853116344687137</v>
          </cell>
          <cell r="D89">
            <v>5687.9400000000005</v>
          </cell>
          <cell r="E89">
            <v>31.000872887738353</v>
          </cell>
          <cell r="F89">
            <v>1686.4700000000003</v>
          </cell>
          <cell r="G89">
            <v>-16.651675397845182</v>
          </cell>
          <cell r="H89">
            <v>13.9865895913549</v>
          </cell>
          <cell r="I89">
            <v>6601.0099999999984</v>
          </cell>
          <cell r="J89">
            <v>13.559511562374183</v>
          </cell>
          <cell r="K89">
            <v>1264.7600000000002</v>
          </cell>
          <cell r="L89">
            <v>16.26876511091298</v>
          </cell>
          <cell r="M89">
            <v>93.753186274198285</v>
          </cell>
          <cell r="N89">
            <v>86.167722818174809</v>
          </cell>
          <cell r="O89">
            <v>133.34308485404347</v>
          </cell>
          <cell r="P89">
            <v>26.565143824027061</v>
          </cell>
          <cell r="R89">
            <v>-29.721285755266663</v>
          </cell>
        </row>
        <row r="90">
          <cell r="A90">
            <v>44287</v>
          </cell>
          <cell r="B90" t="str">
            <v>:</v>
          </cell>
          <cell r="C90">
            <v>67.392660654528868</v>
          </cell>
          <cell r="D90">
            <v>5237.5</v>
          </cell>
          <cell r="E90">
            <v>87.418367894652135</v>
          </cell>
          <cell r="F90">
            <v>1550.4899999999998</v>
          </cell>
          <cell r="G90">
            <v>22.998143711624806</v>
          </cell>
          <cell r="H90">
            <v>56.225538058399877</v>
          </cell>
          <cell r="I90">
            <v>6237.41</v>
          </cell>
          <cell r="J90">
            <v>63.630806845965708</v>
          </cell>
          <cell r="K90">
            <v>1250.7300000000005</v>
          </cell>
          <cell r="L90">
            <v>27.459033099625046</v>
          </cell>
          <cell r="M90">
            <v>90.649881011840037</v>
          </cell>
          <cell r="N90">
            <v>83.969147450624547</v>
          </cell>
          <cell r="O90">
            <v>123.96680338682202</v>
          </cell>
          <cell r="P90">
            <v>85.690053970701626</v>
          </cell>
          <cell r="R90">
            <v>-26.168735642566663</v>
          </cell>
        </row>
        <row r="91">
          <cell r="A91">
            <v>44317</v>
          </cell>
          <cell r="B91" t="str">
            <v>:</v>
          </cell>
          <cell r="C91">
            <v>56.66776672063591</v>
          </cell>
          <cell r="D91">
            <v>5202.4700000000012</v>
          </cell>
          <cell r="E91">
            <v>56.071446785404703</v>
          </cell>
          <cell r="F91">
            <v>1870.9700000000003</v>
          </cell>
          <cell r="G91">
            <v>58.350119335782267</v>
          </cell>
          <cell r="H91">
            <v>53.737910967480246</v>
          </cell>
          <cell r="I91">
            <v>6402.0799999999981</v>
          </cell>
          <cell r="J91">
            <v>54.868549643434164</v>
          </cell>
          <cell r="K91">
            <v>1333.12</v>
          </cell>
          <cell r="L91">
            <v>48.530427613253977</v>
          </cell>
          <cell r="M91">
            <v>91.444823663253757</v>
          </cell>
          <cell r="N91">
            <v>81.262183540349426</v>
          </cell>
          <cell r="O91">
            <v>140.34520523283729</v>
          </cell>
          <cell r="P91">
            <v>55.967784526010036</v>
          </cell>
          <cell r="R91">
            <v>-11.6350866673</v>
          </cell>
        </row>
        <row r="92">
          <cell r="A92">
            <v>44348</v>
          </cell>
          <cell r="B92" t="str">
            <v>:</v>
          </cell>
          <cell r="C92">
            <v>27.575660585369306</v>
          </cell>
          <cell r="D92">
            <v>5062</v>
          </cell>
          <cell r="E92">
            <v>22.748479587184846</v>
          </cell>
          <cell r="F92">
            <v>2112.5999999999995</v>
          </cell>
          <cell r="G92">
            <v>40.847511867299545</v>
          </cell>
          <cell r="H92">
            <v>34.048607733410478</v>
          </cell>
          <cell r="I92">
            <v>6384.239999999998</v>
          </cell>
          <cell r="J92">
            <v>31.624315771026744</v>
          </cell>
          <cell r="K92">
            <v>1360.1099999999997</v>
          </cell>
          <cell r="L92">
            <v>46.734346006127794</v>
          </cell>
          <cell r="M92">
            <v>92.64302362367404</v>
          </cell>
          <cell r="N92">
            <v>79.288999160432596</v>
          </cell>
          <cell r="O92">
            <v>155.32567218827887</v>
          </cell>
          <cell r="P92">
            <v>24.084758208328978</v>
          </cell>
          <cell r="R92">
            <v>-13.819022479699999</v>
          </cell>
        </row>
        <row r="93">
          <cell r="A93">
            <v>44378</v>
          </cell>
          <cell r="B93" t="str">
            <v>:</v>
          </cell>
          <cell r="C93">
            <v>18.196511549599379</v>
          </cell>
          <cell r="D93">
            <v>5450.6700000000019</v>
          </cell>
          <cell r="E93">
            <v>11.915595215118486</v>
          </cell>
          <cell r="F93">
            <v>2622.7900000000009</v>
          </cell>
          <cell r="G93">
            <v>33.802163044587274</v>
          </cell>
          <cell r="H93">
            <v>24.494543892694224</v>
          </cell>
          <cell r="I93">
            <v>6714.1599999999962</v>
          </cell>
          <cell r="J93">
            <v>21.406575761575738</v>
          </cell>
          <cell r="K93">
            <v>1633.6100000000006</v>
          </cell>
          <cell r="L93">
            <v>39.028271859202391</v>
          </cell>
          <cell r="M93">
            <v>96.713972713670955</v>
          </cell>
          <cell r="N93">
            <v>81.181711487364097</v>
          </cell>
          <cell r="O93">
            <v>160.55178408555287</v>
          </cell>
          <cell r="P93">
            <v>14.968094804010931</v>
          </cell>
          <cell r="R93">
            <v>-12.4497106504</v>
          </cell>
        </row>
        <row r="94">
          <cell r="A94">
            <v>44409</v>
          </cell>
          <cell r="B94" t="str">
            <v>:</v>
          </cell>
          <cell r="C94">
            <v>26.784596979662439</v>
          </cell>
          <cell r="D94">
            <v>4231.5500000000029</v>
          </cell>
          <cell r="E94">
            <v>16.322317457350351</v>
          </cell>
          <cell r="F94">
            <v>3367.119999999999</v>
          </cell>
          <cell r="G94">
            <v>42.941683399912478</v>
          </cell>
          <cell r="H94">
            <v>25.823593218686455</v>
          </cell>
          <cell r="I94">
            <v>5663.6100000000006</v>
          </cell>
          <cell r="J94">
            <v>21.47309134273037</v>
          </cell>
          <cell r="K94">
            <v>1562.9799999999996</v>
          </cell>
          <cell r="L94">
            <v>44.587831524805949</v>
          </cell>
          <cell r="M94">
            <v>105.14876310957165</v>
          </cell>
          <cell r="N94">
            <v>74.714713760304861</v>
          </cell>
          <cell r="O94">
            <v>215.42950005758229</v>
          </cell>
          <cell r="P94">
            <v>13.005315861045858</v>
          </cell>
          <cell r="R94">
            <v>-11.6538178563</v>
          </cell>
        </row>
        <row r="95">
          <cell r="A95">
            <v>44440</v>
          </cell>
          <cell r="B95" t="str">
            <v>:</v>
          </cell>
          <cell r="C95">
            <v>22.520791353999385</v>
          </cell>
          <cell r="D95">
            <v>5346.18</v>
          </cell>
          <cell r="E95">
            <v>10.389157201173688</v>
          </cell>
          <cell r="F95">
            <v>2917.0999999999985</v>
          </cell>
          <cell r="G95">
            <v>53.421761265620404</v>
          </cell>
          <cell r="H95">
            <v>22.028168059346996</v>
          </cell>
          <cell r="I95">
            <v>6775.0999999999985</v>
          </cell>
          <cell r="J95">
            <v>15.190661108126307</v>
          </cell>
          <cell r="K95">
            <v>1865.7999999999993</v>
          </cell>
          <cell r="L95">
            <v>55.557223014264991</v>
          </cell>
          <cell r="M95">
            <v>95.629853371755232</v>
          </cell>
          <cell r="N95">
            <v>78.909241192011947</v>
          </cell>
          <cell r="O95">
            <v>156.34580340872549</v>
          </cell>
          <cell r="P95">
            <v>9.947785379906378</v>
          </cell>
          <cell r="R95">
            <v>-12.3032928011</v>
          </cell>
        </row>
        <row r="96">
          <cell r="A96">
            <v>44470</v>
          </cell>
          <cell r="B96" t="str">
            <v>:</v>
          </cell>
          <cell r="C96">
            <v>16.918189038919706</v>
          </cell>
          <cell r="D96">
            <v>5458.1299999999974</v>
          </cell>
          <cell r="E96">
            <v>3.8087666678711116</v>
          </cell>
          <cell r="F96">
            <v>2785.0699999999997</v>
          </cell>
          <cell r="G96">
            <v>55.370900347553544</v>
          </cell>
          <cell r="H96">
            <v>20.588870730963961</v>
          </cell>
          <cell r="I96">
            <v>7119.9099999999962</v>
          </cell>
          <cell r="J96">
            <v>16.127585380135017</v>
          </cell>
          <cell r="K96">
            <v>1587.33</v>
          </cell>
          <cell r="L96">
            <v>45.694774619317315</v>
          </cell>
          <cell r="M96">
            <v>94.670641902600664</v>
          </cell>
          <cell r="N96">
            <v>76.660098231578772</v>
          </cell>
          <cell r="O96">
            <v>175.45626933277896</v>
          </cell>
          <cell r="P96">
            <v>7.0494945974207042</v>
          </cell>
          <cell r="R96">
            <v>-9.4051815978000004</v>
          </cell>
        </row>
        <row r="97">
          <cell r="A97">
            <v>44501</v>
          </cell>
          <cell r="B97" t="str">
            <v>:</v>
          </cell>
          <cell r="C97">
            <v>27.615764955560536</v>
          </cell>
          <cell r="D97">
            <v>5914.3499999999985</v>
          </cell>
          <cell r="E97">
            <v>16.969687380718383</v>
          </cell>
          <cell r="F97">
            <v>2564.25</v>
          </cell>
          <cell r="G97">
            <v>61.523489171926286</v>
          </cell>
          <cell r="H97">
            <v>33.385986440737042</v>
          </cell>
          <cell r="I97">
            <v>7487.0899999999965</v>
          </cell>
          <cell r="J97">
            <v>28.358329218784263</v>
          </cell>
          <cell r="K97">
            <v>1708.7800000000007</v>
          </cell>
          <cell r="L97">
            <v>61.020335086033214</v>
          </cell>
          <cell r="M97">
            <v>92.200085473152726</v>
          </cell>
          <cell r="N97">
            <v>78.993974962235015</v>
          </cell>
          <cell r="O97">
            <v>150.06320298692629</v>
          </cell>
          <cell r="P97">
            <v>20.977312390924951</v>
          </cell>
          <cell r="R97">
            <v>-13.1923395525</v>
          </cell>
        </row>
        <row r="98">
          <cell r="A98">
            <v>44531</v>
          </cell>
          <cell r="B98" t="str">
            <v>:</v>
          </cell>
          <cell r="C98">
            <v>28.923667308450433</v>
          </cell>
          <cell r="D98">
            <v>5125.9099999999962</v>
          </cell>
          <cell r="E98">
            <v>23.508760939126375</v>
          </cell>
          <cell r="F98">
            <v>2688.4500000000007</v>
          </cell>
          <cell r="G98">
            <v>40.683624718077994</v>
          </cell>
          <cell r="H98">
            <v>32.145276600121719</v>
          </cell>
          <cell r="I98">
            <v>7043.1900000000023</v>
          </cell>
          <cell r="J98">
            <v>28.768332949397177</v>
          </cell>
          <cell r="K98">
            <v>1949.2300000000014</v>
          </cell>
          <cell r="L98">
            <v>45.978027245018126</v>
          </cell>
          <cell r="M98">
            <v>86.899410837127135</v>
          </cell>
          <cell r="N98">
            <v>72.77824394911957</v>
          </cell>
          <cell r="O98">
            <v>137.92369294541942</v>
          </cell>
          <cell r="P98">
            <v>25.837884141771056</v>
          </cell>
          <cell r="R98">
            <v>-10.5999895319</v>
          </cell>
        </row>
        <row r="99">
          <cell r="A99">
            <v>44562</v>
          </cell>
          <cell r="B99" t="str">
            <v>:</v>
          </cell>
          <cell r="C99">
            <v>31.010762929487839</v>
          </cell>
          <cell r="D99">
            <v>5530.06</v>
          </cell>
          <cell r="E99">
            <v>22.858006122838901</v>
          </cell>
          <cell r="F99">
            <v>2392.96</v>
          </cell>
          <cell r="G99">
            <v>54.74091940792664</v>
          </cell>
          <cell r="H99">
            <v>36.02164766289232</v>
          </cell>
          <cell r="I99">
            <v>7006.82</v>
          </cell>
          <cell r="J99">
            <v>33.477984234448741</v>
          </cell>
          <cell r="K99">
            <v>1576.35</v>
          </cell>
          <cell r="L99">
            <v>48.609919583682938</v>
          </cell>
          <cell r="M99">
            <v>92.308785681746954</v>
          </cell>
          <cell r="N99">
            <v>78.923962653528989</v>
          </cell>
          <cell r="O99">
            <v>151.80385066768167</v>
          </cell>
          <cell r="P99">
            <v>18.543615193739257</v>
          </cell>
          <cell r="R99">
            <v>-9.2656988400000007</v>
          </cell>
        </row>
        <row r="100">
          <cell r="A100">
            <v>44593</v>
          </cell>
          <cell r="B100" t="str">
            <v>:</v>
          </cell>
          <cell r="C100">
            <v>33.447390106352856</v>
          </cell>
          <cell r="D100">
            <v>5823.79</v>
          </cell>
          <cell r="E100">
            <v>19.612027357308648</v>
          </cell>
          <cell r="F100">
            <v>2467.67</v>
          </cell>
          <cell r="G100">
            <v>83.554500959550069</v>
          </cell>
          <cell r="H100">
            <v>41.696397601704575</v>
          </cell>
          <cell r="I100">
            <v>7581.5400000000009</v>
          </cell>
          <cell r="J100">
            <v>39.297407536700575</v>
          </cell>
          <cell r="K100">
            <v>1569.1</v>
          </cell>
          <cell r="L100">
            <v>54.557632828352496</v>
          </cell>
          <cell r="M100">
            <v>90.610711381936099</v>
          </cell>
          <cell r="N100">
            <v>76.815396344278327</v>
          </cell>
          <cell r="O100">
            <v>157.26658594098529</v>
          </cell>
          <cell r="P100">
            <v>18.527918781725887</v>
          </cell>
          <cell r="R100">
            <v>-6.2042949648999999</v>
          </cell>
        </row>
        <row r="101">
          <cell r="A101">
            <v>44621</v>
          </cell>
          <cell r="B101" t="str">
            <v>:</v>
          </cell>
          <cell r="C101">
            <v>26.152871890768182</v>
          </cell>
          <cell r="D101">
            <v>6378.2100000000009</v>
          </cell>
          <cell r="E101">
            <v>12.135676536672335</v>
          </cell>
          <cell r="F101">
            <v>2924.8200000000006</v>
          </cell>
          <cell r="G101">
            <v>73.428522298054531</v>
          </cell>
          <cell r="H101">
            <v>29.007713167305951</v>
          </cell>
          <cell r="I101">
            <v>8370.5599999999977</v>
          </cell>
          <cell r="J101">
            <v>26.807261313041479</v>
          </cell>
          <cell r="K101">
            <v>1776.8900000000003</v>
          </cell>
          <cell r="L101">
            <v>40.492267307631494</v>
          </cell>
          <cell r="M101">
            <v>91.678500509980395</v>
          </cell>
          <cell r="N101">
            <v>76.19812772383213</v>
          </cell>
          <cell r="O101">
            <v>164.60332378481505</v>
          </cell>
          <cell r="P101">
            <v>19.054734193142494</v>
          </cell>
          <cell r="R101">
            <v>-10.801826115600001</v>
          </cell>
        </row>
        <row r="102">
          <cell r="A102">
            <v>44652</v>
          </cell>
          <cell r="B102" t="str">
            <v>:</v>
          </cell>
          <cell r="C102">
            <v>36.972653171262863</v>
          </cell>
          <cell r="D102">
            <v>6071.3600000000006</v>
          </cell>
          <cell r="E102">
            <v>15.920954653937969</v>
          </cell>
          <cell r="F102">
            <v>3226.33</v>
          </cell>
          <cell r="G102">
            <v>108.08454101606594</v>
          </cell>
          <cell r="H102">
            <v>34.387044045650867</v>
          </cell>
          <cell r="I102">
            <v>8045.98</v>
          </cell>
          <cell r="J102">
            <v>28.995528592797314</v>
          </cell>
          <cell r="K102">
            <v>2017.1099999999997</v>
          </cell>
          <cell r="L102">
            <v>61.274615624475217</v>
          </cell>
          <cell r="M102">
            <v>92.393986340179822</v>
          </cell>
          <cell r="N102">
            <v>75.458303401201604</v>
          </cell>
          <cell r="O102">
            <v>159.94814363123481</v>
          </cell>
          <cell r="P102">
            <v>14.333167247965449</v>
          </cell>
          <cell r="R102">
            <v>-11.1554773756</v>
          </cell>
        </row>
        <row r="103">
          <cell r="A103">
            <v>44682</v>
          </cell>
          <cell r="B103" t="str">
            <v>:</v>
          </cell>
          <cell r="C103" t="str">
            <v/>
          </cell>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v>32.938288326420064</v>
          </cell>
          <cell r="R103">
            <v>-11.570435807999999</v>
          </cell>
        </row>
        <row r="104">
          <cell r="A104">
            <v>44713</v>
          </cell>
          <cell r="B104" t="str">
            <v>:</v>
          </cell>
          <cell r="C104" t="str">
            <v/>
          </cell>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R104">
            <v>-11.6153262566</v>
          </cell>
        </row>
      </sheetData>
      <sheetData sheetId="10">
        <row r="5">
          <cell r="S5">
            <v>44739</v>
          </cell>
        </row>
        <row r="12">
          <cell r="A12">
            <v>2003</v>
          </cell>
          <cell r="B12">
            <v>-0.73558961890164842</v>
          </cell>
          <cell r="C12">
            <v>5999.31</v>
          </cell>
          <cell r="D12">
            <v>4.1072074870845308</v>
          </cell>
          <cell r="E12">
            <v>1900.999669778751</v>
          </cell>
          <cell r="F12">
            <v>6625.3600000000015</v>
          </cell>
          <cell r="G12">
            <v>4.5358096508815793</v>
          </cell>
          <cell r="H12">
            <v>426.74422618842141</v>
          </cell>
          <cell r="I12">
            <v>-626.05000000000007</v>
          </cell>
          <cell r="J12">
            <v>-0.42860216379704841</v>
          </cell>
          <cell r="K12">
            <v>-136.9440395611918</v>
          </cell>
          <cell r="L12">
            <v>7073.7700000000013</v>
          </cell>
          <cell r="M12">
            <v>4.842797105986179</v>
          </cell>
          <cell r="N12">
            <v>308.4209979330015</v>
          </cell>
          <cell r="O12">
            <v>7686.7299999999987</v>
          </cell>
          <cell r="P12">
            <v>5.2624376815329201</v>
          </cell>
          <cell r="Q12">
            <v>430.25827458230418</v>
          </cell>
          <cell r="R12">
            <v>-612.97</v>
          </cell>
          <cell r="S12">
            <v>-0.41964742167986063</v>
          </cell>
          <cell r="T12">
            <v>-317.08042639090553</v>
          </cell>
        </row>
        <row r="13">
          <cell r="A13">
            <v>2004</v>
          </cell>
          <cell r="B13">
            <v>2.902887878195465</v>
          </cell>
          <cell r="C13">
            <v>5859.3599999999988</v>
          </cell>
          <cell r="D13">
            <v>3.8485530631693776</v>
          </cell>
          <cell r="E13">
            <v>-2.3327682683508875</v>
          </cell>
          <cell r="F13">
            <v>5627.91</v>
          </cell>
          <cell r="G13">
            <v>3.6965317491571739</v>
          </cell>
          <cell r="H13">
            <v>-15.055030971901925</v>
          </cell>
          <cell r="I13">
            <v>231.47000000000003</v>
          </cell>
          <cell r="J13">
            <v>0.15203445044028976</v>
          </cell>
          <cell r="K13">
            <v>136.9730852168357</v>
          </cell>
          <cell r="L13">
            <v>1439.7599999999998</v>
          </cell>
          <cell r="M13">
            <v>0.9456651849739125</v>
          </cell>
          <cell r="N13">
            <v>-79.646496846801654</v>
          </cell>
          <cell r="O13">
            <v>4890.3600000000006</v>
          </cell>
          <cell r="P13">
            <v>3.2120931224572318</v>
          </cell>
          <cell r="Q13">
            <v>-36.379188549617311</v>
          </cell>
          <cell r="R13">
            <v>-3450.61</v>
          </cell>
          <cell r="S13">
            <v>-2.2664345056973612</v>
          </cell>
          <cell r="T13">
            <v>-462.93293309623635</v>
          </cell>
        </row>
        <row r="14">
          <cell r="A14">
            <v>2005</v>
          </cell>
          <cell r="B14">
            <v>-0.30292135541251947</v>
          </cell>
          <cell r="C14">
            <v>1316.5</v>
          </cell>
          <cell r="D14">
            <v>0.83032327219093016</v>
          </cell>
          <cell r="E14">
            <v>-77.531675814423423</v>
          </cell>
          <cell r="F14">
            <v>743.90999999999963</v>
          </cell>
          <cell r="G14">
            <v>0.46918783548465981</v>
          </cell>
          <cell r="H14">
            <v>-86.781771563511143</v>
          </cell>
          <cell r="I14">
            <v>572.56000000000006</v>
          </cell>
          <cell r="J14">
            <v>0.36111651555308705</v>
          </cell>
          <cell r="K14">
            <v>147.35818896617272</v>
          </cell>
          <cell r="L14">
            <v>1796.79</v>
          </cell>
          <cell r="M14">
            <v>1.1332446276034496</v>
          </cell>
          <cell r="N14">
            <v>24.79788298049677</v>
          </cell>
          <cell r="O14">
            <v>1908.9399999999998</v>
          </cell>
          <cell r="P14">
            <v>1.2039782052534405</v>
          </cell>
          <cell r="Q14">
            <v>-60.965245912366385</v>
          </cell>
          <cell r="R14">
            <v>-112.13999999999993</v>
          </cell>
          <cell r="S14">
            <v>-7.0727270598929637E-2</v>
          </cell>
          <cell r="T14">
            <v>96.750139830348843</v>
          </cell>
        </row>
        <row r="15">
          <cell r="A15">
            <v>2006</v>
          </cell>
          <cell r="B15">
            <v>-2.1535064958826742</v>
          </cell>
          <cell r="C15">
            <v>5003.03</v>
          </cell>
          <cell r="D15">
            <v>3.0091518627918705</v>
          </cell>
          <cell r="E15">
            <v>280.02506646410933</v>
          </cell>
          <cell r="F15">
            <v>5183.82</v>
          </cell>
          <cell r="G15">
            <v>3.1178908800022693</v>
          </cell>
          <cell r="H15">
            <v>596.83429447110564</v>
          </cell>
          <cell r="I15">
            <v>-180.76999999999998</v>
          </cell>
          <cell r="J15">
            <v>-0.10872698789271429</v>
          </cell>
          <cell r="K15">
            <v>-131.5722369707978</v>
          </cell>
          <cell r="L15">
            <v>8583.4599999999991</v>
          </cell>
          <cell r="M15">
            <v>5.1626583586745447</v>
          </cell>
          <cell r="N15">
            <v>377.71080649380281</v>
          </cell>
          <cell r="O15">
            <v>7919.5199999999995</v>
          </cell>
          <cell r="P15">
            <v>4.7633210994971993</v>
          </cell>
          <cell r="Q15">
            <v>314.86479407419824</v>
          </cell>
          <cell r="R15">
            <v>663.93000000000006</v>
          </cell>
          <cell r="S15">
            <v>0.39933124451850316</v>
          </cell>
          <cell r="T15">
            <v>692.05457463884466</v>
          </cell>
        </row>
        <row r="16">
          <cell r="A16">
            <v>2007</v>
          </cell>
          <cell r="B16">
            <v>1.814342542859652</v>
          </cell>
          <cell r="C16">
            <v>5232.24</v>
          </cell>
          <cell r="D16">
            <v>2.9816153380797541</v>
          </cell>
          <cell r="E16">
            <v>4.5814236572636995</v>
          </cell>
          <cell r="F16">
            <v>3271.06</v>
          </cell>
          <cell r="G16">
            <v>1.8640281538651056</v>
          </cell>
          <cell r="H16">
            <v>-36.898657746603853</v>
          </cell>
          <cell r="I16">
            <v>1961.2099999999998</v>
          </cell>
          <cell r="J16">
            <v>1.1176042798486678</v>
          </cell>
          <cell r="K16">
            <v>1184.9200641699395</v>
          </cell>
          <cell r="L16">
            <v>2048.37</v>
          </cell>
          <cell r="M16">
            <v>1.1672727952201019</v>
          </cell>
          <cell r="N16">
            <v>-76.135847315651262</v>
          </cell>
          <cell r="O16">
            <v>2434.9199999999996</v>
          </cell>
          <cell r="P16">
            <v>1.3875500395618614</v>
          </cell>
          <cell r="Q16">
            <v>-69.254197224074204</v>
          </cell>
          <cell r="R16">
            <v>-386.53999999999996</v>
          </cell>
          <cell r="S16">
            <v>-0.22027154579708652</v>
          </cell>
          <cell r="T16">
            <v>-158.21999307155875</v>
          </cell>
        </row>
        <row r="17">
          <cell r="A17">
            <v>2008</v>
          </cell>
          <cell r="B17">
            <v>-0.86122057479386649</v>
          </cell>
          <cell r="C17">
            <v>880.80000000000018</v>
          </cell>
          <cell r="D17">
            <v>0.49178465855312431</v>
          </cell>
          <cell r="E17">
            <v>-83.165909820650427</v>
          </cell>
          <cell r="F17">
            <v>2223.2600000000002</v>
          </cell>
          <cell r="G17">
            <v>1.2413319254936639</v>
          </cell>
          <cell r="H17">
            <v>-32.032429854542556</v>
          </cell>
          <cell r="I17">
            <v>-1342.4500000000003</v>
          </cell>
          <cell r="J17">
            <v>-0.74954168355431627</v>
          </cell>
          <cell r="K17">
            <v>-168.4500894855727</v>
          </cell>
          <cell r="L17">
            <v>2423.2700000000004</v>
          </cell>
          <cell r="M17">
            <v>1.3530052333469911</v>
          </cell>
          <cell r="N17">
            <v>18.302357484243597</v>
          </cell>
          <cell r="O17">
            <v>2989.81</v>
          </cell>
          <cell r="P17">
            <v>1.6693263964449552</v>
          </cell>
          <cell r="Q17">
            <v>22.788839058367437</v>
          </cell>
          <cell r="R17">
            <v>-566.53</v>
          </cell>
          <cell r="S17">
            <v>-0.31631557971174101</v>
          </cell>
          <cell r="T17">
            <v>-46.564391783515298</v>
          </cell>
        </row>
        <row r="18">
          <cell r="A18">
            <v>2009</v>
          </cell>
          <cell r="B18">
            <v>-0.78223570348769522</v>
          </cell>
          <cell r="C18">
            <v>-212.20999999999992</v>
          </cell>
          <cell r="D18">
            <v>-0.1209749802408767</v>
          </cell>
          <cell r="E18">
            <v>-124.09287011807449</v>
          </cell>
          <cell r="F18">
            <v>264.14999999999998</v>
          </cell>
          <cell r="G18">
            <v>0.15058452019521978</v>
          </cell>
          <cell r="H18">
            <v>-88.118798521090653</v>
          </cell>
          <cell r="I18">
            <v>-476.35999999999996</v>
          </cell>
          <cell r="J18">
            <v>-0.2715595004360965</v>
          </cell>
          <cell r="K18">
            <v>64.515624418041654</v>
          </cell>
          <cell r="L18">
            <v>1159.9599999999998</v>
          </cell>
          <cell r="M18">
            <v>0.6612607232468185</v>
          </cell>
          <cell r="N18">
            <v>-52.132449128656745</v>
          </cell>
          <cell r="O18">
            <v>1779.88</v>
          </cell>
          <cell r="P18">
            <v>1.014659760761188</v>
          </cell>
          <cell r="Q18">
            <v>-40.468457861870817</v>
          </cell>
          <cell r="R18">
            <v>-619.91000000000008</v>
          </cell>
          <cell r="S18">
            <v>-0.3533933367943165</v>
          </cell>
          <cell r="T18">
            <v>-9.4222724304097056</v>
          </cell>
        </row>
        <row r="19">
          <cell r="A19">
            <v>2010</v>
          </cell>
          <cell r="B19">
            <v>-5.1992592270868121</v>
          </cell>
          <cell r="C19">
            <v>-7139.6999999999989</v>
          </cell>
          <cell r="D19">
            <v>-3.9750955035944697</v>
          </cell>
          <cell r="E19">
            <v>-3264.4503086565201</v>
          </cell>
          <cell r="F19">
            <v>-5926.54</v>
          </cell>
          <cell r="G19">
            <v>-3.2996571993042805</v>
          </cell>
          <cell r="H19">
            <v>-2343.6267272383116</v>
          </cell>
          <cell r="I19">
            <v>-1213.18</v>
          </cell>
          <cell r="J19">
            <v>-0.67544943947935343</v>
          </cell>
          <cell r="K19">
            <v>-154.67713493996143</v>
          </cell>
          <cell r="L19">
            <v>2198.7300000000005</v>
          </cell>
          <cell r="M19">
            <v>1.2241637234923415</v>
          </cell>
          <cell r="N19">
            <v>89.552225938825543</v>
          </cell>
          <cell r="O19">
            <v>3456.25</v>
          </cell>
          <cell r="P19">
            <v>1.9242998773475617</v>
          </cell>
          <cell r="Q19">
            <v>94.184439400409005</v>
          </cell>
          <cell r="R19">
            <v>-1257.53</v>
          </cell>
          <cell r="S19">
            <v>-0.70014172144980236</v>
          </cell>
          <cell r="T19">
            <v>-102.85686631930437</v>
          </cell>
        </row>
        <row r="20">
          <cell r="A20">
            <v>2011</v>
          </cell>
          <cell r="B20">
            <v>2.4997363514508222</v>
          </cell>
          <cell r="C20">
            <v>9745.42</v>
          </cell>
          <cell r="D20">
            <v>5.5341464522814645</v>
          </cell>
          <cell r="E20">
            <v>236.49621132540582</v>
          </cell>
          <cell r="F20">
            <v>6466.2199999999993</v>
          </cell>
          <cell r="G20">
            <v>3.6719821693340511</v>
          </cell>
          <cell r="H20">
            <v>209.10615637454569</v>
          </cell>
          <cell r="I20">
            <v>3279.22</v>
          </cell>
          <cell r="J20">
            <v>1.8621756403777798</v>
          </cell>
          <cell r="K20">
            <v>370.2995433488847</v>
          </cell>
          <cell r="L20">
            <v>5343.48</v>
          </cell>
          <cell r="M20">
            <v>3.0344101008306423</v>
          </cell>
          <cell r="N20">
            <v>143.02574668103853</v>
          </cell>
          <cell r="O20">
            <v>4518.79</v>
          </cell>
          <cell r="P20">
            <v>2.5660921383690964</v>
          </cell>
          <cell r="Q20">
            <v>30.742567811934901</v>
          </cell>
          <cell r="R20">
            <v>824.68999999999983</v>
          </cell>
          <cell r="S20">
            <v>0.46831796246154611</v>
          </cell>
          <cell r="T20">
            <v>165.58014520528337</v>
          </cell>
        </row>
        <row r="21">
          <cell r="A21">
            <v>2012</v>
          </cell>
          <cell r="B21">
            <v>-7.7962836918184104</v>
          </cell>
          <cell r="C21">
            <v>-6716.44</v>
          </cell>
          <cell r="D21">
            <v>-3.9908596761688955</v>
          </cell>
          <cell r="E21">
            <v>-168.91893833205754</v>
          </cell>
          <cell r="F21">
            <v>3824.67</v>
          </cell>
          <cell r="G21">
            <v>2.2725910270400527</v>
          </cell>
          <cell r="H21">
            <v>-40.851533044034994</v>
          </cell>
          <cell r="I21">
            <v>-10541.11</v>
          </cell>
          <cell r="J21">
            <v>-6.2634507032089486</v>
          </cell>
          <cell r="K21">
            <v>-421.45174767170249</v>
          </cell>
          <cell r="L21">
            <v>6404.3600000000006</v>
          </cell>
          <cell r="M21">
            <v>3.8054240156495154</v>
          </cell>
          <cell r="N21">
            <v>19.853728281943621</v>
          </cell>
          <cell r="O21">
            <v>7024.3099999999995</v>
          </cell>
          <cell r="P21">
            <v>4.1737937853848068</v>
          </cell>
          <cell r="Q21">
            <v>55.446701439987244</v>
          </cell>
          <cell r="R21">
            <v>-619.92999999999984</v>
          </cell>
          <cell r="S21">
            <v>-0.36835788588111901</v>
          </cell>
          <cell r="T21">
            <v>-175.17127647964691</v>
          </cell>
        </row>
        <row r="22">
          <cell r="A22">
            <v>2013</v>
          </cell>
          <cell r="B22">
            <v>-3.7829633201726001</v>
          </cell>
          <cell r="C22">
            <v>-89.429999999999836</v>
          </cell>
          <cell r="D22">
            <v>-5.2453991330246086E-2</v>
          </cell>
          <cell r="E22">
            <v>98.668491045851681</v>
          </cell>
          <cell r="F22">
            <v>2700.95</v>
          </cell>
          <cell r="G22">
            <v>1.5842067302183653</v>
          </cell>
          <cell r="H22">
            <v>-29.380835470772649</v>
          </cell>
          <cell r="I22">
            <v>-2790.3499999999995</v>
          </cell>
          <cell r="J22">
            <v>-1.6366431254428313</v>
          </cell>
          <cell r="K22">
            <v>73.52887883723821</v>
          </cell>
          <cell r="L22">
            <v>6360.23</v>
          </cell>
          <cell r="M22">
            <v>3.7305093288423534</v>
          </cell>
          <cell r="N22">
            <v>-0.68906182663062376</v>
          </cell>
          <cell r="O22">
            <v>1680.2499999999998</v>
          </cell>
          <cell r="P22">
            <v>0.98552855789607663</v>
          </cell>
          <cell r="Q22">
            <v>-76.07950104707794</v>
          </cell>
          <cell r="R22">
            <v>4679.9699999999993</v>
          </cell>
          <cell r="S22">
            <v>2.7449749055776831</v>
          </cell>
          <cell r="T22">
            <v>854.91910376978058</v>
          </cell>
        </row>
        <row r="23">
          <cell r="A23">
            <v>2014</v>
          </cell>
          <cell r="B23">
            <v>-3.7511017317740993</v>
          </cell>
          <cell r="C23">
            <v>-2804.96</v>
          </cell>
          <cell r="D23">
            <v>-1.620861123383956</v>
          </cell>
          <cell r="E23">
            <v>-3036.4866375936545</v>
          </cell>
          <cell r="F23">
            <v>3157.1299999999992</v>
          </cell>
          <cell r="G23">
            <v>1.8243644395888665</v>
          </cell>
          <cell r="H23">
            <v>16.889612913974691</v>
          </cell>
          <cell r="I23">
            <v>-5962.08</v>
          </cell>
          <cell r="J23">
            <v>-3.4452197844193915</v>
          </cell>
          <cell r="K23">
            <v>-113.66781944917308</v>
          </cell>
          <cell r="L23">
            <v>3686.46</v>
          </cell>
          <cell r="M23">
            <v>2.1302406083901437</v>
          </cell>
          <cell r="N23">
            <v>-42.038888530760673</v>
          </cell>
          <cell r="O23">
            <v>5513.88</v>
          </cell>
          <cell r="P23">
            <v>3.1862250196096653</v>
          </cell>
          <cell r="Q23">
            <v>228.15830977533108</v>
          </cell>
          <cell r="R23">
            <v>-1827.42</v>
          </cell>
          <cell r="S23">
            <v>-1.0559844112195214</v>
          </cell>
          <cell r="T23">
            <v>-139.04768620311668</v>
          </cell>
        </row>
        <row r="24">
          <cell r="A24">
            <v>2015</v>
          </cell>
          <cell r="B24">
            <v>-1.2057770349471186</v>
          </cell>
          <cell r="C24">
            <v>4710.04</v>
          </cell>
          <cell r="D24">
            <v>2.6208653980647019</v>
          </cell>
          <cell r="E24">
            <v>267.91825908390854</v>
          </cell>
          <cell r="F24">
            <v>1445.6</v>
          </cell>
          <cell r="G24">
            <v>0.80439296045093733</v>
          </cell>
          <cell r="H24">
            <v>-54.211578237196434</v>
          </cell>
          <cell r="I24">
            <v>3264.4500000000007</v>
          </cell>
          <cell r="J24">
            <v>1.8164780020365683</v>
          </cell>
          <cell r="K24">
            <v>154.75354238789149</v>
          </cell>
          <cell r="L24">
            <v>6876.9800000000005</v>
          </cell>
          <cell r="M24">
            <v>3.8266424330118203</v>
          </cell>
          <cell r="N24">
            <v>86.54698545488084</v>
          </cell>
          <cell r="O24">
            <v>3441.6500000000005</v>
          </cell>
          <cell r="P24">
            <v>1.9150795741117659</v>
          </cell>
          <cell r="Q24">
            <v>-37.5820656234811</v>
          </cell>
          <cell r="R24">
            <v>3435.34</v>
          </cell>
          <cell r="S24">
            <v>1.9115684233228576</v>
          </cell>
          <cell r="T24">
            <v>287.98853027765921</v>
          </cell>
        </row>
        <row r="25">
          <cell r="A25">
            <v>2016</v>
          </cell>
          <cell r="B25">
            <v>-2.0316498685282056</v>
          </cell>
          <cell r="C25">
            <v>787.72000000000014</v>
          </cell>
          <cell r="D25">
            <v>0.42239304966639718</v>
          </cell>
          <cell r="E25">
            <v>-83.275725896170727</v>
          </cell>
          <cell r="F25">
            <v>2285.9299999999998</v>
          </cell>
          <cell r="G25">
            <v>1.2257666988573441</v>
          </cell>
          <cell r="H25">
            <v>58.130188157166572</v>
          </cell>
          <cell r="I25">
            <v>-1498.2199999999998</v>
          </cell>
          <cell r="J25">
            <v>-0.80337901141419465</v>
          </cell>
          <cell r="K25">
            <v>-145.89502060071371</v>
          </cell>
          <cell r="L25">
            <v>4576.5399999999991</v>
          </cell>
          <cell r="M25">
            <v>2.4540429181946029</v>
          </cell>
          <cell r="N25">
            <v>-33.451311476840146</v>
          </cell>
          <cell r="O25">
            <v>3900.45</v>
          </cell>
          <cell r="P25">
            <v>2.0915083666420791</v>
          </cell>
          <cell r="Q25">
            <v>13.330815161332477</v>
          </cell>
          <cell r="R25">
            <v>676.13</v>
          </cell>
          <cell r="S25">
            <v>0.36255600044551495</v>
          </cell>
          <cell r="T25">
            <v>-80.318396432376417</v>
          </cell>
        </row>
        <row r="26">
          <cell r="A26">
            <v>2017</v>
          </cell>
          <cell r="B26">
            <v>-3.8406772926238668</v>
          </cell>
          <cell r="C26">
            <v>-663.39999999999986</v>
          </cell>
          <cell r="D26">
            <v>-0.33856057455474869</v>
          </cell>
          <cell r="E26">
            <v>-184.21774234499563</v>
          </cell>
          <cell r="F26">
            <v>2049.7600000000002</v>
          </cell>
          <cell r="G26">
            <v>1.0460776655100119</v>
          </cell>
          <cell r="H26">
            <v>-10.331462468229544</v>
          </cell>
          <cell r="I26">
            <v>-2713.1400000000003</v>
          </cell>
          <cell r="J26">
            <v>-1.3846280332340537</v>
          </cell>
          <cell r="K26">
            <v>-81.090894528173479</v>
          </cell>
          <cell r="L26">
            <v>6862.3000000000011</v>
          </cell>
          <cell r="M26">
            <v>3.5021167180691175</v>
          </cell>
          <cell r="N26">
            <v>49.945155073483519</v>
          </cell>
          <cell r="O26">
            <v>3823.7099999999996</v>
          </cell>
          <cell r="P26">
            <v>1.9513980321536604</v>
          </cell>
          <cell r="Q26">
            <v>-1.9674652924662601</v>
          </cell>
          <cell r="R26">
            <v>3038.5799999999995</v>
          </cell>
          <cell r="S26">
            <v>1.5507135825001028</v>
          </cell>
          <cell r="T26">
            <v>349.40765829056534</v>
          </cell>
        </row>
        <row r="27">
          <cell r="A27">
            <v>2018</v>
          </cell>
          <cell r="B27">
            <v>-2.6064979569277007</v>
          </cell>
          <cell r="C27">
            <v>676.94999999999993</v>
          </cell>
          <cell r="D27">
            <v>0.32992318645471808</v>
          </cell>
          <cell r="E27">
            <v>202.04250829062408</v>
          </cell>
          <cell r="F27">
            <v>321.37</v>
          </cell>
          <cell r="G27">
            <v>0.15662517827158987</v>
          </cell>
          <cell r="H27">
            <v>-84.321579111700885</v>
          </cell>
          <cell r="I27">
            <v>355.55</v>
          </cell>
          <cell r="J27">
            <v>0.1732833871688825</v>
          </cell>
          <cell r="K27">
            <v>113.10474210693147</v>
          </cell>
          <cell r="L27">
            <v>6025.07</v>
          </cell>
          <cell r="M27">
            <v>2.9364211433824186</v>
          </cell>
          <cell r="N27">
            <v>-12.200428427786621</v>
          </cell>
          <cell r="O27">
            <v>4748.9800000000005</v>
          </cell>
          <cell r="P27">
            <v>2.3144968077549706</v>
          </cell>
          <cell r="Q27">
            <v>24.198226329925674</v>
          </cell>
          <cell r="R27">
            <v>1276.08</v>
          </cell>
          <cell r="S27">
            <v>0.6219194619560332</v>
          </cell>
          <cell r="T27">
            <v>-58.004067689512858</v>
          </cell>
        </row>
        <row r="28">
          <cell r="A28">
            <v>2019</v>
          </cell>
          <cell r="B28">
            <v>-3.6345207282466556</v>
          </cell>
          <cell r="C28">
            <v>3249.8900000000003</v>
          </cell>
          <cell r="D28">
            <v>1.5159863606988553</v>
          </cell>
          <cell r="E28">
            <v>380.07829234064565</v>
          </cell>
          <cell r="F28">
            <v>1466.8499999999995</v>
          </cell>
          <cell r="G28">
            <v>0.68424611085024878</v>
          </cell>
          <cell r="H28">
            <v>356.43650620779772</v>
          </cell>
          <cell r="I28">
            <v>1783.0299999999997</v>
          </cell>
          <cell r="J28">
            <v>0.83173558511730528</v>
          </cell>
          <cell r="K28">
            <v>401.48502320348751</v>
          </cell>
          <cell r="L28">
            <v>11041.380000000001</v>
          </cell>
          <cell r="M28">
            <v>5.1505070889455107</v>
          </cell>
          <cell r="N28">
            <v>83.257289956797209</v>
          </cell>
          <cell r="O28">
            <v>6081.31</v>
          </cell>
          <cell r="P28">
            <v>2.8367677106553009</v>
          </cell>
          <cell r="Q28">
            <v>28.055077090238324</v>
          </cell>
          <cell r="R28">
            <v>4960.1000000000013</v>
          </cell>
          <cell r="S28">
            <v>2.3137533724841126</v>
          </cell>
          <cell r="T28">
            <v>288.69820073976564</v>
          </cell>
        </row>
        <row r="29">
          <cell r="A29">
            <v>2020</v>
          </cell>
          <cell r="B29">
            <v>-2.3728910178034002</v>
          </cell>
          <cell r="C29">
            <v>2042.86</v>
          </cell>
          <cell r="D29">
            <v>1.0209829575071407</v>
          </cell>
          <cell r="E29">
            <v>-37.14064168325698</v>
          </cell>
          <cell r="F29">
            <v>-1006.5000000000001</v>
          </cell>
          <cell r="G29">
            <v>-0.50302974591060434</v>
          </cell>
          <cell r="H29">
            <v>-168.61642294713164</v>
          </cell>
          <cell r="I29">
            <v>3049.36</v>
          </cell>
          <cell r="J29">
            <v>1.5240127034177451</v>
          </cell>
          <cell r="K29">
            <v>71.021239126655217</v>
          </cell>
          <cell r="L29">
            <v>6790.72</v>
          </cell>
          <cell r="M29">
            <v>3.3938739753105409</v>
          </cell>
          <cell r="N29">
            <v>-38.49754287960382</v>
          </cell>
          <cell r="O29">
            <v>5479.2100000000009</v>
          </cell>
          <cell r="P29">
            <v>2.7384059752517067</v>
          </cell>
          <cell r="Q29">
            <v>-9.9008272888571618</v>
          </cell>
          <cell r="R29">
            <v>1311.5</v>
          </cell>
          <cell r="S29">
            <v>0.65546300224715115</v>
          </cell>
          <cell r="T29">
            <v>-73.559000826596247</v>
          </cell>
        </row>
        <row r="30">
          <cell r="A30">
            <v>2021</v>
          </cell>
          <cell r="B30">
            <v>-3.7858866168512182</v>
          </cell>
          <cell r="C30">
            <v>-1218.1800000000003</v>
          </cell>
          <cell r="D30">
            <v>-0.57657218497699247</v>
          </cell>
          <cell r="E30">
            <v>-159.6311054110414</v>
          </cell>
          <cell r="F30">
            <v>-2853.4800000000005</v>
          </cell>
          <cell r="G30">
            <v>-1.3505698651990252</v>
          </cell>
          <cell r="H30">
            <v>-183.50521609538006</v>
          </cell>
          <cell r="I30">
            <v>1635.2900000000002</v>
          </cell>
          <cell r="J30">
            <v>0.77399294715971867</v>
          </cell>
          <cell r="K30">
            <v>-46.372681480704145</v>
          </cell>
          <cell r="L30">
            <v>6780.630000000001</v>
          </cell>
          <cell r="M30">
            <v>3.2093144318742257</v>
          </cell>
          <cell r="N30">
            <v>-0.14858512793929415</v>
          </cell>
          <cell r="O30">
            <v>5608.0899999999992</v>
          </cell>
          <cell r="P30">
            <v>2.6543439432987084</v>
          </cell>
          <cell r="Q30">
            <v>2.3521639068405533</v>
          </cell>
          <cell r="R30">
            <v>1172.56</v>
          </cell>
          <cell r="S30">
            <v>0.55497995470014461</v>
          </cell>
          <cell r="T30">
            <v>-10.593976362943199</v>
          </cell>
        </row>
        <row r="32">
          <cell r="A32" t="str">
            <v>1 2017</v>
          </cell>
          <cell r="B32">
            <v>-5.4548057646121686</v>
          </cell>
          <cell r="C32">
            <v>465.42</v>
          </cell>
          <cell r="D32">
            <v>0.96767980231737494</v>
          </cell>
          <cell r="E32">
            <v>420.19671398234061</v>
          </cell>
          <cell r="F32">
            <v>548</v>
          </cell>
          <cell r="G32">
            <v>1.1393763303466147</v>
          </cell>
          <cell r="H32">
            <v>3405.1869722557308</v>
          </cell>
          <cell r="I32">
            <v>-82.580000000000041</v>
          </cell>
          <cell r="J32">
            <v>-0.17169652802923996</v>
          </cell>
          <cell r="K32">
            <v>-177.8689297501179</v>
          </cell>
          <cell r="L32">
            <v>3088.9900000000002</v>
          </cell>
          <cell r="M32">
            <v>6.4224855669295433</v>
          </cell>
          <cell r="N32">
            <v>196.26052596244227</v>
          </cell>
          <cell r="O32">
            <v>2311.23</v>
          </cell>
          <cell r="P32">
            <v>4.8054028393923476</v>
          </cell>
          <cell r="Q32">
            <v>103.30301537595436</v>
          </cell>
          <cell r="R32">
            <v>777.76</v>
          </cell>
          <cell r="S32">
            <v>1.6170827275371953</v>
          </cell>
          <cell r="T32">
            <v>925.99830076465594</v>
          </cell>
        </row>
        <row r="33">
          <cell r="A33" t="str">
            <v>2 2017</v>
          </cell>
          <cell r="B33">
            <v>-4.2933987360739012</v>
          </cell>
          <cell r="C33">
            <v>497.29</v>
          </cell>
          <cell r="D33">
            <v>1.0203072095376455</v>
          </cell>
          <cell r="E33">
            <v>298.17087750059773</v>
          </cell>
          <cell r="F33">
            <v>411.52</v>
          </cell>
          <cell r="G33">
            <v>0.84432991387104472</v>
          </cell>
          <cell r="H33">
            <v>-23.265397452870644</v>
          </cell>
          <cell r="I33">
            <v>85.779999999999973</v>
          </cell>
          <cell r="J33">
            <v>0.1759978130148187</v>
          </cell>
          <cell r="K33">
            <v>110.89643433304117</v>
          </cell>
          <cell r="L33">
            <v>2589.8599999999997</v>
          </cell>
          <cell r="M33">
            <v>5.313705945611547</v>
          </cell>
          <cell r="N33">
            <v>133.37959124824278</v>
          </cell>
          <cell r="O33">
            <v>510.0100000000001</v>
          </cell>
          <cell r="P33">
            <v>1.0464052764710625</v>
          </cell>
          <cell r="Q33">
            <v>-17.56748020042021</v>
          </cell>
          <cell r="R33">
            <v>2079.85</v>
          </cell>
          <cell r="S33">
            <v>4.2673006691404849</v>
          </cell>
          <cell r="T33">
            <v>323.57745102032504</v>
          </cell>
        </row>
        <row r="34">
          <cell r="A34" t="str">
            <v>3 2017</v>
          </cell>
          <cell r="B34">
            <v>-2.222964084460874</v>
          </cell>
          <cell r="C34">
            <v>-478.85</v>
          </cell>
          <cell r="D34">
            <v>-0.97101579202007737</v>
          </cell>
          <cell r="E34">
            <v>-138.29084570112587</v>
          </cell>
          <cell r="F34">
            <v>1066.42</v>
          </cell>
          <cell r="G34">
            <v>2.1624948541840885</v>
          </cell>
          <cell r="H34">
            <v>-7.9561539789401046</v>
          </cell>
          <cell r="I34">
            <v>-1545.2700000000002</v>
          </cell>
          <cell r="J34">
            <v>-3.1335106462041664</v>
          </cell>
          <cell r="K34">
            <v>-1780.5546492659055</v>
          </cell>
          <cell r="L34">
            <v>617.39</v>
          </cell>
          <cell r="M34">
            <v>1.2519482924407968</v>
          </cell>
          <cell r="N34">
            <v>-33.643945744932395</v>
          </cell>
          <cell r="O34">
            <v>613.79</v>
          </cell>
          <cell r="P34">
            <v>1.2446481841578849</v>
          </cell>
          <cell r="Q34">
            <v>319.74287081994112</v>
          </cell>
          <cell r="R34">
            <v>3.6000000000000227</v>
          </cell>
          <cell r="S34">
            <v>7.3001082829117683E-3</v>
          </cell>
          <cell r="T34">
            <v>-99.540933435348123</v>
          </cell>
        </row>
        <row r="35">
          <cell r="A35" t="str">
            <v>4 2017</v>
          </cell>
          <cell r="B35">
            <v>-3.4405989917935655</v>
          </cell>
          <cell r="C35">
            <v>-1147.26</v>
          </cell>
          <cell r="D35">
            <v>-2.3038671114123956</v>
          </cell>
          <cell r="E35">
            <v>-280.68155423565713</v>
          </cell>
          <cell r="F35">
            <v>23.82000000000005</v>
          </cell>
          <cell r="G35">
            <v>4.7834069516799492E-2</v>
          </cell>
          <cell r="H35">
            <v>-96.079786708798252</v>
          </cell>
          <cell r="I35">
            <v>-1171.0700000000002</v>
          </cell>
          <cell r="J35">
            <v>-2.3516810994558468</v>
          </cell>
          <cell r="K35">
            <v>-28.832000352039096</v>
          </cell>
          <cell r="L35">
            <v>566.05999999999995</v>
          </cell>
          <cell r="M35">
            <v>1.1367318803811695</v>
          </cell>
          <cell r="N35">
            <v>-62.104516180861467</v>
          </cell>
          <cell r="O35">
            <v>388.67999999999995</v>
          </cell>
          <cell r="P35">
            <v>0.78052670612046948</v>
          </cell>
          <cell r="Q35">
            <v>-80.553165088958707</v>
          </cell>
          <cell r="R35">
            <v>177.36999999999995</v>
          </cell>
          <cell r="S35">
            <v>0.35618509278735122</v>
          </cell>
          <cell r="T35">
            <v>135.12764145525119</v>
          </cell>
        </row>
        <row r="36">
          <cell r="A36" t="str">
            <v>1 2018</v>
          </cell>
          <cell r="B36">
            <v>-3.9347708648949311</v>
          </cell>
          <cell r="C36">
            <v>483.92</v>
          </cell>
          <cell r="D36">
            <v>0.95776062297982267</v>
          </cell>
          <cell r="E36">
            <v>3.974904387435005</v>
          </cell>
          <cell r="F36">
            <v>354.46000000000004</v>
          </cell>
          <cell r="G36">
            <v>0.70153709377878148</v>
          </cell>
          <cell r="H36">
            <v>-35.317518248175176</v>
          </cell>
          <cell r="I36">
            <v>129.45000000000005</v>
          </cell>
          <cell r="J36">
            <v>0.25620373748705999</v>
          </cell>
          <cell r="K36">
            <v>256.75708403971902</v>
          </cell>
          <cell r="L36">
            <v>2472.0099999999998</v>
          </cell>
          <cell r="M36">
            <v>4.8925314878747539</v>
          </cell>
          <cell r="N36">
            <v>-19.973518852440456</v>
          </cell>
          <cell r="O36">
            <v>1698.25</v>
          </cell>
          <cell r="P36">
            <v>3.3611278268628775</v>
          </cell>
          <cell r="Q36">
            <v>-26.521808733877634</v>
          </cell>
          <cell r="R36">
            <v>773.7700000000001</v>
          </cell>
          <cell r="S36">
            <v>1.5314234527258583</v>
          </cell>
          <cell r="T36">
            <v>-0.51301172598229472</v>
          </cell>
        </row>
        <row r="37">
          <cell r="A37" t="str">
            <v>2 2018</v>
          </cell>
          <cell r="B37">
            <v>-3.7682070745900602</v>
          </cell>
          <cell r="C37">
            <v>-270.54000000000002</v>
          </cell>
          <cell r="D37">
            <v>-0.52986831497351572</v>
          </cell>
          <cell r="E37">
            <v>-154.40286352027991</v>
          </cell>
          <cell r="F37">
            <v>-46.200000000000017</v>
          </cell>
          <cell r="G37">
            <v>-9.0485385346996516E-2</v>
          </cell>
          <cell r="H37">
            <v>-111.22667185069986</v>
          </cell>
          <cell r="I37">
            <v>-224.34000000000006</v>
          </cell>
          <cell r="J37">
            <v>-0.43938292962651937</v>
          </cell>
          <cell r="K37">
            <v>-361.52949405455826</v>
          </cell>
          <cell r="L37">
            <v>1653.4299999999998</v>
          </cell>
          <cell r="M37">
            <v>3.2383387596165449</v>
          </cell>
          <cell r="N37">
            <v>-36.157552917918338</v>
          </cell>
          <cell r="O37">
            <v>1037.9099999999999</v>
          </cell>
          <cell r="P37">
            <v>2.032807062889634</v>
          </cell>
          <cell r="Q37">
            <v>103.50777435736546</v>
          </cell>
          <cell r="R37">
            <v>615.51</v>
          </cell>
          <cell r="S37">
            <v>1.2055121111456668</v>
          </cell>
          <cell r="T37">
            <v>-70.406038897035842</v>
          </cell>
        </row>
        <row r="38">
          <cell r="A38" t="str">
            <v>3 2018</v>
          </cell>
          <cell r="B38">
            <v>-1.5346028203071411</v>
          </cell>
          <cell r="C38">
            <v>543.20000000000005</v>
          </cell>
          <cell r="D38">
            <v>1.0524806534990332</v>
          </cell>
          <cell r="E38">
            <v>213.43844627753995</v>
          </cell>
          <cell r="F38">
            <v>548.16999999999996</v>
          </cell>
          <cell r="G38">
            <v>1.0621103089627482</v>
          </cell>
          <cell r="H38">
            <v>-48.597175596856779</v>
          </cell>
          <cell r="I38">
            <v>-4.9900000000000091</v>
          </cell>
          <cell r="J38">
            <v>-9.6684065923420184E-3</v>
          </cell>
          <cell r="K38">
            <v>99.677079086502687</v>
          </cell>
          <cell r="L38">
            <v>1335.23</v>
          </cell>
          <cell r="M38">
            <v>2.5870834738061741</v>
          </cell>
          <cell r="N38">
            <v>116.27010479599606</v>
          </cell>
          <cell r="O38">
            <v>759.3</v>
          </cell>
          <cell r="P38">
            <v>1.4711865983096755</v>
          </cell>
          <cell r="Q38">
            <v>23.706805259127712</v>
          </cell>
          <cell r="R38">
            <v>575.91999999999996</v>
          </cell>
          <cell r="S38">
            <v>1.1158774999321852</v>
          </cell>
          <cell r="T38">
            <v>15897.777777777677</v>
          </cell>
        </row>
        <row r="39">
          <cell r="A39" t="str">
            <v>4 2018</v>
          </cell>
          <cell r="B39">
            <v>-1.2387917649575211</v>
          </cell>
          <cell r="C39">
            <v>-79.63</v>
          </cell>
          <cell r="D39">
            <v>-0.15316831241334627</v>
          </cell>
          <cell r="E39">
            <v>93.059114760385626</v>
          </cell>
          <cell r="F39">
            <v>-535.05999999999995</v>
          </cell>
          <cell r="G39">
            <v>-1.0291879598126967</v>
          </cell>
          <cell r="H39">
            <v>-2346.2636439966363</v>
          </cell>
          <cell r="I39">
            <v>455.43</v>
          </cell>
          <cell r="J39">
            <v>0.87601964739935068</v>
          </cell>
          <cell r="K39">
            <v>138.89007488877695</v>
          </cell>
          <cell r="L39">
            <v>564.4</v>
          </cell>
          <cell r="M39">
            <v>1.0856234525441748</v>
          </cell>
          <cell r="N39">
            <v>-0.29325513196480379</v>
          </cell>
          <cell r="O39">
            <v>1253.52</v>
          </cell>
          <cell r="P39">
            <v>2.411145836699458</v>
          </cell>
          <cell r="Q39">
            <v>222.50694658845327</v>
          </cell>
          <cell r="R39">
            <v>-689.12</v>
          </cell>
          <cell r="S39">
            <v>-1.325522384155283</v>
          </cell>
          <cell r="T39">
            <v>-488.52117043468473</v>
          </cell>
        </row>
        <row r="40">
          <cell r="A40" t="str">
            <v>1 2019</v>
          </cell>
          <cell r="B40">
            <v>-2.6781974659186516</v>
          </cell>
          <cell r="C40">
            <v>856.8599999999999</v>
          </cell>
          <cell r="D40">
            <v>1.617257786032865</v>
          </cell>
          <cell r="E40">
            <v>77.066457265663729</v>
          </cell>
          <cell r="F40">
            <v>203.29000000000002</v>
          </cell>
          <cell r="G40">
            <v>0.38369434367647132</v>
          </cell>
          <cell r="H40">
            <v>-42.647971562376576</v>
          </cell>
          <cell r="I40">
            <v>653.57000000000005</v>
          </cell>
          <cell r="J40">
            <v>1.2335634423563941</v>
          </cell>
          <cell r="K40">
            <v>404.88219389725748</v>
          </cell>
          <cell r="L40">
            <v>2275.8300000000004</v>
          </cell>
          <cell r="M40">
            <v>4.295455251951517</v>
          </cell>
          <cell r="N40">
            <v>-7.9360520386244149</v>
          </cell>
          <cell r="O40">
            <v>981.15</v>
          </cell>
          <cell r="P40">
            <v>1.8518456652967179</v>
          </cell>
          <cell r="Q40">
            <v>-42.225820697777124</v>
          </cell>
          <cell r="R40">
            <v>1294.69</v>
          </cell>
          <cell r="S40">
            <v>2.4436284608907992</v>
          </cell>
          <cell r="T40">
            <v>67.322330925210309</v>
          </cell>
        </row>
        <row r="41">
          <cell r="A41" t="str">
            <v>2 2019</v>
          </cell>
          <cell r="B41">
            <v>-1.4377564640698617</v>
          </cell>
          <cell r="C41">
            <v>3111.39</v>
          </cell>
          <cell r="D41">
            <v>5.8462336767065599</v>
          </cell>
          <cell r="E41">
            <v>1250.0665335994674</v>
          </cell>
          <cell r="F41">
            <v>2543.2099999999996</v>
          </cell>
          <cell r="G41">
            <v>4.778635898725935</v>
          </cell>
          <cell r="H41">
            <v>5604.7835497835467</v>
          </cell>
          <cell r="I41">
            <v>568.18000000000006</v>
          </cell>
          <cell r="J41">
            <v>1.0675977779806238</v>
          </cell>
          <cell r="K41">
            <v>353.267362039761</v>
          </cell>
          <cell r="L41">
            <v>3876.57</v>
          </cell>
          <cell r="M41">
            <v>7.2839901407764209</v>
          </cell>
          <cell r="N41">
            <v>134.4562515498086</v>
          </cell>
          <cell r="O41">
            <v>1711.98</v>
          </cell>
          <cell r="P41">
            <v>3.2167729310205715</v>
          </cell>
          <cell r="Q41">
            <v>64.944937422319882</v>
          </cell>
          <cell r="R41">
            <v>2164.59</v>
          </cell>
          <cell r="S41">
            <v>4.0672172097558494</v>
          </cell>
          <cell r="T41">
            <v>251.67422137739436</v>
          </cell>
        </row>
        <row r="42">
          <cell r="A42" t="str">
            <v>3 2019</v>
          </cell>
          <cell r="B42">
            <v>-3.5185887352950709</v>
          </cell>
          <cell r="C42">
            <v>496.97</v>
          </cell>
          <cell r="D42">
            <v>0.92271280870644901</v>
          </cell>
          <cell r="E42">
            <v>-8.5106774668630365</v>
          </cell>
          <cell r="F42">
            <v>638.64</v>
          </cell>
          <cell r="G42">
            <v>1.1857482507038384</v>
          </cell>
          <cell r="H42">
            <v>16.504004232263718</v>
          </cell>
          <cell r="I42">
            <v>-141.67999999999998</v>
          </cell>
          <cell r="J42">
            <v>-0.26305400876819462</v>
          </cell>
          <cell r="K42">
            <v>-2739.2785571142226</v>
          </cell>
          <cell r="L42">
            <v>2392.0699999999997</v>
          </cell>
          <cell r="M42">
            <v>4.4413015440015196</v>
          </cell>
          <cell r="N42">
            <v>79.150408543846353</v>
          </cell>
          <cell r="O42">
            <v>1576.6399999999999</v>
          </cell>
          <cell r="P42">
            <v>2.9273113522323997</v>
          </cell>
          <cell r="Q42">
            <v>107.6438825233768</v>
          </cell>
          <cell r="R42">
            <v>815.43999999999994</v>
          </cell>
          <cell r="S42">
            <v>1.5140087585399256</v>
          </cell>
          <cell r="T42">
            <v>41.58910959855536</v>
          </cell>
        </row>
        <row r="43">
          <cell r="A43" t="str">
            <v>4 2019</v>
          </cell>
          <cell r="B43">
            <v>-6.8349941522414586</v>
          </cell>
          <cell r="C43">
            <v>-1215.3300000000002</v>
          </cell>
          <cell r="D43">
            <v>-2.237671444476546</v>
          </cell>
          <cell r="E43">
            <v>-1426.2212733894264</v>
          </cell>
          <cell r="F43">
            <v>-1918.29</v>
          </cell>
          <cell r="G43">
            <v>-3.5319647792985549</v>
          </cell>
          <cell r="H43">
            <v>-258.5186708032744</v>
          </cell>
          <cell r="I43">
            <v>702.96</v>
          </cell>
          <cell r="J43">
            <v>1.2942933348220094</v>
          </cell>
          <cell r="K43">
            <v>54.350833278440156</v>
          </cell>
          <cell r="L43">
            <v>2496.91</v>
          </cell>
          <cell r="M43">
            <v>4.5973227077649126</v>
          </cell>
          <cell r="N43">
            <v>342.40077958894398</v>
          </cell>
          <cell r="O43">
            <v>1811.54</v>
          </cell>
          <cell r="P43">
            <v>3.3354161655904497</v>
          </cell>
          <cell r="Q43">
            <v>44.516242261790794</v>
          </cell>
          <cell r="R43">
            <v>685.38</v>
          </cell>
          <cell r="S43">
            <v>1.2619249542225854</v>
          </cell>
          <cell r="T43">
            <v>199.45727884838635</v>
          </cell>
        </row>
        <row r="44">
          <cell r="A44" t="str">
            <v>1 2020</v>
          </cell>
          <cell r="B44">
            <v>-2.042483223515799</v>
          </cell>
          <cell r="C44">
            <v>238.06999999999994</v>
          </cell>
          <cell r="D44">
            <v>0.45438776692776223</v>
          </cell>
          <cell r="E44">
            <v>-72.215997945988846</v>
          </cell>
          <cell r="F44">
            <v>-142.03</v>
          </cell>
          <cell r="G44">
            <v>-0.27108285183664504</v>
          </cell>
          <cell r="H44">
            <v>-169.86570908554285</v>
          </cell>
          <cell r="I44">
            <v>380.11</v>
          </cell>
          <cell r="J44">
            <v>0.72548970507376709</v>
          </cell>
          <cell r="K44">
            <v>-41.840965772602786</v>
          </cell>
          <cell r="L44">
            <v>1308.2</v>
          </cell>
          <cell r="M44">
            <v>2.4968709904435613</v>
          </cell>
          <cell r="N44">
            <v>-42.517674870267122</v>
          </cell>
          <cell r="O44">
            <v>124.65000000000002</v>
          </cell>
          <cell r="P44">
            <v>0.23791084616938538</v>
          </cell>
          <cell r="Q44">
            <v>-87.295520562605105</v>
          </cell>
          <cell r="R44">
            <v>1183.5500000000002</v>
          </cell>
          <cell r="S44">
            <v>2.2589601442741762</v>
          </cell>
          <cell r="T44">
            <v>-8.5842943098347764</v>
          </cell>
        </row>
        <row r="45">
          <cell r="A45" t="str">
            <v>2 2020</v>
          </cell>
          <cell r="B45">
            <v>-0.7643917899248337</v>
          </cell>
          <cell r="C45">
            <v>-553.22</v>
          </cell>
          <cell r="D45">
            <v>-1.2213754614626591</v>
          </cell>
          <cell r="E45">
            <v>-117.78047753576375</v>
          </cell>
          <cell r="F45">
            <v>-275.56</v>
          </cell>
          <cell r="G45">
            <v>-0.60836958562714716</v>
          </cell>
          <cell r="H45">
            <v>-110.83512568761526</v>
          </cell>
          <cell r="I45">
            <v>-277.65999999999997</v>
          </cell>
          <cell r="J45">
            <v>-0.61300587583551192</v>
          </cell>
          <cell r="K45">
            <v>-148.86831637861241</v>
          </cell>
          <cell r="L45">
            <v>-206.99</v>
          </cell>
          <cell r="M45">
            <v>-0.45698367153782549</v>
          </cell>
          <cell r="N45">
            <v>-105.33951405495066</v>
          </cell>
          <cell r="O45">
            <v>943.69999999999993</v>
          </cell>
          <cell r="P45">
            <v>2.0834605093494654</v>
          </cell>
          <cell r="Q45">
            <v>-44.876692484725297</v>
          </cell>
          <cell r="R45">
            <v>-1150.69</v>
          </cell>
          <cell r="S45">
            <v>-2.5404441808872913</v>
          </cell>
          <cell r="T45">
            <v>-153.15972077853081</v>
          </cell>
        </row>
        <row r="46">
          <cell r="A46" t="str">
            <v>3 2020</v>
          </cell>
          <cell r="B46">
            <v>-6.3726282137284734E-2</v>
          </cell>
          <cell r="C46">
            <v>1121.3699999999999</v>
          </cell>
          <cell r="D46">
            <v>2.1940663494100896</v>
          </cell>
          <cell r="E46">
            <v>125.64138680403241</v>
          </cell>
          <cell r="F46">
            <v>183.53000000000003</v>
          </cell>
          <cell r="G46">
            <v>0.35909378448436624</v>
          </cell>
          <cell r="H46">
            <v>-71.262370036327198</v>
          </cell>
          <cell r="I46">
            <v>937.82999999999993</v>
          </cell>
          <cell r="J46">
            <v>1.8349529989809468</v>
          </cell>
          <cell r="K46">
            <v>761.93534726143434</v>
          </cell>
          <cell r="L46">
            <v>1153.94</v>
          </cell>
          <cell r="M46">
            <v>2.2577926315473742</v>
          </cell>
          <cell r="N46">
            <v>-51.759772916344417</v>
          </cell>
          <cell r="O46">
            <v>897.16000000000008</v>
          </cell>
          <cell r="P46">
            <v>1.7553783015746418</v>
          </cell>
          <cell r="Q46">
            <v>-43.096711995128871</v>
          </cell>
          <cell r="R46">
            <v>256.77</v>
          </cell>
          <cell r="S46">
            <v>0.50239476402795569</v>
          </cell>
          <cell r="T46">
            <v>-68.511478465613649</v>
          </cell>
        </row>
        <row r="47">
          <cell r="A47" t="str">
            <v>4 2020</v>
          </cell>
          <cell r="B47">
            <v>-6.4319229484903566</v>
          </cell>
          <cell r="C47">
            <v>1236.6399999999999</v>
          </cell>
          <cell r="D47">
            <v>2.4110766809302153</v>
          </cell>
          <cell r="E47">
            <v>201.75343322389801</v>
          </cell>
          <cell r="F47">
            <v>-772.44</v>
          </cell>
          <cell r="G47">
            <v>-1.5060260637030467</v>
          </cell>
          <cell r="H47">
            <v>59.732887102575724</v>
          </cell>
          <cell r="I47">
            <v>2009.0800000000002</v>
          </cell>
          <cell r="J47">
            <v>3.917102744633262</v>
          </cell>
          <cell r="K47">
            <v>185.802890633891</v>
          </cell>
          <cell r="L47">
            <v>4535.57</v>
          </cell>
          <cell r="M47">
            <v>8.8429996294205715</v>
          </cell>
          <cell r="N47">
            <v>81.647316082678188</v>
          </cell>
          <cell r="O47">
            <v>3513.7000000000003</v>
          </cell>
          <cell r="P47">
            <v>6.8506599606874259</v>
          </cell>
          <cell r="Q47">
            <v>93.962043344336877</v>
          </cell>
          <cell r="R47">
            <v>1021.87</v>
          </cell>
          <cell r="S47">
            <v>1.9923396687331472</v>
          </cell>
          <cell r="T47">
            <v>49.095392337097671</v>
          </cell>
        </row>
        <row r="48">
          <cell r="A48" t="str">
            <v>1 2021</v>
          </cell>
          <cell r="B48">
            <v>0.19780767249376738</v>
          </cell>
          <cell r="C48">
            <v>1009.77</v>
          </cell>
          <cell r="D48">
            <v>1.9966038929831225</v>
          </cell>
          <cell r="E48">
            <v>324.14835972613105</v>
          </cell>
          <cell r="F48">
            <v>-478.89000000000004</v>
          </cell>
          <cell r="G48">
            <v>-0.94690240184466512</v>
          </cell>
          <cell r="H48">
            <v>-237.17524466661973</v>
          </cell>
          <cell r="I48">
            <v>1488.66</v>
          </cell>
          <cell r="J48">
            <v>2.9435062948277873</v>
          </cell>
          <cell r="K48">
            <v>291.63926231880248</v>
          </cell>
          <cell r="L48">
            <v>909.73</v>
          </cell>
          <cell r="M48">
            <v>1.7987962204893551</v>
          </cell>
          <cell r="N48">
            <v>-30.459409876165726</v>
          </cell>
          <cell r="O48">
            <v>1497.93</v>
          </cell>
          <cell r="P48">
            <v>2.9618357342921739</v>
          </cell>
          <cell r="Q48">
            <v>1101.7087845968711</v>
          </cell>
          <cell r="R48">
            <v>-588.20000000000005</v>
          </cell>
          <cell r="S48">
            <v>-1.1630395138028191</v>
          </cell>
          <cell r="T48">
            <v>-149.69794263022263</v>
          </cell>
        </row>
        <row r="49">
          <cell r="A49" t="str">
            <v>2 2021</v>
          </cell>
          <cell r="B49">
            <v>-5.3147736243304857</v>
          </cell>
          <cell r="C49">
            <v>-1448.4300000000003</v>
          </cell>
          <cell r="D49">
            <v>-2.768873528242012</v>
          </cell>
          <cell r="E49">
            <v>-161.81808322186475</v>
          </cell>
          <cell r="F49">
            <v>-437.18</v>
          </cell>
          <cell r="G49">
            <v>-0.83572981026134685</v>
          </cell>
          <cell r="H49">
            <v>-58.651473363332855</v>
          </cell>
          <cell r="I49">
            <v>-1011.2600000000001</v>
          </cell>
          <cell r="J49">
            <v>-1.9331628343585932</v>
          </cell>
          <cell r="K49">
            <v>-264.20802420226181</v>
          </cell>
          <cell r="L49">
            <v>1331.79</v>
          </cell>
          <cell r="M49">
            <v>2.5459000960884737</v>
          </cell>
          <cell r="N49">
            <v>743.40789410116429</v>
          </cell>
          <cell r="O49">
            <v>274.93999999999994</v>
          </cell>
          <cell r="P49">
            <v>0.52558569475560324</v>
          </cell>
          <cell r="Q49">
            <v>-70.865741231323526</v>
          </cell>
          <cell r="R49">
            <v>1056.8600000000001</v>
          </cell>
          <cell r="S49">
            <v>2.0203335177107991</v>
          </cell>
          <cell r="T49">
            <v>191.84576210795262</v>
          </cell>
        </row>
        <row r="50">
          <cell r="A50" t="str">
            <v>3 2021</v>
          </cell>
          <cell r="B50">
            <v>-5.1511921113936863</v>
          </cell>
          <cell r="C50">
            <v>6.9799999999999613</v>
          </cell>
          <cell r="D50">
            <v>1.2972064918382873E-2</v>
          </cell>
          <cell r="E50">
            <v>-99.377547107555927</v>
          </cell>
          <cell r="F50">
            <v>-352.25</v>
          </cell>
          <cell r="G50">
            <v>-0.65464324749289293</v>
          </cell>
          <cell r="H50">
            <v>-291.93047458181218</v>
          </cell>
          <cell r="I50">
            <v>359.22</v>
          </cell>
          <cell r="J50">
            <v>0.66759672779104906</v>
          </cell>
          <cell r="K50">
            <v>-61.696682767665777</v>
          </cell>
          <cell r="L50">
            <v>2778.73</v>
          </cell>
          <cell r="M50">
            <v>5.1641641763120694</v>
          </cell>
          <cell r="N50">
            <v>140.80368130058753</v>
          </cell>
          <cell r="O50">
            <v>2193.9</v>
          </cell>
          <cell r="P50">
            <v>4.0772798315817118</v>
          </cell>
          <cell r="Q50">
            <v>144.53832092380398</v>
          </cell>
          <cell r="R50">
            <v>584.83999999999992</v>
          </cell>
          <cell r="S50">
            <v>1.0869029293505847</v>
          </cell>
          <cell r="T50">
            <v>127.76804143786266</v>
          </cell>
        </row>
        <row r="51">
          <cell r="A51" t="str">
            <v>4 2021</v>
          </cell>
          <cell r="B51">
            <v>-4.6657923435521571</v>
          </cell>
          <cell r="C51">
            <v>-786.5</v>
          </cell>
          <cell r="D51">
            <v>-1.4408396462353039</v>
          </cell>
          <cell r="E51">
            <v>-163.5997541725967</v>
          </cell>
          <cell r="F51">
            <v>-1585.16</v>
          </cell>
          <cell r="G51">
            <v>-2.9039559740958101</v>
          </cell>
          <cell r="H51">
            <v>-105.21464450313292</v>
          </cell>
          <cell r="I51">
            <v>798.67000000000007</v>
          </cell>
          <cell r="J51">
            <v>1.4631346475000004</v>
          </cell>
          <cell r="K51">
            <v>-60.246978716626522</v>
          </cell>
          <cell r="L51">
            <v>1760.3799999999999</v>
          </cell>
          <cell r="M51">
            <v>3.2249526973168527</v>
          </cell>
          <cell r="N51">
            <v>-61.187237767248661</v>
          </cell>
          <cell r="O51">
            <v>1641.32</v>
          </cell>
          <cell r="P51">
            <v>3.0068390694964133</v>
          </cell>
          <cell r="Q51">
            <v>-53.287987022227291</v>
          </cell>
          <cell r="R51">
            <v>119.05999999999995</v>
          </cell>
          <cell r="S51">
            <v>0.21811362782043894</v>
          </cell>
          <cell r="T51">
            <v>-88.348811492655628</v>
          </cell>
        </row>
        <row r="52">
          <cell r="A52" t="str">
            <v>1 2022</v>
          </cell>
          <cell r="B52">
            <v>-0.86638800566380869</v>
          </cell>
          <cell r="C52">
            <v>1657.57</v>
          </cell>
          <cell r="D52">
            <v>2.9084955576558609</v>
          </cell>
          <cell r="E52">
            <v>64.153223011180756</v>
          </cell>
          <cell r="F52">
            <v>431.65</v>
          </cell>
          <cell r="G52">
            <v>0.7574051819604315</v>
          </cell>
          <cell r="H52">
            <v>190.13552172732776</v>
          </cell>
          <cell r="I52">
            <v>1225.9100000000001</v>
          </cell>
          <cell r="J52">
            <v>2.1510728289519578</v>
          </cell>
          <cell r="K52">
            <v>-17.650101433503956</v>
          </cell>
          <cell r="L52">
            <v>2151.3300000000004</v>
          </cell>
          <cell r="M52">
            <v>3.77488356331967</v>
          </cell>
          <cell r="N52">
            <v>136.48005452167132</v>
          </cell>
          <cell r="O52">
            <v>1074.18</v>
          </cell>
          <cell r="P52">
            <v>1.8848360902542716</v>
          </cell>
          <cell r="Q52">
            <v>-28.289038873645627</v>
          </cell>
          <cell r="R52">
            <v>1077.1499999999999</v>
          </cell>
          <cell r="S52">
            <v>1.8900474730653971</v>
          </cell>
          <cell r="T52">
            <v>283.12648758925531</v>
          </cell>
        </row>
        <row r="54">
          <cell r="A54" t="str">
            <v>Jan-Abr 20</v>
          </cell>
          <cell r="B54" t="str">
            <v/>
          </cell>
          <cell r="C54">
            <v>1319.07</v>
          </cell>
          <cell r="D54" t="str">
            <v/>
          </cell>
          <cell r="E54">
            <v>-64.951348995892175</v>
          </cell>
          <cell r="F54">
            <v>-153.33000000000001</v>
          </cell>
          <cell r="G54" t="str">
            <v/>
          </cell>
          <cell r="H54">
            <v>-106.35067242657566</v>
          </cell>
          <cell r="I54">
            <v>1472.4099999999999</v>
          </cell>
          <cell r="J54" t="str">
            <v/>
          </cell>
          <cell r="K54">
            <v>9.1361227439498762</v>
          </cell>
          <cell r="L54">
            <v>1781.22</v>
          </cell>
          <cell r="M54" t="str">
            <v/>
          </cell>
          <cell r="N54">
            <v>-65.924729928012681</v>
          </cell>
          <cell r="O54">
            <v>716.06999999999994</v>
          </cell>
          <cell r="P54" t="str">
            <v/>
          </cell>
          <cell r="Q54">
            <v>-70.113690431472719</v>
          </cell>
          <cell r="R54">
            <v>1065.1500000000001</v>
          </cell>
          <cell r="S54" t="str">
            <v/>
          </cell>
          <cell r="T54">
            <v>-62.380136683914031</v>
          </cell>
        </row>
        <row r="55">
          <cell r="A55" t="str">
            <v>Jan-Mai 20</v>
          </cell>
          <cell r="B55" t="str">
            <v/>
          </cell>
          <cell r="C55">
            <v>156.15999999999985</v>
          </cell>
          <cell r="D55" t="str">
            <v/>
          </cell>
          <cell r="E55">
            <v>-95.861140412719791</v>
          </cell>
          <cell r="F55">
            <v>-121.64000000000001</v>
          </cell>
          <cell r="G55" t="str">
            <v/>
          </cell>
          <cell r="H55">
            <v>-104.52939227054219</v>
          </cell>
          <cell r="I55">
            <v>277.80999999999995</v>
          </cell>
          <cell r="J55" t="str">
            <v/>
          </cell>
          <cell r="K55">
            <v>-74.453313225314048</v>
          </cell>
          <cell r="L55">
            <v>1995.72</v>
          </cell>
          <cell r="M55" t="str">
            <v/>
          </cell>
          <cell r="N55">
            <v>-64.611128843493987</v>
          </cell>
          <cell r="O55">
            <v>1006.55</v>
          </cell>
          <cell r="P55" t="str">
            <v/>
          </cell>
          <cell r="Q55">
            <v>-62.275359331371924</v>
          </cell>
          <cell r="R55">
            <v>989.17000000000007</v>
          </cell>
          <cell r="S55" t="str">
            <v/>
          </cell>
          <cell r="T55">
            <v>-66.708736361005094</v>
          </cell>
        </row>
        <row r="56">
          <cell r="A56" t="str">
            <v>Jan-Jun 20</v>
          </cell>
          <cell r="B56">
            <v>-1.4498751545871702</v>
          </cell>
          <cell r="C56">
            <v>-315.15000000000015</v>
          </cell>
          <cell r="D56">
            <v>-0.32260735615814262</v>
          </cell>
          <cell r="E56">
            <v>-107.94178794178795</v>
          </cell>
          <cell r="F56">
            <v>-417.59000000000003</v>
          </cell>
          <cell r="G56">
            <v>-0.4274713814313143</v>
          </cell>
          <cell r="H56">
            <v>-115.20444201711271</v>
          </cell>
          <cell r="I56">
            <v>102.44999999999993</v>
          </cell>
          <cell r="J56">
            <v>0.10487426190195677</v>
          </cell>
          <cell r="K56">
            <v>-91.614487415592407</v>
          </cell>
          <cell r="L56">
            <v>1101.21</v>
          </cell>
          <cell r="M56">
            <v>1.1272677984290278</v>
          </cell>
          <cell r="N56">
            <v>-82.101131265847471</v>
          </cell>
          <cell r="O56">
            <v>1068.3499999999999</v>
          </cell>
          <cell r="P56">
            <v>1.0936302362416357</v>
          </cell>
          <cell r="Q56">
            <v>-60.33054475647296</v>
          </cell>
          <cell r="R56">
            <v>32.860000000000127</v>
          </cell>
          <cell r="S56">
            <v>3.3637562187392042E-2</v>
          </cell>
          <cell r="T56">
            <v>-99.050091348488706</v>
          </cell>
        </row>
        <row r="57">
          <cell r="A57" t="str">
            <v>Jan-Jul 20</v>
          </cell>
          <cell r="B57" t="str">
            <v/>
          </cell>
          <cell r="C57">
            <v>-10.630000000000166</v>
          </cell>
          <cell r="D57" t="str">
            <v/>
          </cell>
          <cell r="E57">
            <v>-100.28243258682213</v>
          </cell>
          <cell r="F57">
            <v>-484.89000000000004</v>
          </cell>
          <cell r="G57" t="str">
            <v/>
          </cell>
          <cell r="H57">
            <v>-117.08092913152832</v>
          </cell>
          <cell r="I57">
            <v>474.26999999999992</v>
          </cell>
          <cell r="J57" t="str">
            <v/>
          </cell>
          <cell r="K57">
            <v>-48.724795934915413</v>
          </cell>
          <cell r="L57">
            <v>1342.4</v>
          </cell>
          <cell r="M57" t="str">
            <v/>
          </cell>
          <cell r="N57">
            <v>-78.577230647454684</v>
          </cell>
          <cell r="O57">
            <v>1125.73</v>
          </cell>
          <cell r="P57" t="str">
            <v/>
          </cell>
          <cell r="Q57">
            <v>-52.872692259387954</v>
          </cell>
          <cell r="R57">
            <v>216.67000000000013</v>
          </cell>
          <cell r="S57" t="str">
            <v/>
          </cell>
          <cell r="T57">
            <v>-94.412178855666212</v>
          </cell>
        </row>
        <row r="58">
          <cell r="A58" t="str">
            <v>Jan-Ago 20</v>
          </cell>
          <cell r="B58" t="str">
            <v/>
          </cell>
          <cell r="C58">
            <v>538.50999999999976</v>
          </cell>
          <cell r="D58" t="str">
            <v/>
          </cell>
          <cell r="E58">
            <v>-85.430949121544487</v>
          </cell>
          <cell r="F58">
            <v>-352.99</v>
          </cell>
          <cell r="G58" t="str">
            <v/>
          </cell>
          <cell r="H58">
            <v>-112.40018969666099</v>
          </cell>
          <cell r="I58">
            <v>891.5</v>
          </cell>
          <cell r="J58" t="str">
            <v/>
          </cell>
          <cell r="K58">
            <v>4.9317325800376626</v>
          </cell>
          <cell r="L58">
            <v>1615.3000000000002</v>
          </cell>
          <cell r="M58" t="str">
            <v/>
          </cell>
          <cell r="N58">
            <v>-78.554339715828064</v>
          </cell>
          <cell r="O58">
            <v>1460.58</v>
          </cell>
          <cell r="P58" t="str">
            <v/>
          </cell>
          <cell r="Q58">
            <v>-58.593180793731349</v>
          </cell>
          <cell r="R58">
            <v>154.71000000000012</v>
          </cell>
          <cell r="S58" t="str">
            <v/>
          </cell>
          <cell r="T58">
            <v>-96.13677962588865</v>
          </cell>
        </row>
        <row r="59">
          <cell r="A59" t="str">
            <v>Jan-Set 20</v>
          </cell>
          <cell r="B59">
            <v>-0.97375884138793578</v>
          </cell>
          <cell r="C59">
            <v>806.2199999999998</v>
          </cell>
          <cell r="D59">
            <v>0.54182317510423639</v>
          </cell>
          <cell r="E59">
            <v>-81.944450665364755</v>
          </cell>
          <cell r="F59">
            <v>-234.06</v>
          </cell>
          <cell r="G59">
            <v>-0.15730090095122623</v>
          </cell>
          <cell r="H59">
            <v>-106.91433736861696</v>
          </cell>
          <cell r="I59">
            <v>1040.28</v>
          </cell>
          <cell r="J59">
            <v>0.69912407605546267</v>
          </cell>
          <cell r="K59">
            <v>-3.6840204801540608</v>
          </cell>
          <cell r="L59">
            <v>2255.15</v>
          </cell>
          <cell r="M59">
            <v>1.5155820164921723</v>
          </cell>
          <cell r="N59">
            <v>-73.606905987147258</v>
          </cell>
          <cell r="O59">
            <v>1965.51</v>
          </cell>
          <cell r="P59">
            <v>1.3209283680622261</v>
          </cell>
          <cell r="Q59">
            <v>-53.966841305269377</v>
          </cell>
          <cell r="R59">
            <v>289.63000000000011</v>
          </cell>
          <cell r="S59">
            <v>0.19464692789243643</v>
          </cell>
          <cell r="T59">
            <v>-93.224585469925515</v>
          </cell>
        </row>
        <row r="60">
          <cell r="A60" t="str">
            <v>Jan-Out 20</v>
          </cell>
          <cell r="B60" t="str">
            <v/>
          </cell>
          <cell r="C60">
            <v>-162.01000000000022</v>
          </cell>
          <cell r="D60" t="str">
            <v/>
          </cell>
          <cell r="E60">
            <v>-104.16209592268228</v>
          </cell>
          <cell r="F60">
            <v>-1037.92</v>
          </cell>
          <cell r="G60" t="str">
            <v/>
          </cell>
          <cell r="H60">
            <v>-143.35795207699763</v>
          </cell>
          <cell r="I60">
            <v>875.91</v>
          </cell>
          <cell r="J60" t="str">
            <v/>
          </cell>
          <cell r="K60">
            <v>-41.553788050658582</v>
          </cell>
          <cell r="L60">
            <v>3621.27</v>
          </cell>
          <cell r="M60" t="str">
            <v/>
          </cell>
          <cell r="N60">
            <v>-59.609464578100393</v>
          </cell>
          <cell r="O60">
            <v>3121.6800000000003</v>
          </cell>
          <cell r="P60" t="str">
            <v/>
          </cell>
          <cell r="Q60">
            <v>-33.363360606920928</v>
          </cell>
          <cell r="R60">
            <v>499.5800000000001</v>
          </cell>
          <cell r="S60" t="str">
            <v/>
          </cell>
          <cell r="T60">
            <v>-88.330378436964935</v>
          </cell>
        </row>
        <row r="61">
          <cell r="A61" t="str">
            <v>Jan-Nov 20</v>
          </cell>
          <cell r="B61" t="str">
            <v/>
          </cell>
          <cell r="C61">
            <v>59.899999999999778</v>
          </cell>
          <cell r="D61" t="str">
            <v/>
          </cell>
          <cell r="E61">
            <v>-98.006396836860702</v>
          </cell>
          <cell r="F61">
            <v>-832.1400000000001</v>
          </cell>
          <cell r="G61" t="str">
            <v/>
          </cell>
          <cell r="H61">
            <v>-153.09724349157733</v>
          </cell>
          <cell r="I61">
            <v>892.04</v>
          </cell>
          <cell r="J61" t="str">
            <v/>
          </cell>
          <cell r="K61">
            <v>-37.941158055113014</v>
          </cell>
          <cell r="L61">
            <v>3844.59</v>
          </cell>
          <cell r="M61" t="str">
            <v/>
          </cell>
          <cell r="N61">
            <v>-59.2149120666719</v>
          </cell>
          <cell r="O61">
            <v>3182.0600000000004</v>
          </cell>
          <cell r="P61" t="str">
            <v/>
          </cell>
          <cell r="Q61">
            <v>-34.544908504476041</v>
          </cell>
          <cell r="R61">
            <v>662.5200000000001</v>
          </cell>
          <cell r="S61" t="str">
            <v/>
          </cell>
          <cell r="T61">
            <v>-85.487093212764847</v>
          </cell>
        </row>
        <row r="62">
          <cell r="A62" t="str">
            <v>Jan-Dez 20</v>
          </cell>
          <cell r="B62">
            <v>-2.3728910178034002</v>
          </cell>
          <cell r="C62">
            <v>2042.86</v>
          </cell>
          <cell r="D62">
            <v>1.0209829575071407</v>
          </cell>
          <cell r="E62">
            <v>-37.14064168325698</v>
          </cell>
          <cell r="F62">
            <v>-1006.5000000000001</v>
          </cell>
          <cell r="G62">
            <v>-0.50302974591060434</v>
          </cell>
          <cell r="H62">
            <v>-168.61642294713164</v>
          </cell>
          <cell r="I62">
            <v>3049.36</v>
          </cell>
          <cell r="J62">
            <v>1.5240127034177451</v>
          </cell>
          <cell r="K62">
            <v>71.021239126655217</v>
          </cell>
          <cell r="L62">
            <v>6790.72</v>
          </cell>
          <cell r="M62">
            <v>3.3938739753105409</v>
          </cell>
          <cell r="N62">
            <v>-38.49754287960382</v>
          </cell>
          <cell r="O62">
            <v>5479.2100000000009</v>
          </cell>
          <cell r="P62">
            <v>2.7384059752517067</v>
          </cell>
          <cell r="Q62">
            <v>-9.9008272888571618</v>
          </cell>
          <cell r="R62">
            <v>1311.5</v>
          </cell>
          <cell r="S62">
            <v>0.65546300224715115</v>
          </cell>
          <cell r="T62">
            <v>-73.559000826596247</v>
          </cell>
        </row>
        <row r="63">
          <cell r="A63">
            <v>44197</v>
          </cell>
          <cell r="B63" t="str">
            <v/>
          </cell>
          <cell r="C63">
            <v>406.01</v>
          </cell>
          <cell r="D63" t="str">
            <v/>
          </cell>
          <cell r="E63">
            <v>204.11313690796726</v>
          </cell>
          <cell r="F63">
            <v>-561.73</v>
          </cell>
          <cell r="G63" t="str">
            <v/>
          </cell>
          <cell r="H63">
            <v>-20601.094890510947</v>
          </cell>
          <cell r="I63">
            <v>967.74</v>
          </cell>
          <cell r="J63" t="str">
            <v/>
          </cell>
          <cell r="K63">
            <v>346.42611596343357</v>
          </cell>
          <cell r="L63">
            <v>-352.45</v>
          </cell>
          <cell r="M63" t="str">
            <v/>
          </cell>
          <cell r="N63">
            <v>-144.44962921858448</v>
          </cell>
          <cell r="O63">
            <v>-176.27</v>
          </cell>
          <cell r="P63" t="str">
            <v/>
          </cell>
          <cell r="Q63">
            <v>-140.00953310484147</v>
          </cell>
          <cell r="R63">
            <v>-176.18</v>
          </cell>
          <cell r="S63" t="str">
            <v/>
          </cell>
          <cell r="T63">
            <v>-150.00141904356462</v>
          </cell>
        </row>
        <row r="64">
          <cell r="A64" t="str">
            <v>Jan-Fev 21</v>
          </cell>
          <cell r="B64" t="str">
            <v/>
          </cell>
          <cell r="C64">
            <v>614.97</v>
          </cell>
          <cell r="D64" t="str">
            <v/>
          </cell>
          <cell r="E64">
            <v>284.27723840345197</v>
          </cell>
          <cell r="F64">
            <v>-481.40000000000003</v>
          </cell>
          <cell r="G64" t="str">
            <v/>
          </cell>
          <cell r="H64">
            <v>-2743.6024162548051</v>
          </cell>
          <cell r="I64">
            <v>1096.3800000000001</v>
          </cell>
          <cell r="J64" t="str">
            <v/>
          </cell>
          <cell r="K64">
            <v>411.54239599909079</v>
          </cell>
          <cell r="L64">
            <v>401.33</v>
          </cell>
          <cell r="M64" t="str">
            <v/>
          </cell>
          <cell r="N64">
            <v>-60.36873185471925</v>
          </cell>
          <cell r="O64">
            <v>598.46</v>
          </cell>
          <cell r="P64" t="str">
            <v/>
          </cell>
          <cell r="Q64">
            <v>1507.4670964276115</v>
          </cell>
          <cell r="R64">
            <v>-197.13</v>
          </cell>
          <cell r="S64" t="str">
            <v/>
          </cell>
          <cell r="T64">
            <v>-120.20954860933126</v>
          </cell>
        </row>
        <row r="65">
          <cell r="A65" t="str">
            <v>Jan-Mar 21</v>
          </cell>
          <cell r="B65">
            <v>0.19780767249376738</v>
          </cell>
          <cell r="C65">
            <v>1009.77</v>
          </cell>
          <cell r="D65">
            <v>1.9966038929831225</v>
          </cell>
          <cell r="E65">
            <v>324.14835972613105</v>
          </cell>
          <cell r="F65">
            <v>-478.89000000000004</v>
          </cell>
          <cell r="G65">
            <v>-0.94690240184466512</v>
          </cell>
          <cell r="H65">
            <v>-237.17524466661973</v>
          </cell>
          <cell r="I65">
            <v>1488.66</v>
          </cell>
          <cell r="J65">
            <v>2.9435062948277873</v>
          </cell>
          <cell r="K65">
            <v>291.63926231880248</v>
          </cell>
          <cell r="L65">
            <v>909.73</v>
          </cell>
          <cell r="M65">
            <v>1.7987962204893551</v>
          </cell>
          <cell r="N65">
            <v>-30.459409876165726</v>
          </cell>
          <cell r="O65">
            <v>1497.93</v>
          </cell>
          <cell r="P65">
            <v>2.9618357342921739</v>
          </cell>
          <cell r="Q65">
            <v>1101.7087845968711</v>
          </cell>
          <cell r="R65">
            <v>-588.20000000000005</v>
          </cell>
          <cell r="S65">
            <v>-1.1630395138028191</v>
          </cell>
          <cell r="T65">
            <v>-149.69794263022263</v>
          </cell>
        </row>
        <row r="66">
          <cell r="A66" t="str">
            <v>Jan-Abr 21</v>
          </cell>
          <cell r="B66" t="str">
            <v/>
          </cell>
          <cell r="C66">
            <v>-1019.3700000000001</v>
          </cell>
          <cell r="D66" t="str">
            <v/>
          </cell>
          <cell r="E66">
            <v>-177.27944688303123</v>
          </cell>
          <cell r="F66">
            <v>-1062.29</v>
          </cell>
          <cell r="G66" t="str">
            <v/>
          </cell>
          <cell r="H66">
            <v>-592.81288723667899</v>
          </cell>
          <cell r="I66">
            <v>42.920000000000073</v>
          </cell>
          <cell r="J66" t="str">
            <v/>
          </cell>
          <cell r="K66">
            <v>-97.085051038773159</v>
          </cell>
          <cell r="L66">
            <v>869.35</v>
          </cell>
          <cell r="M66" t="str">
            <v/>
          </cell>
          <cell r="N66">
            <v>-51.193563961779006</v>
          </cell>
          <cell r="O66">
            <v>722.84</v>
          </cell>
          <cell r="P66" t="str">
            <v/>
          </cell>
          <cell r="Q66">
            <v>0.94543829513875688</v>
          </cell>
          <cell r="R66">
            <v>146.51</v>
          </cell>
          <cell r="S66" t="str">
            <v/>
          </cell>
          <cell r="T66">
            <v>-86.245129793925742</v>
          </cell>
        </row>
        <row r="67">
          <cell r="A67" t="str">
            <v>Jan-Mai 21</v>
          </cell>
          <cell r="B67" t="str">
            <v/>
          </cell>
          <cell r="C67">
            <v>-1088.8200000000002</v>
          </cell>
          <cell r="D67" t="str">
            <v/>
          </cell>
          <cell r="E67">
            <v>-797.24641393442698</v>
          </cell>
          <cell r="F67">
            <v>-982.57999999999993</v>
          </cell>
          <cell r="G67" t="str">
            <v/>
          </cell>
          <cell r="H67">
            <v>-707.77704702400513</v>
          </cell>
          <cell r="I67">
            <v>-106.24999999999991</v>
          </cell>
          <cell r="J67" t="str">
            <v/>
          </cell>
          <cell r="K67">
            <v>-138.24556351463227</v>
          </cell>
          <cell r="L67">
            <v>1312.88</v>
          </cell>
          <cell r="M67" t="str">
            <v/>
          </cell>
          <cell r="N67">
            <v>-34.21522057202413</v>
          </cell>
          <cell r="O67">
            <v>1333.47</v>
          </cell>
          <cell r="P67" t="str">
            <v/>
          </cell>
          <cell r="Q67">
            <v>32.479260841488262</v>
          </cell>
          <cell r="R67">
            <v>-20.580000000000013</v>
          </cell>
          <cell r="S67" t="str">
            <v/>
          </cell>
          <cell r="T67">
            <v>-102.08053216332887</v>
          </cell>
        </row>
        <row r="68">
          <cell r="A68" t="str">
            <v>Jan-Jun 21</v>
          </cell>
          <cell r="B68">
            <v>-2.6050112793786782</v>
          </cell>
          <cell r="C68">
            <v>-438.6600000000002</v>
          </cell>
          <cell r="D68">
            <v>-0.4263572774262368</v>
          </cell>
          <cell r="E68">
            <v>-39.190861494526416</v>
          </cell>
          <cell r="F68">
            <v>-916.06999999999994</v>
          </cell>
          <cell r="G68">
            <v>-0.89037776668000856</v>
          </cell>
          <cell r="H68">
            <v>-119.37067458511935</v>
          </cell>
          <cell r="I68">
            <v>477.40000000000009</v>
          </cell>
          <cell r="J68">
            <v>0.46401076971523592</v>
          </cell>
          <cell r="K68">
            <v>365.9834065397759</v>
          </cell>
          <cell r="L68">
            <v>2241.52</v>
          </cell>
          <cell r="M68">
            <v>2.1786540019524412</v>
          </cell>
          <cell r="N68">
            <v>103.55063975081956</v>
          </cell>
          <cell r="O68">
            <v>1772.87</v>
          </cell>
          <cell r="P68">
            <v>1.7231478284563264</v>
          </cell>
          <cell r="Q68">
            <v>65.944681050217625</v>
          </cell>
          <cell r="R68">
            <v>468.65999999999997</v>
          </cell>
          <cell r="S68">
            <v>0.45551589303465106</v>
          </cell>
          <cell r="T68">
            <v>1326.2325015216013</v>
          </cell>
        </row>
        <row r="69">
          <cell r="A69" t="str">
            <v>Jan-Jul 21</v>
          </cell>
          <cell r="B69" t="str">
            <v/>
          </cell>
          <cell r="C69">
            <v>-317.3400000000002</v>
          </cell>
          <cell r="D69" t="str">
            <v/>
          </cell>
          <cell r="E69">
            <v>-2885.3245531514135</v>
          </cell>
          <cell r="F69">
            <v>-832.19999999999993</v>
          </cell>
          <cell r="G69" t="str">
            <v/>
          </cell>
          <cell r="H69">
            <v>-71.626554476272943</v>
          </cell>
          <cell r="I69">
            <v>514.84000000000015</v>
          </cell>
          <cell r="J69" t="str">
            <v/>
          </cell>
          <cell r="K69">
            <v>8.554199084909488</v>
          </cell>
          <cell r="L69">
            <v>3264.0299999999997</v>
          </cell>
          <cell r="M69" t="str">
            <v/>
          </cell>
          <cell r="N69">
            <v>143.14883790226455</v>
          </cell>
          <cell r="O69">
            <v>2407.5699999999997</v>
          </cell>
          <cell r="P69" t="str">
            <v/>
          </cell>
          <cell r="Q69">
            <v>113.86744601280942</v>
          </cell>
          <cell r="R69">
            <v>856.48</v>
          </cell>
          <cell r="S69" t="str">
            <v/>
          </cell>
          <cell r="T69">
            <v>295.29238011722879</v>
          </cell>
        </row>
        <row r="70">
          <cell r="A70" t="str">
            <v>Jan-Ago 21</v>
          </cell>
          <cell r="B70" t="str">
            <v/>
          </cell>
          <cell r="C70">
            <v>-100.58000000000021</v>
          </cell>
          <cell r="D70" t="str">
            <v/>
          </cell>
          <cell r="E70">
            <v>-118.67746188557319</v>
          </cell>
          <cell r="F70">
            <v>-755.44999999999993</v>
          </cell>
          <cell r="G70" t="str">
            <v/>
          </cell>
          <cell r="H70">
            <v>-114.0145613190175</v>
          </cell>
          <cell r="I70">
            <v>654.85000000000014</v>
          </cell>
          <cell r="J70" t="str">
            <v/>
          </cell>
          <cell r="K70">
            <v>-26.54514862591137</v>
          </cell>
          <cell r="L70">
            <v>4606.6099999999997</v>
          </cell>
          <cell r="M70" t="str">
            <v/>
          </cell>
          <cell r="N70">
            <v>185.1860335541385</v>
          </cell>
          <cell r="O70">
            <v>3311.87</v>
          </cell>
          <cell r="P70" t="str">
            <v/>
          </cell>
          <cell r="Q70">
            <v>126.75033205986664</v>
          </cell>
          <cell r="R70">
            <v>1294.76</v>
          </cell>
          <cell r="S70" t="str">
            <v/>
          </cell>
          <cell r="T70">
            <v>736.89483549867441</v>
          </cell>
        </row>
        <row r="71">
          <cell r="A71" t="str">
            <v>Jan-Set 21</v>
          </cell>
          <cell r="B71">
            <v>-3.4793599192349278</v>
          </cell>
          <cell r="C71">
            <v>-431.68000000000023</v>
          </cell>
          <cell r="D71">
            <v>-0.27549328218361829</v>
          </cell>
          <cell r="E71">
            <v>-153.54369774999387</v>
          </cell>
          <cell r="F71">
            <v>-1268.32</v>
          </cell>
          <cell r="G71">
            <v>-0.80942744546684242</v>
          </cell>
          <cell r="H71">
            <v>-441.87815090147825</v>
          </cell>
          <cell r="I71">
            <v>836.62000000000012</v>
          </cell>
          <cell r="J71">
            <v>0.53392139950995798</v>
          </cell>
          <cell r="K71">
            <v>-19.577421463452136</v>
          </cell>
          <cell r="L71">
            <v>5020.25</v>
          </cell>
          <cell r="M71">
            <v>3.2038666370513091</v>
          </cell>
          <cell r="N71">
            <v>122.61268651752656</v>
          </cell>
          <cell r="O71">
            <v>3966.77</v>
          </cell>
          <cell r="P71">
            <v>2.5315476440129521</v>
          </cell>
          <cell r="Q71">
            <v>101.81886635020936</v>
          </cell>
          <cell r="R71">
            <v>1053.5</v>
          </cell>
          <cell r="S71">
            <v>0.67233175681162372</v>
          </cell>
          <cell r="T71">
            <v>263.73994406656755</v>
          </cell>
        </row>
        <row r="72">
          <cell r="A72" t="str">
            <v>Jan-Out 21</v>
          </cell>
          <cell r="B72" t="str">
            <v/>
          </cell>
          <cell r="C72">
            <v>-783.95000000000027</v>
          </cell>
          <cell r="D72" t="str">
            <v/>
          </cell>
          <cell r="E72">
            <v>-383.88988334053408</v>
          </cell>
          <cell r="F72">
            <v>-1454.96</v>
          </cell>
          <cell r="G72" t="str">
            <v/>
          </cell>
          <cell r="H72">
            <v>-40.180360721442881</v>
          </cell>
          <cell r="I72">
            <v>670.99000000000012</v>
          </cell>
          <cell r="J72" t="str">
            <v/>
          </cell>
          <cell r="K72">
            <v>-23.395097669851907</v>
          </cell>
          <cell r="L72">
            <v>5641.1</v>
          </cell>
          <cell r="M72" t="str">
            <v/>
          </cell>
          <cell r="N72">
            <v>55.776840721625298</v>
          </cell>
          <cell r="O72">
            <v>4386.53</v>
          </cell>
          <cell r="P72" t="str">
            <v/>
          </cell>
          <cell r="Q72">
            <v>40.518246585172065</v>
          </cell>
          <cell r="R72">
            <v>1254.5899999999999</v>
          </cell>
          <cell r="S72" t="str">
            <v/>
          </cell>
          <cell r="T72">
            <v>151.12894831658585</v>
          </cell>
        </row>
        <row r="73">
          <cell r="A73" t="str">
            <v>Jan-Nov 21</v>
          </cell>
          <cell r="B73" t="str">
            <v/>
          </cell>
          <cell r="C73">
            <v>-227.45000000000027</v>
          </cell>
          <cell r="D73" t="str">
            <v/>
          </cell>
          <cell r="E73">
            <v>-479.7161936560953</v>
          </cell>
          <cell r="F73">
            <v>-1512.3500000000001</v>
          </cell>
          <cell r="G73" t="str">
            <v/>
          </cell>
          <cell r="H73">
            <v>-81.742254909029725</v>
          </cell>
          <cell r="I73">
            <v>1284.8800000000001</v>
          </cell>
          <cell r="J73" t="str">
            <v/>
          </cell>
          <cell r="K73">
            <v>44.038383928971811</v>
          </cell>
          <cell r="L73">
            <v>6670.9500000000007</v>
          </cell>
          <cell r="M73" t="str">
            <v/>
          </cell>
          <cell r="N73">
            <v>73.515251301179077</v>
          </cell>
          <cell r="O73">
            <v>4966.3099999999995</v>
          </cell>
          <cell r="P73" t="str">
            <v/>
          </cell>
          <cell r="Q73">
            <v>56.072167086729941</v>
          </cell>
          <cell r="R73">
            <v>1704.6599999999999</v>
          </cell>
          <cell r="S73" t="str">
            <v/>
          </cell>
          <cell r="T73">
            <v>157.29940228219522</v>
          </cell>
        </row>
        <row r="74">
          <cell r="A74" t="str">
            <v>Jan-Dez 21</v>
          </cell>
          <cell r="B74">
            <v>-3.7858866168512182</v>
          </cell>
          <cell r="C74">
            <v>-1218.1800000000003</v>
          </cell>
          <cell r="D74">
            <v>-0.57657218497699247</v>
          </cell>
          <cell r="E74">
            <v>-159.6311054110414</v>
          </cell>
          <cell r="F74">
            <v>-2853.4800000000005</v>
          </cell>
          <cell r="G74">
            <v>-1.3505698651990252</v>
          </cell>
          <cell r="H74">
            <v>-183.50521609538006</v>
          </cell>
          <cell r="I74">
            <v>1635.2900000000002</v>
          </cell>
          <cell r="J74">
            <v>0.77399294715971867</v>
          </cell>
          <cell r="K74">
            <v>-46.372681480704145</v>
          </cell>
          <cell r="L74">
            <v>6780.630000000001</v>
          </cell>
          <cell r="M74">
            <v>3.2093144318742257</v>
          </cell>
          <cell r="N74">
            <v>-0.14858512793929415</v>
          </cell>
          <cell r="O74">
            <v>5608.0899999999992</v>
          </cell>
          <cell r="P74">
            <v>2.6543439432987084</v>
          </cell>
          <cell r="Q74">
            <v>2.3521639068405533</v>
          </cell>
          <cell r="R74">
            <v>1172.56</v>
          </cell>
          <cell r="S74">
            <v>0.55497995470014461</v>
          </cell>
          <cell r="T74">
            <v>-10.593976362943199</v>
          </cell>
        </row>
        <row r="75">
          <cell r="A75">
            <v>44562</v>
          </cell>
          <cell r="B75" t="str">
            <v/>
          </cell>
          <cell r="C75">
            <v>459.84</v>
          </cell>
          <cell r="D75" t="str">
            <v/>
          </cell>
          <cell r="E75">
            <v>13.258294130686432</v>
          </cell>
          <cell r="F75">
            <v>179.94</v>
          </cell>
          <cell r="G75" t="str">
            <v/>
          </cell>
          <cell r="H75">
            <v>132.03318320189416</v>
          </cell>
          <cell r="I75">
            <v>279.89</v>
          </cell>
          <cell r="J75" t="str">
            <v/>
          </cell>
          <cell r="K75">
            <v>-71.077975489284313</v>
          </cell>
          <cell r="L75">
            <v>1129</v>
          </cell>
          <cell r="M75" t="str">
            <v/>
          </cell>
          <cell r="N75">
            <v>420.32912469853886</v>
          </cell>
          <cell r="O75">
            <v>521.76</v>
          </cell>
          <cell r="P75" t="str">
            <v/>
          </cell>
          <cell r="Q75">
            <v>396.00045384920855</v>
          </cell>
          <cell r="R75">
            <v>607.25</v>
          </cell>
          <cell r="S75" t="str">
            <v/>
          </cell>
          <cell r="T75">
            <v>444.67589964808718</v>
          </cell>
        </row>
        <row r="76">
          <cell r="A76" t="str">
            <v>Jan-Fev 22</v>
          </cell>
          <cell r="B76" t="str">
            <v/>
          </cell>
          <cell r="C76">
            <v>727.61999999999989</v>
          </cell>
          <cell r="D76" t="str">
            <v/>
          </cell>
          <cell r="E76">
            <v>18.317966730084372</v>
          </cell>
          <cell r="F76">
            <v>246.17000000000002</v>
          </cell>
          <cell r="G76" t="str">
            <v/>
          </cell>
          <cell r="H76">
            <v>151.13626921479019</v>
          </cell>
          <cell r="I76">
            <v>481.44</v>
          </cell>
          <cell r="J76" t="str">
            <v/>
          </cell>
          <cell r="K76">
            <v>-56.088217588792212</v>
          </cell>
          <cell r="L76">
            <v>2316.8000000000002</v>
          </cell>
          <cell r="M76" t="str">
            <v/>
          </cell>
          <cell r="N76">
            <v>477.28054219719445</v>
          </cell>
          <cell r="O76">
            <v>974.97</v>
          </cell>
          <cell r="P76" t="str">
            <v/>
          </cell>
          <cell r="Q76">
            <v>62.913143735588008</v>
          </cell>
          <cell r="R76">
            <v>1341.83</v>
          </cell>
          <cell r="S76" t="str">
            <v/>
          </cell>
          <cell r="T76">
            <v>780.68279815350274</v>
          </cell>
        </row>
        <row r="77">
          <cell r="A77" t="str">
            <v>Jan-Mar 22</v>
          </cell>
          <cell r="B77">
            <v>-0.86638800566380869</v>
          </cell>
          <cell r="C77">
            <v>1657.57</v>
          </cell>
          <cell r="D77">
            <v>2.9084955576558609</v>
          </cell>
          <cell r="E77">
            <v>64.153223011180756</v>
          </cell>
          <cell r="F77">
            <v>431.65</v>
          </cell>
          <cell r="G77">
            <v>0.7574051819604315</v>
          </cell>
          <cell r="H77">
            <v>190.13552172732776</v>
          </cell>
          <cell r="I77">
            <v>1225.9100000000001</v>
          </cell>
          <cell r="J77">
            <v>2.1510728289519578</v>
          </cell>
          <cell r="K77">
            <v>-17.650101433503956</v>
          </cell>
          <cell r="L77">
            <v>2151.3300000000004</v>
          </cell>
          <cell r="M77">
            <v>3.77488356331967</v>
          </cell>
          <cell r="N77">
            <v>136.48005452167132</v>
          </cell>
          <cell r="O77">
            <v>1074.18</v>
          </cell>
          <cell r="P77">
            <v>1.8848360902542716</v>
          </cell>
          <cell r="Q77">
            <v>-28.289038873645627</v>
          </cell>
          <cell r="R77">
            <v>1077.1499999999999</v>
          </cell>
          <cell r="S77">
            <v>1.8900474730653971</v>
          </cell>
          <cell r="T77">
            <v>283.12648758925531</v>
          </cell>
        </row>
        <row r="78">
          <cell r="A78" t="str">
            <v>Jan-Abr 22</v>
          </cell>
          <cell r="B78" t="str">
            <v/>
          </cell>
          <cell r="C78">
            <v>2439.46</v>
          </cell>
          <cell r="D78" t="str">
            <v/>
          </cell>
          <cell r="E78">
            <v>339.31055455820751</v>
          </cell>
          <cell r="F78">
            <v>693.02</v>
          </cell>
          <cell r="G78" t="str">
            <v/>
          </cell>
          <cell r="H78">
            <v>165.2383059239944</v>
          </cell>
          <cell r="I78">
            <v>1746.43</v>
          </cell>
          <cell r="J78" t="str">
            <v/>
          </cell>
          <cell r="K78">
            <v>3969.0354147250632</v>
          </cell>
          <cell r="L78">
            <v>3138.7800000000007</v>
          </cell>
          <cell r="M78" t="str">
            <v/>
          </cell>
          <cell r="N78">
            <v>261.04905964226151</v>
          </cell>
          <cell r="O78">
            <v>1772.63</v>
          </cell>
          <cell r="P78" t="str">
            <v/>
          </cell>
          <cell r="Q78">
            <v>145.23130983343478</v>
          </cell>
          <cell r="R78">
            <v>1366.1499999999999</v>
          </cell>
          <cell r="S78" t="str">
            <v/>
          </cell>
          <cell r="T78">
            <v>832.46194798989825</v>
          </cell>
        </row>
        <row r="80">
          <cell r="A80">
            <v>43922</v>
          </cell>
          <cell r="C80">
            <v>1081</v>
          </cell>
          <cell r="E80">
            <v>-62.809803624754011</v>
          </cell>
          <cell r="F80">
            <v>-11.3</v>
          </cell>
          <cell r="H80">
            <v>-100.5110578445118</v>
          </cell>
          <cell r="I80">
            <v>1092.3</v>
          </cell>
          <cell r="K80">
            <v>57.034417320797019</v>
          </cell>
          <cell r="L80">
            <v>473.02</v>
          </cell>
          <cell r="N80">
            <v>-83.973464160353444</v>
          </cell>
          <cell r="O80">
            <v>591.41999999999996</v>
          </cell>
          <cell r="Q80">
            <v>-58.198511481944827</v>
          </cell>
          <cell r="R80">
            <v>-118.4</v>
          </cell>
          <cell r="T80">
            <v>-107.70502258144288</v>
          </cell>
        </row>
        <row r="81">
          <cell r="A81">
            <v>43952</v>
          </cell>
          <cell r="C81">
            <v>-1162.9100000000001</v>
          </cell>
          <cell r="E81">
            <v>-12366.98312236287</v>
          </cell>
          <cell r="F81">
            <v>31.69</v>
          </cell>
          <cell r="H81">
            <v>-88.314034958330254</v>
          </cell>
          <cell r="I81">
            <v>-1194.5999999999999</v>
          </cell>
          <cell r="K81">
            <v>-356.49432534678431</v>
          </cell>
          <cell r="L81">
            <v>214.5</v>
          </cell>
          <cell r="N81">
            <v>-47.948263728797102</v>
          </cell>
          <cell r="O81">
            <v>290.48</v>
          </cell>
          <cell r="Q81">
            <v>6.7274130139251209</v>
          </cell>
          <cell r="R81">
            <v>-75.98</v>
          </cell>
          <cell r="T81">
            <v>-154.30633978986489</v>
          </cell>
        </row>
        <row r="82">
          <cell r="A82">
            <v>43983</v>
          </cell>
          <cell r="C82">
            <v>-471.31</v>
          </cell>
          <cell r="E82">
            <v>-341.41269272140551</v>
          </cell>
          <cell r="F82">
            <v>-295.95</v>
          </cell>
          <cell r="H82">
            <v>-585.72131954702115</v>
          </cell>
          <cell r="I82">
            <v>-175.36</v>
          </cell>
          <cell r="K82">
            <v>-230.58306649787772</v>
          </cell>
          <cell r="L82">
            <v>-894.51</v>
          </cell>
          <cell r="N82">
            <v>-274.36842105263162</v>
          </cell>
          <cell r="O82">
            <v>61.8</v>
          </cell>
          <cell r="Q82">
            <v>147.39791833466771</v>
          </cell>
          <cell r="R82">
            <v>-956.31</v>
          </cell>
          <cell r="T82">
            <v>-295.95713290438914</v>
          </cell>
        </row>
        <row r="83">
          <cell r="A83">
            <v>44013</v>
          </cell>
          <cell r="C83">
            <v>304.52</v>
          </cell>
          <cell r="E83">
            <v>248.89497359671421</v>
          </cell>
          <cell r="F83">
            <v>-67.3</v>
          </cell>
          <cell r="H83">
            <v>-172.93021239705243</v>
          </cell>
          <cell r="I83">
            <v>371.82</v>
          </cell>
          <cell r="K83">
            <v>225.27628032345012</v>
          </cell>
          <cell r="L83">
            <v>241.19</v>
          </cell>
          <cell r="N83">
            <v>111.88614600720372</v>
          </cell>
          <cell r="O83">
            <v>57.38</v>
          </cell>
          <cell r="Q83">
            <v>118.84833951975824</v>
          </cell>
          <cell r="R83">
            <v>183.81</v>
          </cell>
          <cell r="T83">
            <v>-56.053650839190929</v>
          </cell>
        </row>
        <row r="84">
          <cell r="A84">
            <v>44044</v>
          </cell>
          <cell r="C84">
            <v>549.14</v>
          </cell>
          <cell r="E84">
            <v>913.90247517415139</v>
          </cell>
          <cell r="F84">
            <v>131.9</v>
          </cell>
          <cell r="H84">
            <v>1575.9847522236339</v>
          </cell>
          <cell r="I84">
            <v>417.23</v>
          </cell>
          <cell r="K84">
            <v>653.72262773722639</v>
          </cell>
          <cell r="L84">
            <v>272.89999999999998</v>
          </cell>
          <cell r="N84">
            <v>-78.441022886169549</v>
          </cell>
          <cell r="O84">
            <v>334.85</v>
          </cell>
          <cell r="Q84">
            <v>-70.593401189085697</v>
          </cell>
          <cell r="R84">
            <v>-61.96</v>
          </cell>
          <cell r="T84">
            <v>-148.72984663782933</v>
          </cell>
        </row>
        <row r="85">
          <cell r="A85">
            <v>44075</v>
          </cell>
          <cell r="C85">
            <v>267.70999999999998</v>
          </cell>
          <cell r="E85">
            <v>-65.185445276737426</v>
          </cell>
          <cell r="F85">
            <v>118.93</v>
          </cell>
          <cell r="H85">
            <v>-77.914167394009169</v>
          </cell>
          <cell r="I85">
            <v>148.78</v>
          </cell>
          <cell r="K85">
            <v>-35.444960298520414</v>
          </cell>
          <cell r="L85">
            <v>639.85</v>
          </cell>
          <cell r="N85">
            <v>-36.799320433421236</v>
          </cell>
          <cell r="O85">
            <v>504.93</v>
          </cell>
          <cell r="Q85">
            <v>-31.98496726743716</v>
          </cell>
          <cell r="R85">
            <v>134.91999999999999</v>
          </cell>
          <cell r="T85">
            <v>-50.035181276154503</v>
          </cell>
        </row>
        <row r="86">
          <cell r="A86">
            <v>44105</v>
          </cell>
          <cell r="C86">
            <v>-968.23</v>
          </cell>
          <cell r="E86">
            <v>-69.061130415044261</v>
          </cell>
          <cell r="F86">
            <v>-803.86</v>
          </cell>
          <cell r="H86">
            <v>18.908503984666595</v>
          </cell>
          <cell r="I86">
            <v>-164.37</v>
          </cell>
          <cell r="K86">
            <v>-139.26754103060276</v>
          </cell>
          <cell r="L86">
            <v>1366.12</v>
          </cell>
          <cell r="N86">
            <v>224.36308379039338</v>
          </cell>
          <cell r="O86">
            <v>1156.17</v>
          </cell>
          <cell r="Q86">
            <v>178.68919635539703</v>
          </cell>
          <cell r="R86">
            <v>209.95</v>
          </cell>
          <cell r="T86">
            <v>3227.258320126783</v>
          </cell>
        </row>
        <row r="87">
          <cell r="A87">
            <v>44136</v>
          </cell>
          <cell r="C87">
            <v>221.91</v>
          </cell>
          <cell r="E87">
            <v>124.99267935578331</v>
          </cell>
          <cell r="F87">
            <v>205.78</v>
          </cell>
          <cell r="H87">
            <v>124.89354495306301</v>
          </cell>
          <cell r="I87">
            <v>16.13</v>
          </cell>
          <cell r="K87">
            <v>126.334693877551</v>
          </cell>
          <cell r="L87">
            <v>223.32</v>
          </cell>
          <cell r="N87">
            <v>-51.538561694370912</v>
          </cell>
          <cell r="O87">
            <v>60.38</v>
          </cell>
          <cell r="Q87">
            <v>-65.850347831005038</v>
          </cell>
          <cell r="R87">
            <v>162.94</v>
          </cell>
          <cell r="T87">
            <v>-42.628780676736731</v>
          </cell>
        </row>
        <row r="88">
          <cell r="A88">
            <v>44166</v>
          </cell>
          <cell r="C88">
            <v>1982.96</v>
          </cell>
          <cell r="E88">
            <v>708.44748858447485</v>
          </cell>
          <cell r="F88">
            <v>-174.36</v>
          </cell>
          <cell r="H88">
            <v>-73.751868460388664</v>
          </cell>
          <cell r="I88">
            <v>2157.3200000000002</v>
          </cell>
          <cell r="K88">
            <v>524.18841502227883</v>
          </cell>
          <cell r="L88">
            <v>2946.13</v>
          </cell>
          <cell r="N88">
            <v>82.431947093354466</v>
          </cell>
          <cell r="O88">
            <v>2297.15</v>
          </cell>
          <cell r="Q88">
            <v>88.311049538065561</v>
          </cell>
          <cell r="R88">
            <v>648.98</v>
          </cell>
          <cell r="T88">
            <v>64.273781197792744</v>
          </cell>
        </row>
        <row r="89">
          <cell r="A89">
            <v>44197</v>
          </cell>
          <cell r="C89">
            <v>406.01</v>
          </cell>
          <cell r="E89">
            <v>204.11313690796726</v>
          </cell>
          <cell r="F89">
            <v>-561.73</v>
          </cell>
          <cell r="H89">
            <v>-20601.094890510947</v>
          </cell>
          <cell r="I89">
            <v>967.74</v>
          </cell>
          <cell r="K89">
            <v>346.42611596343357</v>
          </cell>
          <cell r="L89">
            <v>-352.45</v>
          </cell>
          <cell r="N89">
            <v>-144.44962921858448</v>
          </cell>
          <cell r="O89">
            <v>-176.27</v>
          </cell>
          <cell r="Q89">
            <v>-140.00953310484147</v>
          </cell>
          <cell r="R89">
            <v>-176.18</v>
          </cell>
          <cell r="T89">
            <v>-150.00141904356462</v>
          </cell>
        </row>
        <row r="90">
          <cell r="A90">
            <v>44228</v>
          </cell>
          <cell r="C90">
            <v>208.96</v>
          </cell>
          <cell r="E90">
            <v>271.48444444444448</v>
          </cell>
          <cell r="F90">
            <v>80.33</v>
          </cell>
          <cell r="H90">
            <v>419.26308985132516</v>
          </cell>
          <cell r="I90">
            <v>128.63999999999999</v>
          </cell>
          <cell r="K90">
            <v>215.37141456239274</v>
          </cell>
          <cell r="L90">
            <v>753.78</v>
          </cell>
          <cell r="N90">
            <v>243.0326749795212</v>
          </cell>
          <cell r="O90">
            <v>774.73</v>
          </cell>
          <cell r="Q90">
            <v>292.07864332820947</v>
          </cell>
          <cell r="R90">
            <v>-20.95</v>
          </cell>
          <cell r="T90">
            <v>-103.36232907491816</v>
          </cell>
        </row>
        <row r="91">
          <cell r="A91">
            <v>44256</v>
          </cell>
          <cell r="C91">
            <v>394.8</v>
          </cell>
          <cell r="E91">
            <v>-30.953671802584857</v>
          </cell>
          <cell r="F91">
            <v>2.5099999999999998</v>
          </cell>
          <cell r="H91">
            <v>101.56640039940091</v>
          </cell>
          <cell r="I91">
            <v>392.28</v>
          </cell>
          <cell r="K91">
            <v>-46.412032293758458</v>
          </cell>
          <cell r="L91">
            <v>508.4</v>
          </cell>
          <cell r="N91">
            <v>72.024091493537242</v>
          </cell>
          <cell r="O91">
            <v>899.47</v>
          </cell>
          <cell r="Q91">
            <v>928.9064287348433</v>
          </cell>
          <cell r="R91">
            <v>-391.07</v>
          </cell>
          <cell r="T91">
            <v>-287.90601576013842</v>
          </cell>
        </row>
        <row r="92">
          <cell r="A92">
            <v>44287</v>
          </cell>
          <cell r="C92">
            <v>-2029.14</v>
          </cell>
          <cell r="E92">
            <v>-287.70952821461611</v>
          </cell>
          <cell r="F92">
            <v>-583.4</v>
          </cell>
          <cell r="H92">
            <v>-5062.8318584070794</v>
          </cell>
          <cell r="I92">
            <v>-1445.74</v>
          </cell>
          <cell r="K92">
            <v>-232.35741096768288</v>
          </cell>
          <cell r="L92">
            <v>-40.380000000000003</v>
          </cell>
          <cell r="N92">
            <v>-108.53663692867109</v>
          </cell>
          <cell r="O92">
            <v>-775.09</v>
          </cell>
          <cell r="Q92">
            <v>-231.05576409319943</v>
          </cell>
          <cell r="R92">
            <v>734.71</v>
          </cell>
          <cell r="T92">
            <v>720.53209459459458</v>
          </cell>
        </row>
        <row r="93">
          <cell r="A93">
            <v>44317</v>
          </cell>
          <cell r="C93">
            <v>-69.45</v>
          </cell>
          <cell r="E93">
            <v>94.027912736153269</v>
          </cell>
          <cell r="F93">
            <v>79.709999999999994</v>
          </cell>
          <cell r="H93">
            <v>151.53045124644996</v>
          </cell>
          <cell r="I93">
            <v>-149.16999999999999</v>
          </cell>
          <cell r="K93">
            <v>87.512975054411513</v>
          </cell>
          <cell r="L93">
            <v>443.53</v>
          </cell>
          <cell r="N93">
            <v>106.77389277389275</v>
          </cell>
          <cell r="O93">
            <v>610.63</v>
          </cell>
          <cell r="Q93">
            <v>110.21412833930044</v>
          </cell>
          <cell r="R93">
            <v>-167.09</v>
          </cell>
          <cell r="T93">
            <v>-119.91313503553567</v>
          </cell>
        </row>
        <row r="94">
          <cell r="A94">
            <v>44348</v>
          </cell>
          <cell r="C94">
            <v>650.16</v>
          </cell>
          <cell r="E94">
            <v>237.94742313975939</v>
          </cell>
          <cell r="F94">
            <v>66.510000000000005</v>
          </cell>
          <cell r="H94">
            <v>122.47339077546884</v>
          </cell>
          <cell r="I94">
            <v>583.65</v>
          </cell>
          <cell r="K94">
            <v>432.82960766423349</v>
          </cell>
          <cell r="L94">
            <v>928.64</v>
          </cell>
          <cell r="N94">
            <v>203.81549675241195</v>
          </cell>
          <cell r="O94">
            <v>439.4</v>
          </cell>
          <cell r="Q94">
            <v>611.00323624595467</v>
          </cell>
          <cell r="R94">
            <v>489.24</v>
          </cell>
          <cell r="T94">
            <v>151.15914295573612</v>
          </cell>
        </row>
        <row r="95">
          <cell r="A95">
            <v>44378</v>
          </cell>
          <cell r="C95">
            <v>121.32</v>
          </cell>
          <cell r="E95">
            <v>-60.160252200183898</v>
          </cell>
          <cell r="F95">
            <v>83.87</v>
          </cell>
          <cell r="H95">
            <v>224.6210995542348</v>
          </cell>
          <cell r="I95">
            <v>37.44</v>
          </cell>
          <cell r="K95">
            <v>-89.930611586251402</v>
          </cell>
          <cell r="L95">
            <v>1022.51</v>
          </cell>
          <cell r="N95">
            <v>323.94377876363029</v>
          </cell>
          <cell r="O95">
            <v>634.70000000000005</v>
          </cell>
          <cell r="Q95">
            <v>1006.1345416521438</v>
          </cell>
          <cell r="R95">
            <v>387.82</v>
          </cell>
          <cell r="T95">
            <v>110.98960883521028</v>
          </cell>
        </row>
        <row r="96">
          <cell r="A96">
            <v>44409</v>
          </cell>
          <cell r="C96">
            <v>216.76</v>
          </cell>
          <cell r="E96">
            <v>-60.527370069563311</v>
          </cell>
          <cell r="F96">
            <v>76.75</v>
          </cell>
          <cell r="H96">
            <v>-41.811978771796824</v>
          </cell>
          <cell r="I96">
            <v>140.01</v>
          </cell>
          <cell r="K96">
            <v>-66.442969105768995</v>
          </cell>
          <cell r="L96">
            <v>1342.58</v>
          </cell>
          <cell r="N96">
            <v>391.96775375595456</v>
          </cell>
          <cell r="O96">
            <v>904.3</v>
          </cell>
          <cell r="Q96">
            <v>170.06122144243687</v>
          </cell>
          <cell r="R96">
            <v>438.28</v>
          </cell>
          <cell r="T96">
            <v>807.35958683021295</v>
          </cell>
        </row>
        <row r="97">
          <cell r="A97">
            <v>44440</v>
          </cell>
          <cell r="C97">
            <v>-331.1</v>
          </cell>
          <cell r="E97">
            <v>-223.67860744835829</v>
          </cell>
          <cell r="F97">
            <v>-512.87</v>
          </cell>
          <cell r="H97">
            <v>-531.23686201967541</v>
          </cell>
          <cell r="I97">
            <v>181.77</v>
          </cell>
          <cell r="K97">
            <v>22.173679257964789</v>
          </cell>
          <cell r="L97">
            <v>413.64</v>
          </cell>
          <cell r="N97">
            <v>-35.353598499648356</v>
          </cell>
          <cell r="O97">
            <v>654.9</v>
          </cell>
          <cell r="Q97">
            <v>29.701146693601089</v>
          </cell>
          <cell r="R97">
            <v>-241.26</v>
          </cell>
          <cell r="T97">
            <v>-278.81707678624366</v>
          </cell>
        </row>
        <row r="98">
          <cell r="A98">
            <v>44470</v>
          </cell>
          <cell r="C98">
            <v>-352.27</v>
          </cell>
          <cell r="E98">
            <v>63.617115767947695</v>
          </cell>
          <cell r="F98">
            <v>-186.64</v>
          </cell>
          <cell r="H98">
            <v>76.782026721070835</v>
          </cell>
          <cell r="I98">
            <v>-165.63</v>
          </cell>
          <cell r="K98">
            <v>-0.7665632414674155</v>
          </cell>
          <cell r="L98">
            <v>620.85</v>
          </cell>
          <cell r="N98">
            <v>-54.553772728603633</v>
          </cell>
          <cell r="O98">
            <v>419.76</v>
          </cell>
          <cell r="Q98">
            <v>-63.693920444225341</v>
          </cell>
          <cell r="R98">
            <v>201.09</v>
          </cell>
          <cell r="T98">
            <v>-4.2200523934270002</v>
          </cell>
        </row>
        <row r="99">
          <cell r="A99">
            <v>44501</v>
          </cell>
          <cell r="C99">
            <v>556.5</v>
          </cell>
          <cell r="E99">
            <v>150.77734216574288</v>
          </cell>
          <cell r="F99">
            <v>-57.39</v>
          </cell>
          <cell r="H99">
            <v>-127.88900767810283</v>
          </cell>
          <cell r="I99">
            <v>613.89</v>
          </cell>
          <cell r="K99">
            <v>3705.8896466212027</v>
          </cell>
          <cell r="L99">
            <v>1029.8499999999999</v>
          </cell>
          <cell r="N99">
            <v>361.15439727744939</v>
          </cell>
          <cell r="O99">
            <v>579.78</v>
          </cell>
          <cell r="Q99">
            <v>860.21861543557452</v>
          </cell>
          <cell r="R99">
            <v>450.07</v>
          </cell>
          <cell r="T99">
            <v>176.21823984288696</v>
          </cell>
        </row>
        <row r="100">
          <cell r="A100">
            <v>44531</v>
          </cell>
          <cell r="C100">
            <v>-990.73</v>
          </cell>
          <cell r="E100">
            <v>-149.96217775446809</v>
          </cell>
          <cell r="F100">
            <v>-1341.13</v>
          </cell>
          <cell r="H100">
            <v>-669.17297545308554</v>
          </cell>
          <cell r="I100">
            <v>350.41</v>
          </cell>
          <cell r="K100">
            <v>-83.757161663545503</v>
          </cell>
          <cell r="L100">
            <v>109.68</v>
          </cell>
          <cell r="N100">
            <v>-96.277150023929707</v>
          </cell>
          <cell r="O100">
            <v>641.78</v>
          </cell>
          <cell r="Q100">
            <v>-72.061902792590828</v>
          </cell>
          <cell r="R100">
            <v>-532.1</v>
          </cell>
          <cell r="T100">
            <v>-181.99020000616349</v>
          </cell>
        </row>
        <row r="101">
          <cell r="A101">
            <v>44562</v>
          </cell>
          <cell r="C101">
            <v>459.84</v>
          </cell>
          <cell r="E101">
            <v>13.258294130686432</v>
          </cell>
          <cell r="F101">
            <v>179.94</v>
          </cell>
          <cell r="H101">
            <v>132.03318320189416</v>
          </cell>
          <cell r="I101">
            <v>279.89</v>
          </cell>
          <cell r="K101">
            <v>-71.077975489284313</v>
          </cell>
          <cell r="L101">
            <v>1129</v>
          </cell>
          <cell r="N101">
            <v>420.32912469853886</v>
          </cell>
          <cell r="O101">
            <v>521.76</v>
          </cell>
          <cell r="Q101">
            <v>396.00045384920855</v>
          </cell>
          <cell r="R101">
            <v>607.25</v>
          </cell>
          <cell r="T101">
            <v>444.67589964808718</v>
          </cell>
        </row>
        <row r="102">
          <cell r="A102">
            <v>44593</v>
          </cell>
          <cell r="C102">
            <v>267.77999999999997</v>
          </cell>
          <cell r="E102">
            <v>28.148928024502279</v>
          </cell>
          <cell r="F102">
            <v>66.23</v>
          </cell>
          <cell r="H102">
            <v>-17.552595543383536</v>
          </cell>
          <cell r="I102">
            <v>201.55</v>
          </cell>
          <cell r="K102">
            <v>56.677549751243802</v>
          </cell>
          <cell r="L102">
            <v>1187.8</v>
          </cell>
          <cell r="N102">
            <v>57.57913449547614</v>
          </cell>
          <cell r="O102">
            <v>453.21</v>
          </cell>
          <cell r="Q102">
            <v>-41.500909994449678</v>
          </cell>
          <cell r="R102">
            <v>734.58</v>
          </cell>
          <cell r="T102">
            <v>3606.3484486873513</v>
          </cell>
        </row>
        <row r="103">
          <cell r="A103">
            <v>44621</v>
          </cell>
          <cell r="C103">
            <v>929.95</v>
          </cell>
          <cell r="E103">
            <v>135.54964539007096</v>
          </cell>
          <cell r="F103">
            <v>185.48</v>
          </cell>
          <cell r="H103">
            <v>7289.6414342629487</v>
          </cell>
          <cell r="I103">
            <v>744.47</v>
          </cell>
          <cell r="K103">
            <v>89.780258998674441</v>
          </cell>
          <cell r="L103">
            <v>-165.47</v>
          </cell>
          <cell r="N103">
            <v>-132.54720692368213</v>
          </cell>
          <cell r="O103">
            <v>99.21</v>
          </cell>
          <cell r="Q103">
            <v>-88.970171323112496</v>
          </cell>
          <cell r="R103">
            <v>-264.68</v>
          </cell>
          <cell r="T103">
            <v>32.319022169943992</v>
          </cell>
        </row>
        <row r="104">
          <cell r="A104">
            <v>44652</v>
          </cell>
          <cell r="C104">
            <v>781.89</v>
          </cell>
          <cell r="E104">
            <v>138.53307312457494</v>
          </cell>
          <cell r="F104">
            <v>261.37</v>
          </cell>
          <cell r="H104">
            <v>144.80116558107645</v>
          </cell>
          <cell r="I104">
            <v>520.52</v>
          </cell>
          <cell r="K104">
            <v>136.00370744393874</v>
          </cell>
          <cell r="L104">
            <v>987.45</v>
          </cell>
          <cell r="N104">
            <v>2545.393759286776</v>
          </cell>
          <cell r="O104">
            <v>698.45</v>
          </cell>
          <cell r="Q104">
            <v>190.11211601233404</v>
          </cell>
          <cell r="R104">
            <v>289</v>
          </cell>
          <cell r="T104">
            <v>-60.664752079051596</v>
          </cell>
        </row>
      </sheetData>
      <sheetData sheetId="11">
        <row r="5">
          <cell r="G5">
            <v>44753</v>
          </cell>
        </row>
        <row r="13">
          <cell r="A13">
            <v>2003</v>
          </cell>
          <cell r="B13">
            <v>-0.90273625477952235</v>
          </cell>
          <cell r="C13">
            <v>-0.97982232983419459</v>
          </cell>
          <cell r="D13">
            <v>-0.69166666666666654</v>
          </cell>
          <cell r="E13">
            <v>2.4073248478292157</v>
          </cell>
        </row>
        <row r="14">
          <cell r="A14">
            <v>2004</v>
          </cell>
          <cell r="B14">
            <v>0.66028954064773471</v>
          </cell>
          <cell r="C14">
            <v>1.2633395631619357</v>
          </cell>
          <cell r="D14">
            <v>1.5333333333333332</v>
          </cell>
          <cell r="E14">
            <v>0.63241944404623496</v>
          </cell>
        </row>
        <row r="15">
          <cell r="A15">
            <v>2005</v>
          </cell>
          <cell r="B15">
            <v>4.3622197253031764E-2</v>
          </cell>
          <cell r="C15">
            <v>0.38485019404939791</v>
          </cell>
          <cell r="D15">
            <v>0.87500000000000011</v>
          </cell>
          <cell r="E15">
            <v>0.9063985913327457</v>
          </cell>
        </row>
        <row r="16">
          <cell r="A16">
            <v>2006</v>
          </cell>
          <cell r="B16">
            <v>0.68708880044746623</v>
          </cell>
          <cell r="C16">
            <v>0.91638226025217118</v>
          </cell>
          <cell r="D16">
            <v>1.4833333333333334</v>
          </cell>
          <cell r="E16">
            <v>5.0507942554471867</v>
          </cell>
        </row>
        <row r="17">
          <cell r="A17">
            <v>2007</v>
          </cell>
          <cell r="B17">
            <v>1.3845125499094546</v>
          </cell>
          <cell r="C17">
            <v>1.8857442832224391</v>
          </cell>
          <cell r="D17">
            <v>2.6166666666666667</v>
          </cell>
          <cell r="E17">
            <v>1.5952788787570853</v>
          </cell>
        </row>
        <row r="18">
          <cell r="A18">
            <v>2008</v>
          </cell>
          <cell r="B18">
            <v>0.26771470309650536</v>
          </cell>
          <cell r="C18">
            <v>-0.44637731202676018</v>
          </cell>
          <cell r="D18">
            <v>-0.16666666666666663</v>
          </cell>
          <cell r="E18">
            <v>-9.4816394614449422</v>
          </cell>
        </row>
        <row r="19">
          <cell r="A19">
            <v>2009</v>
          </cell>
          <cell r="B19">
            <v>-2.2965203837684607</v>
          </cell>
          <cell r="C19">
            <v>-2.9306163089830881</v>
          </cell>
          <cell r="D19">
            <v>-1.95</v>
          </cell>
          <cell r="E19">
            <v>5.4286817469538562</v>
          </cell>
        </row>
        <row r="20">
          <cell r="A20">
            <v>2010</v>
          </cell>
          <cell r="B20">
            <v>-0.42915026794545386</v>
          </cell>
          <cell r="C20">
            <v>-0.12163722127894964</v>
          </cell>
          <cell r="D20">
            <v>0.9916666666666667</v>
          </cell>
          <cell r="E20">
            <v>0.33319252082367257</v>
          </cell>
        </row>
        <row r="21">
          <cell r="A21">
            <v>2011</v>
          </cell>
          <cell r="B21">
            <v>-3.1090381906007254</v>
          </cell>
          <cell r="C21">
            <v>-3.7456642601824495</v>
          </cell>
          <cell r="D21">
            <v>-1.7583333333333335</v>
          </cell>
          <cell r="E21">
            <v>-6.8429646888837397</v>
          </cell>
        </row>
        <row r="22">
          <cell r="A22">
            <v>2012</v>
          </cell>
          <cell r="B22">
            <v>-4.8758239084566055</v>
          </cell>
          <cell r="C22">
            <v>-5.3603743163605193</v>
          </cell>
          <cell r="D22">
            <v>-3.7249999999999996</v>
          </cell>
          <cell r="E22">
            <v>-1.7758385812547459</v>
          </cell>
        </row>
        <row r="23">
          <cell r="A23">
            <v>2013</v>
          </cell>
          <cell r="B23">
            <v>-3.2256831118218705</v>
          </cell>
          <cell r="C23">
            <v>-1.9641428182300418</v>
          </cell>
          <cell r="D23">
            <v>-1.375</v>
          </cell>
          <cell r="E23">
            <v>4.0338996401505938</v>
          </cell>
        </row>
        <row r="24">
          <cell r="A24">
            <v>2014</v>
          </cell>
          <cell r="B24">
            <v>0.43570692798515259</v>
          </cell>
          <cell r="C24">
            <v>1.9561904895654536</v>
          </cell>
          <cell r="D24">
            <v>0.90833333333333333</v>
          </cell>
          <cell r="E24">
            <v>0.43083640945569357</v>
          </cell>
        </row>
        <row r="25">
          <cell r="A25">
            <v>2015</v>
          </cell>
          <cell r="B25">
            <v>1.5091520092214417</v>
          </cell>
          <cell r="C25">
            <v>2.4234464869113204</v>
          </cell>
          <cell r="D25">
            <v>1.6833333333333336</v>
          </cell>
          <cell r="E25">
            <v>1.1378304763780278</v>
          </cell>
        </row>
        <row r="26">
          <cell r="A26">
            <v>2016</v>
          </cell>
          <cell r="B26">
            <v>1.5494618486144518</v>
          </cell>
          <cell r="C26">
            <v>1.8615327626006262</v>
          </cell>
          <cell r="D26">
            <v>1.8499999999999999</v>
          </cell>
          <cell r="E26">
            <v>2.0715347201973628</v>
          </cell>
        </row>
        <row r="27">
          <cell r="A27">
            <v>2017</v>
          </cell>
          <cell r="B27">
            <v>2.4443302152235789</v>
          </cell>
          <cell r="C27">
            <v>3.440702402168788</v>
          </cell>
          <cell r="D27">
            <v>3.3666666666666658</v>
          </cell>
          <cell r="E27">
            <v>3.1102141189604851</v>
          </cell>
        </row>
        <row r="28">
          <cell r="A28">
            <v>2018</v>
          </cell>
          <cell r="B28">
            <v>2.5834872275688854</v>
          </cell>
          <cell r="C28">
            <v>3.0774070268610738</v>
          </cell>
          <cell r="D28">
            <v>2.4666666666666668</v>
          </cell>
          <cell r="E28">
            <v>6.4934187327452264E-2</v>
          </cell>
        </row>
        <row r="29">
          <cell r="A29">
            <v>2019</v>
          </cell>
          <cell r="B29">
            <v>2.2873232718500947</v>
          </cell>
          <cell r="C29">
            <v>2.1040267627557547</v>
          </cell>
          <cell r="D29">
            <v>0.875</v>
          </cell>
          <cell r="E29">
            <v>1.7520964548059368</v>
          </cell>
        </row>
        <row r="30">
          <cell r="A30">
            <v>2020</v>
          </cell>
          <cell r="B30">
            <v>-1.4644191862823079</v>
          </cell>
          <cell r="C30">
            <v>-4.1711410077406681</v>
          </cell>
          <cell r="D30">
            <v>-5.4833333333333334</v>
          </cell>
          <cell r="E30">
            <v>1.3054223938811873</v>
          </cell>
        </row>
        <row r="31">
          <cell r="A31">
            <v>2021</v>
          </cell>
          <cell r="B31">
            <v>0.67626918577174011</v>
          </cell>
          <cell r="C31">
            <v>4.4128468208849139</v>
          </cell>
          <cell r="D31">
            <v>3.0666666666666669</v>
          </cell>
          <cell r="E31">
            <v>5.4388857097559651</v>
          </cell>
        </row>
        <row r="33">
          <cell r="A33" t="str">
            <v>2 2017</v>
          </cell>
          <cell r="B33">
            <v>2.5696496642931286</v>
          </cell>
          <cell r="C33">
            <v>3.5342376294693274</v>
          </cell>
          <cell r="D33">
            <v>3.4333333333333331</v>
          </cell>
          <cell r="E33">
            <v>4.0651951287532455</v>
          </cell>
        </row>
        <row r="34">
          <cell r="A34" t="str">
            <v>3 2017</v>
          </cell>
          <cell r="B34">
            <v>2.5240694048818497</v>
          </cell>
          <cell r="C34">
            <v>3.5562327572266557</v>
          </cell>
          <cell r="D34">
            <v>3.7000000000000006</v>
          </cell>
          <cell r="E34">
            <v>4.0927288524190431</v>
          </cell>
        </row>
        <row r="35">
          <cell r="A35" t="str">
            <v>4 2017</v>
          </cell>
          <cell r="B35">
            <v>2.7231907236199331</v>
          </cell>
          <cell r="C35">
            <v>3.4991534017490604</v>
          </cell>
          <cell r="D35">
            <v>3.4666666666666663</v>
          </cell>
          <cell r="E35">
            <v>3.1102141189604851</v>
          </cell>
        </row>
        <row r="36">
          <cell r="A36" t="str">
            <v>1 2018</v>
          </cell>
          <cell r="B36">
            <v>2.6352852328150607</v>
          </cell>
          <cell r="C36">
            <v>3.1582633055327185</v>
          </cell>
          <cell r="D36">
            <v>3.0333333333333332</v>
          </cell>
          <cell r="E36">
            <v>2.4331961306972971</v>
          </cell>
        </row>
        <row r="37">
          <cell r="A37" t="str">
            <v>2 2018</v>
          </cell>
          <cell r="B37">
            <v>2.56300058222098</v>
          </cell>
          <cell r="C37">
            <v>3.2376573457618356</v>
          </cell>
          <cell r="D37">
            <v>2.6</v>
          </cell>
          <cell r="E37">
            <v>1.9202047853623014</v>
          </cell>
        </row>
        <row r="38">
          <cell r="A38" t="str">
            <v>3 2018</v>
          </cell>
          <cell r="B38">
            <v>2.5322635863020042</v>
          </cell>
          <cell r="C38">
            <v>3.0557612555317406</v>
          </cell>
          <cell r="D38">
            <v>2.1999999999999997</v>
          </cell>
          <cell r="E38">
            <v>1.2459347913800372</v>
          </cell>
        </row>
        <row r="39">
          <cell r="A39" t="str">
            <v>4 2018</v>
          </cell>
          <cell r="B39">
            <v>2.5952124195940298</v>
          </cell>
          <cell r="C39">
            <v>2.8579462006180005</v>
          </cell>
          <cell r="D39">
            <v>2.0333333333333332</v>
          </cell>
          <cell r="E39">
            <v>6.4934187327452264E-2</v>
          </cell>
        </row>
        <row r="40">
          <cell r="A40" t="str">
            <v>1 2019</v>
          </cell>
          <cell r="B40">
            <v>2.7730588636635756</v>
          </cell>
          <cell r="C40">
            <v>2.6791512777396811</v>
          </cell>
          <cell r="D40">
            <v>2.2666666666666666</v>
          </cell>
          <cell r="E40">
            <v>-0.52939141924480282</v>
          </cell>
        </row>
        <row r="41">
          <cell r="A41" t="str">
            <v>2 2019</v>
          </cell>
          <cell r="B41">
            <v>2.2807175511814055</v>
          </cell>
          <cell r="C41">
            <v>1.9711066202113756</v>
          </cell>
          <cell r="D41">
            <v>1.6666666666666667</v>
          </cell>
          <cell r="E41">
            <v>-6.279001957571495E-2</v>
          </cell>
        </row>
        <row r="42">
          <cell r="A42" t="str">
            <v>3 2019</v>
          </cell>
          <cell r="B42">
            <v>1.9285524974371466</v>
          </cell>
          <cell r="C42">
            <v>1.9286766281374106</v>
          </cell>
          <cell r="D42">
            <v>0.5</v>
          </cell>
          <cell r="E42">
            <v>1.0563130794131865</v>
          </cell>
        </row>
        <row r="43">
          <cell r="A43" t="str">
            <v>4 2019</v>
          </cell>
          <cell r="B43">
            <v>1.9610252212470607</v>
          </cell>
          <cell r="C43">
            <v>1.837172524934551</v>
          </cell>
          <cell r="D43">
            <v>-0.93333333333333324</v>
          </cell>
          <cell r="E43">
            <v>1.7520964548059368</v>
          </cell>
        </row>
        <row r="44">
          <cell r="A44" t="str">
            <v>1 2020</v>
          </cell>
          <cell r="B44">
            <v>1.9103960273469085</v>
          </cell>
          <cell r="C44">
            <v>-0.81309191201555853</v>
          </cell>
          <cell r="D44">
            <v>-3.6</v>
          </cell>
          <cell r="E44">
            <v>-0.19278749404428197</v>
          </cell>
        </row>
        <row r="45">
          <cell r="A45" t="str">
            <v>2 2020</v>
          </cell>
          <cell r="B45">
            <v>-6.2084702904515225</v>
          </cell>
          <cell r="C45">
            <v>-10.51730183979585</v>
          </cell>
          <cell r="D45">
            <v>-6.7666666666666666</v>
          </cell>
          <cell r="E45">
            <v>-5.5300190917988488</v>
          </cell>
        </row>
        <row r="46">
          <cell r="A46" t="str">
            <v>3 2020</v>
          </cell>
          <cell r="B46">
            <v>-1.6860073155032047</v>
          </cell>
          <cell r="C46">
            <v>-3.0723261063952418</v>
          </cell>
          <cell r="D46">
            <v>-6.7666666666666666</v>
          </cell>
          <cell r="E46">
            <v>-2.4964368867169497</v>
          </cell>
        </row>
        <row r="47">
          <cell r="A47" t="str">
            <v>4 2020</v>
          </cell>
          <cell r="B47">
            <v>-0.91117609621982254</v>
          </cell>
          <cell r="C47">
            <v>-2.281844172756021</v>
          </cell>
          <cell r="D47">
            <v>-4.8</v>
          </cell>
          <cell r="E47">
            <v>1.3054223938811873</v>
          </cell>
        </row>
        <row r="48">
          <cell r="A48" t="str">
            <v>1 2021</v>
          </cell>
          <cell r="B48">
            <v>-1.5088554466730042</v>
          </cell>
          <cell r="C48">
            <v>-2.3299728018891321</v>
          </cell>
          <cell r="D48">
            <v>-1.8</v>
          </cell>
          <cell r="E48">
            <v>3.8598613708111742</v>
          </cell>
        </row>
        <row r="49">
          <cell r="A49" t="str">
            <v>2 2021</v>
          </cell>
          <cell r="B49">
            <v>1.531380681148051</v>
          </cell>
          <cell r="C49">
            <v>12.838942969123849</v>
          </cell>
          <cell r="D49">
            <v>2.7333333333333329</v>
          </cell>
          <cell r="E49">
            <v>7.7447869309056756</v>
          </cell>
        </row>
        <row r="50">
          <cell r="A50" t="str">
            <v>3 2021</v>
          </cell>
          <cell r="B50">
            <v>1.6526941236955988</v>
          </cell>
          <cell r="C50">
            <v>3.2563853164638235</v>
          </cell>
          <cell r="D50">
            <v>5.2666666666666666</v>
          </cell>
          <cell r="E50">
            <v>8.5304399562718061</v>
          </cell>
        </row>
        <row r="51">
          <cell r="A51" t="str">
            <v>4 2021</v>
          </cell>
          <cell r="B51">
            <v>2.0802883449941008</v>
          </cell>
          <cell r="C51">
            <v>3.8860317998411134</v>
          </cell>
          <cell r="D51">
            <v>6.0666666666666673</v>
          </cell>
          <cell r="E51">
            <v>5.4388857097559651</v>
          </cell>
        </row>
        <row r="52">
          <cell r="A52" t="str">
            <v>1 2022</v>
          </cell>
          <cell r="B52">
            <v>2.1926015289175331</v>
          </cell>
          <cell r="C52">
            <v>6.359275161576182</v>
          </cell>
          <cell r="D52">
            <v>6.9666666666666659</v>
          </cell>
          <cell r="E52" t="str">
            <v/>
          </cell>
        </row>
        <row r="53">
          <cell r="A53" t="str">
            <v>2 2022</v>
          </cell>
          <cell r="B53">
            <v>1.8549108139133355</v>
          </cell>
          <cell r="C53" t="str">
            <v/>
          </cell>
          <cell r="D53" t="str">
            <v/>
          </cell>
          <cell r="E53" t="str">
            <v/>
          </cell>
        </row>
        <row r="55">
          <cell r="A55">
            <v>43617</v>
          </cell>
          <cell r="B55">
            <v>2.2807175511814055</v>
          </cell>
          <cell r="C55">
            <v>1.7640180210058032</v>
          </cell>
          <cell r="D55">
            <v>1.3</v>
          </cell>
          <cell r="E55">
            <v>-6.279001957571495E-2</v>
          </cell>
          <cell r="F55">
            <v>109.7</v>
          </cell>
          <cell r="G55">
            <v>103.5</v>
          </cell>
        </row>
        <row r="56">
          <cell r="A56">
            <v>43647</v>
          </cell>
          <cell r="B56">
            <v>2.1923195058721805</v>
          </cell>
          <cell r="C56">
            <v>1.9093343612270275</v>
          </cell>
          <cell r="D56">
            <v>0.9</v>
          </cell>
          <cell r="E56">
            <v>0.27223435891255576</v>
          </cell>
          <cell r="F56">
            <v>108.2</v>
          </cell>
          <cell r="G56">
            <v>102.1</v>
          </cell>
        </row>
        <row r="57">
          <cell r="A57">
            <v>43678</v>
          </cell>
          <cell r="B57">
            <v>2.0629283941693091</v>
          </cell>
          <cell r="C57">
            <v>1.985906943674282</v>
          </cell>
          <cell r="D57">
            <v>0.5</v>
          </cell>
          <cell r="E57">
            <v>0.65099349343054769</v>
          </cell>
          <cell r="F57">
            <v>107.3</v>
          </cell>
          <cell r="G57">
            <v>102.3</v>
          </cell>
        </row>
        <row r="58">
          <cell r="A58">
            <v>43709</v>
          </cell>
          <cell r="B58">
            <v>1.9285524974371466</v>
          </cell>
          <cell r="C58">
            <v>1.8907885795109221</v>
          </cell>
          <cell r="D58">
            <v>0.1</v>
          </cell>
          <cell r="E58">
            <v>1.0563130794131865</v>
          </cell>
          <cell r="F58">
            <v>107.1</v>
          </cell>
          <cell r="G58">
            <v>101</v>
          </cell>
        </row>
        <row r="59">
          <cell r="A59">
            <v>43739</v>
          </cell>
          <cell r="B59">
            <v>1.7760330116149072</v>
          </cell>
          <cell r="C59">
            <v>1.8858357262151126</v>
          </cell>
          <cell r="D59">
            <v>-0.4</v>
          </cell>
          <cell r="E59">
            <v>1.4437895005965089</v>
          </cell>
          <cell r="F59">
            <v>107</v>
          </cell>
          <cell r="G59">
            <v>100.5</v>
          </cell>
        </row>
        <row r="60">
          <cell r="A60">
            <v>43770</v>
          </cell>
          <cell r="B60">
            <v>1.9156937157544573</v>
          </cell>
          <cell r="C60">
            <v>1.7707474182869696</v>
          </cell>
          <cell r="D60">
            <v>-0.9</v>
          </cell>
          <cell r="E60">
            <v>1.7245281920832127</v>
          </cell>
          <cell r="F60">
            <v>108.6</v>
          </cell>
          <cell r="G60">
            <v>101.7</v>
          </cell>
        </row>
        <row r="61">
          <cell r="A61">
            <v>43800</v>
          </cell>
          <cell r="B61">
            <v>1.9610252212470607</v>
          </cell>
          <cell r="C61">
            <v>1.8549344303015705</v>
          </cell>
          <cell r="D61">
            <v>-1.5</v>
          </cell>
          <cell r="E61">
            <v>1.7520964548059368</v>
          </cell>
          <cell r="F61">
            <v>106.4</v>
          </cell>
          <cell r="G61">
            <v>102.5</v>
          </cell>
        </row>
        <row r="62">
          <cell r="A62">
            <v>43831</v>
          </cell>
          <cell r="B62">
            <v>2.2105708166519515</v>
          </cell>
          <cell r="C62">
            <v>0.87764771340158931</v>
          </cell>
          <cell r="D62">
            <v>-2.4</v>
          </cell>
          <cell r="E62">
            <v>1.4655505907353046</v>
          </cell>
          <cell r="F62">
            <v>108.7</v>
          </cell>
          <cell r="G62">
            <v>104.8</v>
          </cell>
        </row>
        <row r="63">
          <cell r="A63">
            <v>43862</v>
          </cell>
          <cell r="B63">
            <v>2.265996375751111</v>
          </cell>
          <cell r="C63">
            <v>1.142892089423388</v>
          </cell>
          <cell r="D63">
            <v>-3.6</v>
          </cell>
          <cell r="E63">
            <v>0.91739957145892959</v>
          </cell>
          <cell r="F63">
            <v>107.6</v>
          </cell>
          <cell r="G63">
            <v>105.1</v>
          </cell>
        </row>
        <row r="64">
          <cell r="A64">
            <v>43891</v>
          </cell>
          <cell r="B64">
            <v>1.9103960273469085</v>
          </cell>
          <cell r="C64">
            <v>-4.4598155388716529</v>
          </cell>
          <cell r="D64">
            <v>-4.8</v>
          </cell>
          <cell r="E64">
            <v>-0.19278749404428197</v>
          </cell>
          <cell r="F64">
            <v>99.5</v>
          </cell>
          <cell r="G64">
            <v>94.6</v>
          </cell>
        </row>
        <row r="65">
          <cell r="A65">
            <v>43922</v>
          </cell>
          <cell r="B65">
            <v>-1.2991465251295589</v>
          </cell>
          <cell r="C65">
            <v>-13.308555466945393</v>
          </cell>
          <cell r="D65">
            <v>-6</v>
          </cell>
          <cell r="E65">
            <v>-12.70026362758378</v>
          </cell>
          <cell r="F65">
            <v>63</v>
          </cell>
          <cell r="G65">
            <v>61</v>
          </cell>
        </row>
        <row r="66">
          <cell r="A66">
            <v>43952</v>
          </cell>
          <cell r="B66">
            <v>-4.4961436891771429</v>
          </cell>
          <cell r="C66">
            <v>-11.255133590759476</v>
          </cell>
          <cell r="D66">
            <v>-6.9</v>
          </cell>
          <cell r="E66">
            <v>-11.223459940989528</v>
          </cell>
          <cell r="F66">
            <v>59.2</v>
          </cell>
          <cell r="G66">
            <v>65.5</v>
          </cell>
        </row>
        <row r="67">
          <cell r="A67">
            <v>43983</v>
          </cell>
          <cell r="B67">
            <v>-6.2084702904515225</v>
          </cell>
          <cell r="C67">
            <v>-6.988216461682681</v>
          </cell>
          <cell r="D67">
            <v>-7.4</v>
          </cell>
          <cell r="E67">
            <v>-5.5300190917988488</v>
          </cell>
          <cell r="F67">
            <v>74.7</v>
          </cell>
          <cell r="G67">
            <v>76.599999999999994</v>
          </cell>
        </row>
        <row r="68">
          <cell r="A68">
            <v>44013</v>
          </cell>
          <cell r="B68">
            <v>-4.6606992854322771</v>
          </cell>
          <cell r="C68">
            <v>-4.4427060761425272</v>
          </cell>
          <cell r="D68">
            <v>-7.3</v>
          </cell>
          <cell r="E68">
            <v>-4.3423582615707232</v>
          </cell>
          <cell r="F68">
            <v>88.7</v>
          </cell>
          <cell r="G68">
            <v>83.9</v>
          </cell>
        </row>
        <row r="69">
          <cell r="A69">
            <v>44044</v>
          </cell>
          <cell r="B69">
            <v>-2.7327640007211982</v>
          </cell>
          <cell r="C69">
            <v>-2.8509337012571261</v>
          </cell>
          <cell r="D69">
            <v>-6.8</v>
          </cell>
          <cell r="E69">
            <v>-3.244314075016689</v>
          </cell>
          <cell r="F69">
            <v>89.4</v>
          </cell>
          <cell r="G69">
            <v>90.5</v>
          </cell>
        </row>
        <row r="70">
          <cell r="A70">
            <v>44075</v>
          </cell>
          <cell r="B70">
            <v>-1.6860073155032047</v>
          </cell>
          <cell r="C70">
            <v>-1.9233385417860731</v>
          </cell>
          <cell r="D70">
            <v>-6.2</v>
          </cell>
          <cell r="E70">
            <v>-2.4964368867169497</v>
          </cell>
          <cell r="F70">
            <v>91.4</v>
          </cell>
          <cell r="G70">
            <v>94.5</v>
          </cell>
        </row>
        <row r="71">
          <cell r="A71">
            <v>44105</v>
          </cell>
          <cell r="B71">
            <v>-0.99795365929165947</v>
          </cell>
          <cell r="C71">
            <v>-2.1979537645641325</v>
          </cell>
          <cell r="D71">
            <v>-5.5</v>
          </cell>
          <cell r="E71">
            <v>-1.0187442419764352</v>
          </cell>
          <cell r="F71">
            <v>93.3</v>
          </cell>
          <cell r="G71">
            <v>94.7</v>
          </cell>
        </row>
        <row r="72">
          <cell r="A72">
            <v>44136</v>
          </cell>
          <cell r="B72">
            <v>-0.96763259321128103</v>
          </cell>
          <cell r="C72">
            <v>-2.5468855854303558</v>
          </cell>
          <cell r="D72">
            <v>-4.8</v>
          </cell>
          <cell r="E72">
            <v>0.32099657943034288</v>
          </cell>
          <cell r="F72">
            <v>89.4</v>
          </cell>
          <cell r="G72">
            <v>91.6</v>
          </cell>
        </row>
        <row r="73">
          <cell r="A73">
            <v>44166</v>
          </cell>
          <cell r="B73">
            <v>-0.91117609621982254</v>
          </cell>
          <cell r="C73">
            <v>-2.1006931682735748</v>
          </cell>
          <cell r="D73">
            <v>-4.0999999999999996</v>
          </cell>
          <cell r="E73">
            <v>1.3054223938811873</v>
          </cell>
          <cell r="F73">
            <v>92.2</v>
          </cell>
          <cell r="G73">
            <v>96.5</v>
          </cell>
        </row>
        <row r="74">
          <cell r="A74">
            <v>44197</v>
          </cell>
          <cell r="B74">
            <v>-1.1368917876284221</v>
          </cell>
          <cell r="C74">
            <v>-3.7936108633604295</v>
          </cell>
          <cell r="D74">
            <v>-3.1</v>
          </cell>
          <cell r="E74">
            <v>2.1491321245141961</v>
          </cell>
          <cell r="F74">
            <v>92.7</v>
          </cell>
          <cell r="G74">
            <v>96</v>
          </cell>
        </row>
        <row r="75">
          <cell r="A75">
            <v>44228</v>
          </cell>
          <cell r="B75">
            <v>-1.506419558453862</v>
          </cell>
          <cell r="C75">
            <v>-5.1311764315588979</v>
          </cell>
          <cell r="D75">
            <v>-1.9</v>
          </cell>
          <cell r="E75">
            <v>2.7774968997461542</v>
          </cell>
          <cell r="F75">
            <v>90.4</v>
          </cell>
          <cell r="G75">
            <v>97.7</v>
          </cell>
        </row>
        <row r="76">
          <cell r="A76">
            <v>44256</v>
          </cell>
          <cell r="B76">
            <v>-1.5088554466730042</v>
          </cell>
          <cell r="C76">
            <v>1.9348688892519301</v>
          </cell>
          <cell r="D76">
            <v>-0.4</v>
          </cell>
          <cell r="E76">
            <v>3.8598613708111742</v>
          </cell>
          <cell r="F76">
            <v>97.6</v>
          </cell>
          <cell r="G76">
            <v>103.6</v>
          </cell>
        </row>
        <row r="77">
          <cell r="A77">
            <v>44287</v>
          </cell>
          <cell r="B77">
            <v>-0.84311030168812662</v>
          </cell>
          <cell r="C77">
            <v>18.068712569508484</v>
          </cell>
          <cell r="D77">
            <v>1.3</v>
          </cell>
          <cell r="E77">
            <v>5.1863550335452828</v>
          </cell>
          <cell r="F77">
            <v>100.8</v>
          </cell>
          <cell r="G77">
            <v>106.1</v>
          </cell>
        </row>
        <row r="78">
          <cell r="A78">
            <v>44317</v>
          </cell>
          <cell r="B78">
            <v>0.53670456058175908</v>
          </cell>
          <cell r="C78">
            <v>12.826922842982821</v>
          </cell>
          <cell r="D78">
            <v>2.8</v>
          </cell>
          <cell r="E78">
            <v>7.1275905632254677</v>
          </cell>
          <cell r="F78">
            <v>106.4</v>
          </cell>
          <cell r="G78">
            <v>110.6</v>
          </cell>
        </row>
        <row r="79">
          <cell r="A79">
            <v>44348</v>
          </cell>
          <cell r="B79">
            <v>1.531380681148051</v>
          </cell>
          <cell r="C79">
            <v>7.6211934948802389</v>
          </cell>
          <cell r="D79">
            <v>4.0999999999999996</v>
          </cell>
          <cell r="E79">
            <v>7.7447869309056756</v>
          </cell>
          <cell r="F79">
            <v>110.1</v>
          </cell>
          <cell r="G79">
            <v>116.3</v>
          </cell>
        </row>
        <row r="80">
          <cell r="A80">
            <v>44378</v>
          </cell>
          <cell r="B80">
            <v>1.7379218764514419</v>
          </cell>
          <cell r="C80">
            <v>3.384698376893903</v>
          </cell>
          <cell r="D80">
            <v>4.9000000000000004</v>
          </cell>
          <cell r="E80">
            <v>8.176803123519008</v>
          </cell>
          <cell r="F80">
            <v>105.4</v>
          </cell>
          <cell r="G80">
            <v>117.7</v>
          </cell>
        </row>
        <row r="81">
          <cell r="A81">
            <v>44409</v>
          </cell>
          <cell r="B81">
            <v>1.7916670955711176</v>
          </cell>
          <cell r="C81">
            <v>3.2170511741666159</v>
          </cell>
          <cell r="D81">
            <v>5.3</v>
          </cell>
          <cell r="E81">
            <v>8.4546089481628286</v>
          </cell>
          <cell r="F81">
            <v>108.7</v>
          </cell>
          <cell r="G81">
            <v>116.9</v>
          </cell>
        </row>
        <row r="82">
          <cell r="A82">
            <v>44440</v>
          </cell>
          <cell r="B82">
            <v>1.6526941236955988</v>
          </cell>
          <cell r="C82">
            <v>3.1674063983309506</v>
          </cell>
          <cell r="D82">
            <v>5.6</v>
          </cell>
          <cell r="E82">
            <v>8.5304399562718061</v>
          </cell>
          <cell r="F82">
            <v>108.1</v>
          </cell>
          <cell r="G82">
            <v>117.2</v>
          </cell>
        </row>
        <row r="83">
          <cell r="A83">
            <v>44470</v>
          </cell>
          <cell r="B83">
            <v>1.8591081259811884</v>
          </cell>
          <cell r="C83">
            <v>2.8065805730395943</v>
          </cell>
          <cell r="D83">
            <v>5.8</v>
          </cell>
          <cell r="E83">
            <v>7.3452443778994763</v>
          </cell>
          <cell r="F83">
            <v>108.5</v>
          </cell>
          <cell r="G83">
            <v>117.4</v>
          </cell>
        </row>
        <row r="84">
          <cell r="A84">
            <v>44501</v>
          </cell>
          <cell r="B84">
            <v>1.9207425152810382</v>
          </cell>
          <cell r="C84">
            <v>4.5078681059842376</v>
          </cell>
          <cell r="D84">
            <v>6</v>
          </cell>
          <cell r="E84">
            <v>6.1592833536636959</v>
          </cell>
          <cell r="F84">
            <v>109.2</v>
          </cell>
          <cell r="G84">
            <v>115.4</v>
          </cell>
        </row>
        <row r="85">
          <cell r="A85">
            <v>44531</v>
          </cell>
          <cell r="B85">
            <v>2.0802883449941008</v>
          </cell>
          <cell r="C85">
            <v>4.3436467204995086</v>
          </cell>
          <cell r="D85">
            <v>6.4</v>
          </cell>
          <cell r="E85">
            <v>5.4388857097559651</v>
          </cell>
          <cell r="F85">
            <v>108.6</v>
          </cell>
          <cell r="G85">
            <v>114.1</v>
          </cell>
        </row>
        <row r="86">
          <cell r="A86">
            <v>44562</v>
          </cell>
          <cell r="B86">
            <v>2.0519083939700833</v>
          </cell>
          <cell r="C86">
            <v>5.0510883799762798</v>
          </cell>
          <cell r="D86">
            <v>6.7</v>
          </cell>
          <cell r="E86">
            <v>4.7806338988747257</v>
          </cell>
          <cell r="F86">
            <v>106.5</v>
          </cell>
          <cell r="G86">
            <v>113</v>
          </cell>
        </row>
        <row r="87">
          <cell r="A87">
            <v>44593</v>
          </cell>
          <cell r="B87">
            <v>2.240138539232329</v>
          </cell>
          <cell r="C87">
            <v>8.0774220217057611</v>
          </cell>
          <cell r="D87">
            <v>7</v>
          </cell>
          <cell r="E87">
            <v>4.1964560725125324</v>
          </cell>
          <cell r="F87">
            <v>111.3</v>
          </cell>
          <cell r="G87">
            <v>114.2</v>
          </cell>
        </row>
        <row r="88">
          <cell r="A88">
            <v>44621</v>
          </cell>
          <cell r="B88">
            <v>2.1926015289175331</v>
          </cell>
          <cell r="C88">
            <v>5.9493150830465042</v>
          </cell>
          <cell r="D88">
            <v>7.2</v>
          </cell>
          <cell r="E88" t="str">
            <v/>
          </cell>
          <cell r="F88">
            <v>104.3</v>
          </cell>
          <cell r="G88">
            <v>106.5</v>
          </cell>
        </row>
        <row r="89">
          <cell r="A89">
            <v>44652</v>
          </cell>
          <cell r="B89">
            <v>2.2209036855577104</v>
          </cell>
          <cell r="C89">
            <v>3.9621989228976355</v>
          </cell>
          <cell r="D89">
            <v>7.2</v>
          </cell>
          <cell r="E89" t="str">
            <v/>
          </cell>
          <cell r="F89">
            <v>107.1</v>
          </cell>
          <cell r="G89">
            <v>104.9</v>
          </cell>
        </row>
        <row r="90">
          <cell r="A90">
            <v>44682</v>
          </cell>
          <cell r="B90">
            <v>1.9678919585448895</v>
          </cell>
          <cell r="C90" t="str">
            <v/>
          </cell>
          <cell r="D90">
            <v>7.1</v>
          </cell>
          <cell r="E90" t="str">
            <v/>
          </cell>
          <cell r="F90">
            <v>107.3</v>
          </cell>
          <cell r="G90">
            <v>105</v>
          </cell>
        </row>
        <row r="91">
          <cell r="A91">
            <v>44713</v>
          </cell>
          <cell r="B91">
            <v>1.8549108139133355</v>
          </cell>
          <cell r="C91" t="str">
            <v/>
          </cell>
          <cell r="D91" t="str">
            <v/>
          </cell>
          <cell r="E91" t="str">
            <v/>
          </cell>
          <cell r="F91">
            <v>106.5</v>
          </cell>
          <cell r="G91">
            <v>104</v>
          </cell>
        </row>
      </sheetData>
      <sheetData sheetId="12">
        <row r="5">
          <cell r="L5">
            <v>44754</v>
          </cell>
        </row>
        <row r="13">
          <cell r="A13">
            <v>2003</v>
          </cell>
          <cell r="B13">
            <v>-20.443389222913549</v>
          </cell>
          <cell r="C13">
            <v>-22.439345719462413</v>
          </cell>
          <cell r="D13">
            <v>-10.96391261818934</v>
          </cell>
          <cell r="E13">
            <v>-0.24166666666666678</v>
          </cell>
          <cell r="F13">
            <v>-25.502306291571795</v>
          </cell>
          <cell r="G13" t="str">
            <v/>
          </cell>
          <cell r="H13" t="str">
            <v/>
          </cell>
          <cell r="I13" t="str">
            <v/>
          </cell>
          <cell r="J13" t="str">
            <v/>
          </cell>
          <cell r="K13">
            <v>2003</v>
          </cell>
          <cell r="L13">
            <v>192305</v>
          </cell>
          <cell r="M13">
            <v>-15.867508990523859</v>
          </cell>
        </row>
        <row r="14">
          <cell r="A14">
            <v>2004</v>
          </cell>
          <cell r="B14">
            <v>-15.676722556246881</v>
          </cell>
          <cell r="C14">
            <v>-17.960179052795745</v>
          </cell>
          <cell r="D14">
            <v>-6.5222459515226729</v>
          </cell>
          <cell r="E14">
            <v>2.5083333333333333</v>
          </cell>
          <cell r="F14">
            <v>-14.299101163366666</v>
          </cell>
          <cell r="G14" t="str">
            <v/>
          </cell>
          <cell r="H14" t="str">
            <v/>
          </cell>
          <cell r="I14" t="str">
            <v/>
          </cell>
          <cell r="J14" t="str">
            <v/>
          </cell>
          <cell r="K14">
            <v>2004</v>
          </cell>
          <cell r="L14">
            <v>200168</v>
          </cell>
          <cell r="M14">
            <v>4.0888172434414116</v>
          </cell>
        </row>
        <row r="15">
          <cell r="A15">
            <v>2005</v>
          </cell>
          <cell r="B15">
            <v>-18.370472556246881</v>
          </cell>
          <cell r="C15">
            <v>-19.443512386129076</v>
          </cell>
          <cell r="D15">
            <v>-10.147245951522672</v>
          </cell>
          <cell r="E15">
            <v>1.5249999999999997</v>
          </cell>
          <cell r="F15">
            <v>-15.232434496699996</v>
          </cell>
          <cell r="G15" t="str">
            <v/>
          </cell>
          <cell r="H15" t="str">
            <v/>
          </cell>
          <cell r="I15" t="str">
            <v/>
          </cell>
          <cell r="J15" t="str">
            <v/>
          </cell>
          <cell r="K15">
            <v>2005</v>
          </cell>
          <cell r="L15">
            <v>206399</v>
          </cell>
          <cell r="M15">
            <v>3.1128851764517833</v>
          </cell>
        </row>
        <row r="16">
          <cell r="A16">
            <v>2006</v>
          </cell>
          <cell r="B16">
            <v>-16.009014222913546</v>
          </cell>
          <cell r="C16">
            <v>-16.689345719462413</v>
          </cell>
          <cell r="D16">
            <v>-7.7347459515226697</v>
          </cell>
          <cell r="E16">
            <v>1.625</v>
          </cell>
          <cell r="F16">
            <v>-16.5074344967</v>
          </cell>
          <cell r="G16" t="str">
            <v/>
          </cell>
          <cell r="H16" t="str">
            <v/>
          </cell>
          <cell r="I16" t="str">
            <v/>
          </cell>
          <cell r="J16" t="str">
            <v/>
          </cell>
          <cell r="K16">
            <v>2006</v>
          </cell>
          <cell r="L16">
            <v>194607</v>
          </cell>
          <cell r="M16">
            <v>-5.713205974835148</v>
          </cell>
        </row>
        <row r="17">
          <cell r="A17">
            <v>2007</v>
          </cell>
          <cell r="B17">
            <v>-16.370472556246884</v>
          </cell>
          <cell r="C17">
            <v>-17.893512386129078</v>
          </cell>
          <cell r="D17">
            <v>-7.6222459515226717</v>
          </cell>
          <cell r="E17">
            <v>2.5666666666666664</v>
          </cell>
          <cell r="F17">
            <v>-9.9241011633666645</v>
          </cell>
          <cell r="G17" t="str">
            <v/>
          </cell>
          <cell r="H17" t="str">
            <v/>
          </cell>
          <cell r="I17" t="str">
            <v/>
          </cell>
          <cell r="J17" t="str">
            <v/>
          </cell>
          <cell r="K17">
            <v>2007</v>
          </cell>
          <cell r="L17">
            <v>201700</v>
          </cell>
          <cell r="M17">
            <v>3.6447815340660839</v>
          </cell>
        </row>
        <row r="18">
          <cell r="A18">
            <v>2008</v>
          </cell>
          <cell r="B18">
            <v>-26.273250334024656</v>
          </cell>
          <cell r="C18">
            <v>-28.749067941684629</v>
          </cell>
          <cell r="D18">
            <v>-15.81113484041156</v>
          </cell>
          <cell r="E18">
            <v>0.50000000000000022</v>
          </cell>
          <cell r="F18">
            <v>-23.357434496699998</v>
          </cell>
          <cell r="G18" t="str">
            <v/>
          </cell>
          <cell r="H18" t="str">
            <v/>
          </cell>
          <cell r="I18" t="str">
            <v/>
          </cell>
          <cell r="J18" t="str">
            <v/>
          </cell>
          <cell r="K18">
            <v>2008</v>
          </cell>
          <cell r="L18">
            <v>213294</v>
          </cell>
          <cell r="M18">
            <v>5.7481408031730297</v>
          </cell>
        </row>
        <row r="19">
          <cell r="A19">
            <v>2009</v>
          </cell>
          <cell r="B19">
            <v>-22.154847556246882</v>
          </cell>
          <cell r="C19">
            <v>-20.718512386129078</v>
          </cell>
          <cell r="D19">
            <v>-7.7014126181893348</v>
          </cell>
          <cell r="E19">
            <v>-1.0583333333333338</v>
          </cell>
          <cell r="F19">
            <v>-32.188150304386106</v>
          </cell>
          <cell r="G19" t="str">
            <v/>
          </cell>
          <cell r="H19" t="str">
            <v/>
          </cell>
          <cell r="I19" t="str">
            <v/>
          </cell>
          <cell r="J19" t="str">
            <v/>
          </cell>
          <cell r="K19">
            <v>2009</v>
          </cell>
          <cell r="L19">
            <v>160947</v>
          </cell>
          <cell r="M19">
            <v>-24.542181214661454</v>
          </cell>
        </row>
        <row r="20">
          <cell r="A20">
            <v>2010</v>
          </cell>
          <cell r="B20">
            <v>-27.153805889580212</v>
          </cell>
          <cell r="C20">
            <v>-20.693512386129076</v>
          </cell>
          <cell r="D20">
            <v>-13.143079284856</v>
          </cell>
          <cell r="E20">
            <v>2.041666666666667</v>
          </cell>
          <cell r="F20">
            <v>-13.367482852108333</v>
          </cell>
          <cell r="G20" t="str">
            <v/>
          </cell>
          <cell r="H20" t="str">
            <v/>
          </cell>
          <cell r="I20" t="str">
            <v/>
          </cell>
          <cell r="J20" t="str">
            <v/>
          </cell>
          <cell r="K20">
            <v>2010</v>
          </cell>
          <cell r="L20">
            <v>223399</v>
          </cell>
          <cell r="M20">
            <v>38.802835716105307</v>
          </cell>
        </row>
        <row r="21">
          <cell r="A21">
            <v>2011</v>
          </cell>
          <cell r="B21">
            <v>-37.979847556246881</v>
          </cell>
          <cell r="C21">
            <v>-30.593512386129067</v>
          </cell>
          <cell r="D21">
            <v>-26.026412618189337</v>
          </cell>
          <cell r="E21">
            <v>-3.8916666666666662</v>
          </cell>
          <cell r="F21">
            <v>-36.175072137533334</v>
          </cell>
          <cell r="G21">
            <v>-8.1022020507648165</v>
          </cell>
          <cell r="H21">
            <v>-3.5839531994527221</v>
          </cell>
          <cell r="I21">
            <v>-11.326167352158407</v>
          </cell>
          <cell r="J21">
            <v>-2.9294979922676418</v>
          </cell>
          <cell r="K21">
            <v>2011</v>
          </cell>
          <cell r="L21">
            <v>153404</v>
          </cell>
          <cell r="M21">
            <v>-31.331832282149875</v>
          </cell>
        </row>
        <row r="22">
          <cell r="A22">
            <v>2012</v>
          </cell>
          <cell r="B22">
            <v>-41.304847556246877</v>
          </cell>
          <cell r="C22">
            <v>-36.856012386129059</v>
          </cell>
          <cell r="D22">
            <v>-28.301412618189332</v>
          </cell>
          <cell r="E22">
            <v>-5.2999999999999989</v>
          </cell>
          <cell r="F22">
            <v>-53.767365387216671</v>
          </cell>
          <cell r="G22">
            <v>-5.7594579333709817</v>
          </cell>
          <cell r="H22">
            <v>-3.3330614907845444</v>
          </cell>
          <cell r="I22">
            <v>-7.6449953227315461</v>
          </cell>
          <cell r="J22">
            <v>-14.177629808468595</v>
          </cell>
          <cell r="K22">
            <v>2012</v>
          </cell>
          <cell r="L22">
            <v>95309</v>
          </cell>
          <cell r="M22">
            <v>-37.870590075878077</v>
          </cell>
        </row>
        <row r="23">
          <cell r="A23">
            <v>2013</v>
          </cell>
          <cell r="B23">
            <v>-38.67255588958021</v>
          </cell>
          <cell r="C23">
            <v>-38.264345719462405</v>
          </cell>
          <cell r="D23">
            <v>-26.097245951522666</v>
          </cell>
          <cell r="E23">
            <v>-1.2</v>
          </cell>
          <cell r="F23">
            <v>-31.203410487658331</v>
          </cell>
          <cell r="G23">
            <v>-1.7671035198609388</v>
          </cell>
          <cell r="H23">
            <v>0.50618815013537244</v>
          </cell>
          <cell r="I23">
            <v>-3.6168578494678059</v>
          </cell>
          <cell r="J23">
            <v>-2.978910211614604</v>
          </cell>
          <cell r="K23">
            <v>2013</v>
          </cell>
          <cell r="L23">
            <v>105921</v>
          </cell>
          <cell r="M23">
            <v>11.13431050582841</v>
          </cell>
        </row>
        <row r="24">
          <cell r="A24">
            <v>2014</v>
          </cell>
          <cell r="B24">
            <v>-23.802301459307131</v>
          </cell>
          <cell r="C24">
            <v>-30.018512386129078</v>
          </cell>
          <cell r="D24">
            <v>-12.83596234460825</v>
          </cell>
          <cell r="E24">
            <v>2.2666666666666666</v>
          </cell>
          <cell r="F24">
            <v>-2.1539794545333337</v>
          </cell>
          <cell r="G24">
            <v>0.62797989777072871</v>
          </cell>
          <cell r="H24">
            <v>-0.25937397698365317</v>
          </cell>
          <cell r="I24">
            <v>1.3793043051809377</v>
          </cell>
          <cell r="J24">
            <v>4.9938592522139231</v>
          </cell>
          <cell r="K24">
            <v>2014</v>
          </cell>
          <cell r="L24">
            <v>142826</v>
          </cell>
          <cell r="M24">
            <v>34.842004890437209</v>
          </cell>
        </row>
        <row r="25">
          <cell r="A25">
            <v>2015</v>
          </cell>
          <cell r="B25">
            <v>-14.580241531818276</v>
          </cell>
          <cell r="C25">
            <v>-16.978519874892765</v>
          </cell>
          <cell r="D25">
            <v>-2.6953558805343865</v>
          </cell>
          <cell r="E25">
            <v>2.1583333333333332</v>
          </cell>
          <cell r="F25">
            <v>4.1967810985416669</v>
          </cell>
          <cell r="G25">
            <v>2.4450211719710495</v>
          </cell>
          <cell r="H25">
            <v>0.99054063152222227</v>
          </cell>
          <cell r="I25">
            <v>3.6600640964729507</v>
          </cell>
          <cell r="J25">
            <v>5.5408483654497189</v>
          </cell>
          <cell r="K25">
            <v>2015</v>
          </cell>
          <cell r="L25">
            <v>178503</v>
          </cell>
          <cell r="M25">
            <v>24.97934549731842</v>
          </cell>
        </row>
        <row r="26">
          <cell r="A26">
            <v>2016</v>
          </cell>
          <cell r="B26">
            <v>-12.090472005664457</v>
          </cell>
          <cell r="C26">
            <v>-11.709803779568686</v>
          </cell>
          <cell r="D26">
            <v>-0.62171807496210962</v>
          </cell>
          <cell r="E26">
            <v>1.8833333333333331</v>
          </cell>
          <cell r="F26">
            <v>3.7201297649666665</v>
          </cell>
          <cell r="G26">
            <v>2.7199999999999847</v>
          </cell>
          <cell r="H26">
            <v>3.4791376738526765</v>
          </cell>
          <cell r="I26">
            <v>2.1016666666666879</v>
          </cell>
          <cell r="J26">
            <v>10.456579528503923</v>
          </cell>
          <cell r="K26">
            <v>2016</v>
          </cell>
          <cell r="L26">
            <v>207330</v>
          </cell>
          <cell r="M26">
            <v>16.149308414984631</v>
          </cell>
        </row>
        <row r="27">
          <cell r="A27">
            <v>2017</v>
          </cell>
          <cell r="B27">
            <v>-5.0086136266975876</v>
          </cell>
          <cell r="C27">
            <v>-5.3625280422520261</v>
          </cell>
          <cell r="D27">
            <v>3.4304962275557309</v>
          </cell>
          <cell r="E27">
            <v>2.6666666666666661</v>
          </cell>
          <cell r="F27">
            <v>5.6218338366666671</v>
          </cell>
          <cell r="G27">
            <v>4.1228582554517175</v>
          </cell>
          <cell r="H27">
            <v>2.3515010952197031</v>
          </cell>
          <cell r="I27">
            <v>5.5818546873214387</v>
          </cell>
          <cell r="J27">
            <v>9.6786848637107994</v>
          </cell>
          <cell r="K27">
            <v>2017</v>
          </cell>
          <cell r="L27">
            <v>222129</v>
          </cell>
          <cell r="M27">
            <v>7.1378961076544698</v>
          </cell>
        </row>
        <row r="28">
          <cell r="A28">
            <v>2018</v>
          </cell>
          <cell r="B28">
            <v>-4.7837310101354076</v>
          </cell>
          <cell r="C28">
            <v>-3.459683232838886</v>
          </cell>
          <cell r="D28">
            <v>4.141558134688097</v>
          </cell>
          <cell r="E28">
            <v>2.6333333333333333</v>
          </cell>
          <cell r="F28">
            <v>3.3940508974083339</v>
          </cell>
          <cell r="G28">
            <v>4.1341374098141159</v>
          </cell>
          <cell r="H28">
            <v>3.7042865235727049</v>
          </cell>
          <cell r="I28">
            <v>4.4804848447367931</v>
          </cell>
          <cell r="J28">
            <v>3.4805816560965326</v>
          </cell>
          <cell r="K28">
            <v>2018</v>
          </cell>
          <cell r="L28">
            <v>228327</v>
          </cell>
          <cell r="M28">
            <v>2.790270518482501</v>
          </cell>
        </row>
        <row r="29">
          <cell r="A29">
            <v>2019</v>
          </cell>
          <cell r="B29">
            <v>-8.0311400473136914</v>
          </cell>
          <cell r="C29">
            <v>-3.4156341758093287</v>
          </cell>
          <cell r="D29">
            <v>2.3803543399592071</v>
          </cell>
          <cell r="E29">
            <v>2.2416666666666667</v>
          </cell>
          <cell r="F29">
            <v>3.7692907596250009</v>
          </cell>
          <cell r="G29">
            <v>4.3493550414509485</v>
          </cell>
          <cell r="H29">
            <v>2.9422475797396146</v>
          </cell>
          <cell r="I29">
            <v>5.4640159222238083</v>
          </cell>
          <cell r="J29">
            <v>4.3785479732514574</v>
          </cell>
          <cell r="K29">
            <v>2019</v>
          </cell>
          <cell r="L29">
            <v>223799</v>
          </cell>
          <cell r="M29">
            <v>-1.9831206996982331</v>
          </cell>
        </row>
        <row r="30">
          <cell r="A30">
            <v>2020</v>
          </cell>
          <cell r="B30">
            <v>-23.885186969242323</v>
          </cell>
          <cell r="C30">
            <v>-11.598004987345684</v>
          </cell>
          <cell r="D30">
            <v>-8.3849536252861672</v>
          </cell>
          <cell r="E30">
            <v>-6.25</v>
          </cell>
          <cell r="F30">
            <v>-24.228215092516667</v>
          </cell>
          <cell r="G30">
            <v>-3.2753737496863096</v>
          </cell>
          <cell r="H30">
            <v>2.0710190003095192</v>
          </cell>
          <cell r="I30">
            <v>-7.4118505422962926</v>
          </cell>
          <cell r="J30">
            <v>-43.172743193758969</v>
          </cell>
          <cell r="K30">
            <v>2020</v>
          </cell>
          <cell r="L30">
            <v>145417</v>
          </cell>
          <cell r="M30">
            <v>-35.023391525431308</v>
          </cell>
        </row>
        <row r="31">
          <cell r="A31">
            <v>2021</v>
          </cell>
          <cell r="B31">
            <v>-16.638237350635894</v>
          </cell>
          <cell r="C31">
            <v>-13.254928263512939</v>
          </cell>
          <cell r="D31">
            <v>-3.0095880139285867</v>
          </cell>
          <cell r="E31">
            <v>4.6500000000000004</v>
          </cell>
          <cell r="F31">
            <v>-9.9162739456583306</v>
          </cell>
          <cell r="G31">
            <v>4.5412425776703884</v>
          </cell>
          <cell r="H31">
            <v>3.2211246859024527</v>
          </cell>
          <cell r="I31">
            <v>5.664623381346729</v>
          </cell>
          <cell r="J31">
            <v>17.030694922282109</v>
          </cell>
          <cell r="K31">
            <v>2021</v>
          </cell>
          <cell r="L31">
            <v>146637</v>
          </cell>
          <cell r="M31">
            <v>0.83896655824284494</v>
          </cell>
        </row>
        <row r="33">
          <cell r="A33" t="str">
            <v>2 2017</v>
          </cell>
          <cell r="B33">
            <v>-5.0284979072716895</v>
          </cell>
          <cell r="C33">
            <v>-6.4363414686110429</v>
          </cell>
          <cell r="D33">
            <v>3.3617003615446763</v>
          </cell>
          <cell r="E33">
            <v>2.6</v>
          </cell>
          <cell r="F33">
            <v>5.4734891999000013</v>
          </cell>
          <cell r="G33">
            <v>4.8418778236103037</v>
          </cell>
          <cell r="H33">
            <v>2.9671471237501663</v>
          </cell>
          <cell r="I33">
            <v>6.3814358230601869</v>
          </cell>
          <cell r="J33">
            <v>14.808004658147155</v>
          </cell>
          <cell r="K33" t="str">
            <v>2 2017</v>
          </cell>
          <cell r="L33">
            <v>67317</v>
          </cell>
          <cell r="M33">
            <v>11.825974284859967</v>
          </cell>
        </row>
        <row r="34">
          <cell r="A34" t="str">
            <v>3 2017</v>
          </cell>
          <cell r="B34">
            <v>-3.2213333184727833</v>
          </cell>
          <cell r="C34">
            <v>-3.3386353032689597</v>
          </cell>
          <cell r="D34">
            <v>3.6042383451519697</v>
          </cell>
          <cell r="E34">
            <v>2.8666666666666667</v>
          </cell>
          <cell r="F34">
            <v>8.0364368032333342</v>
          </cell>
          <cell r="G34">
            <v>4.2151022379649135</v>
          </cell>
          <cell r="H34">
            <v>1.3844346362683666</v>
          </cell>
          <cell r="I34">
            <v>6.5769756987425865</v>
          </cell>
          <cell r="J34">
            <v>7.6179073643683637</v>
          </cell>
          <cell r="K34" t="str">
            <v>3 2017</v>
          </cell>
          <cell r="L34">
            <v>44366</v>
          </cell>
          <cell r="M34">
            <v>10.08933002481389</v>
          </cell>
        </row>
        <row r="35">
          <cell r="A35" t="str">
            <v>4 2017</v>
          </cell>
          <cell r="B35">
            <v>-3.714654624927539</v>
          </cell>
          <cell r="C35">
            <v>-3.7814114825870164</v>
          </cell>
          <cell r="D35">
            <v>4.9601075336936331</v>
          </cell>
          <cell r="E35">
            <v>2.9</v>
          </cell>
          <cell r="F35">
            <v>4.5274240924999996</v>
          </cell>
          <cell r="G35">
            <v>4.3337292542775288</v>
          </cell>
          <cell r="H35">
            <v>3.6960588273237391</v>
          </cell>
          <cell r="I35">
            <v>4.8484073173851812</v>
          </cell>
          <cell r="J35">
            <v>7.6674813561446626</v>
          </cell>
          <cell r="K35" t="str">
            <v>4 2017</v>
          </cell>
          <cell r="L35">
            <v>50577</v>
          </cell>
          <cell r="M35">
            <v>4.4892984050904943</v>
          </cell>
        </row>
        <row r="36">
          <cell r="A36" t="str">
            <v>1 2018</v>
          </cell>
          <cell r="B36">
            <v>-3.8969147474702877</v>
          </cell>
          <cell r="C36">
            <v>-3.6734590950428334</v>
          </cell>
          <cell r="D36">
            <v>3.551553208653353</v>
          </cell>
          <cell r="E36">
            <v>2.9</v>
          </cell>
          <cell r="F36">
            <v>5.6038319157333341</v>
          </cell>
          <cell r="G36">
            <v>5.1119023397761794</v>
          </cell>
          <cell r="H36">
            <v>4.3774163657858622</v>
          </cell>
          <cell r="I36">
            <v>5.701893243842207</v>
          </cell>
          <cell r="J36">
            <v>6.22113163972287</v>
          </cell>
          <cell r="K36" t="str">
            <v>1 2018</v>
          </cell>
          <cell r="L36">
            <v>63169</v>
          </cell>
          <cell r="M36">
            <v>5.5120346088960872</v>
          </cell>
        </row>
        <row r="37">
          <cell r="A37" t="str">
            <v>2 2018</v>
          </cell>
          <cell r="B37">
            <v>-3.9991011679218755</v>
          </cell>
          <cell r="C37">
            <v>-3.0859606431132605</v>
          </cell>
          <cell r="D37">
            <v>5.1298382258404489</v>
          </cell>
          <cell r="E37">
            <v>2.7666666666666671</v>
          </cell>
          <cell r="F37">
            <v>3.016915387133333</v>
          </cell>
          <cell r="G37">
            <v>3.6128024980484099</v>
          </cell>
          <cell r="H37">
            <v>2.3015322529793707</v>
          </cell>
          <cell r="I37">
            <v>4.6631963809877846</v>
          </cell>
          <cell r="J37">
            <v>3.7396898272962602</v>
          </cell>
          <cell r="K37" t="str">
            <v>2 2018</v>
          </cell>
          <cell r="L37">
            <v>71392</v>
          </cell>
          <cell r="M37">
            <v>6.0534486088209576</v>
          </cell>
        </row>
        <row r="38">
          <cell r="A38" t="str">
            <v>3 2018</v>
          </cell>
          <cell r="B38">
            <v>-5.0318906790914042</v>
          </cell>
          <cell r="C38">
            <v>-3.1981525131570065</v>
          </cell>
          <cell r="D38">
            <v>4.021223707670373</v>
          </cell>
          <cell r="E38">
            <v>2.5333333333333332</v>
          </cell>
          <cell r="F38">
            <v>3.4892385986666667</v>
          </cell>
          <cell r="G38">
            <v>2.8117661599307979</v>
          </cell>
          <cell r="H38">
            <v>3.4639356071283203</v>
          </cell>
          <cell r="I38">
            <v>2.301555766115456</v>
          </cell>
          <cell r="J38">
            <v>2.6373194886785143</v>
          </cell>
          <cell r="K38" t="str">
            <v>3 2018</v>
          </cell>
          <cell r="L38">
            <v>48134</v>
          </cell>
          <cell r="M38">
            <v>8.4929901275751547</v>
          </cell>
        </row>
        <row r="39">
          <cell r="A39" t="str">
            <v>4 2018</v>
          </cell>
          <cell r="B39">
            <v>-6.2070174460580665</v>
          </cell>
          <cell r="C39">
            <v>-3.8811606800424436</v>
          </cell>
          <cell r="D39">
            <v>3.863617396588213</v>
          </cell>
          <cell r="E39">
            <v>2.333333333333333</v>
          </cell>
          <cell r="F39">
            <v>1.4662176881000002</v>
          </cell>
          <cell r="G39">
            <v>5.0183071290114327</v>
          </cell>
          <cell r="H39">
            <v>4.6715600895745268</v>
          </cell>
          <cell r="I39">
            <v>5.2983162518301441</v>
          </cell>
          <cell r="J39">
            <v>2.1128605104624256</v>
          </cell>
          <cell r="K39" t="str">
            <v>4 2018</v>
          </cell>
          <cell r="L39">
            <v>45632</v>
          </cell>
          <cell r="M39">
            <v>-9.7771714415643487</v>
          </cell>
        </row>
        <row r="40">
          <cell r="A40" t="str">
            <v>1 2019</v>
          </cell>
          <cell r="B40">
            <v>-9.48728372494603</v>
          </cell>
          <cell r="C40">
            <v>-3.5728070061293029</v>
          </cell>
          <cell r="D40">
            <v>1.2632955456468986</v>
          </cell>
          <cell r="E40">
            <v>2.6</v>
          </cell>
          <cell r="F40">
            <v>4.2432357394666669</v>
          </cell>
          <cell r="G40">
            <v>4.6001693684974754</v>
          </cell>
          <cell r="H40">
            <v>2.5591575596167502</v>
          </cell>
          <cell r="I40">
            <v>6.2239793931770038</v>
          </cell>
          <cell r="J40">
            <v>5.6971055849979422</v>
          </cell>
          <cell r="K40" t="str">
            <v>1 2019</v>
          </cell>
          <cell r="L40">
            <v>59445</v>
          </cell>
          <cell r="M40">
            <v>-5.8952967436559049</v>
          </cell>
        </row>
        <row r="41">
          <cell r="A41" t="str">
            <v>2 2019</v>
          </cell>
          <cell r="B41">
            <v>-8.2596792409207165</v>
          </cell>
          <cell r="C41">
            <v>-3.3614192775583205</v>
          </cell>
          <cell r="D41">
            <v>2.1584663590104367</v>
          </cell>
          <cell r="E41">
            <v>2.8666666666666667</v>
          </cell>
          <cell r="F41">
            <v>2.3768022018666666</v>
          </cell>
          <cell r="G41">
            <v>4.8249050690133117</v>
          </cell>
          <cell r="H41">
            <v>3.7598619329388185</v>
          </cell>
          <cell r="I41">
            <v>5.66328192072001</v>
          </cell>
          <cell r="J41">
            <v>4.5414779744750859</v>
          </cell>
          <cell r="K41" t="str">
            <v>2 2019</v>
          </cell>
          <cell r="L41">
            <v>69150</v>
          </cell>
          <cell r="M41">
            <v>-3.1404078888390785</v>
          </cell>
        </row>
        <row r="42">
          <cell r="A42" t="str">
            <v>3 2019</v>
          </cell>
          <cell r="B42">
            <v>-7.1438816068532178</v>
          </cell>
          <cell r="C42">
            <v>-3.0480146841841065</v>
          </cell>
          <cell r="D42">
            <v>2.4603480444699737</v>
          </cell>
          <cell r="E42">
            <v>2.6333333333333333</v>
          </cell>
          <cell r="F42">
            <v>5.0851868401333329</v>
          </cell>
          <cell r="G42">
            <v>4.4358958946925355</v>
          </cell>
          <cell r="H42">
            <v>3.1239594369608028</v>
          </cell>
          <cell r="I42">
            <v>5.482521661189125</v>
          </cell>
          <cell r="J42">
            <v>2.6779452083908808</v>
          </cell>
          <cell r="K42" t="str">
            <v>3 2019</v>
          </cell>
          <cell r="L42">
            <v>45429</v>
          </cell>
          <cell r="M42">
            <v>-5.6197282586113744</v>
          </cell>
        </row>
        <row r="43">
          <cell r="A43" t="str">
            <v>4 2019</v>
          </cell>
          <cell r="B43">
            <v>-7.2337156165348047</v>
          </cell>
          <cell r="C43">
            <v>-3.6802957353655863</v>
          </cell>
          <cell r="D43">
            <v>3.6393074107095202</v>
          </cell>
          <cell r="E43">
            <v>0.86666666666666659</v>
          </cell>
          <cell r="F43">
            <v>3.3719382570333334</v>
          </cell>
          <cell r="G43">
            <v>3.5597093636470021</v>
          </cell>
          <cell r="H43">
            <v>2.3474178403755701</v>
          </cell>
          <cell r="I43">
            <v>4.5160916543553071</v>
          </cell>
          <cell r="J43">
            <v>5.3723601333827418</v>
          </cell>
          <cell r="K43" t="str">
            <v>4 2019</v>
          </cell>
          <cell r="L43">
            <v>49775</v>
          </cell>
          <cell r="M43">
            <v>9.0791549789621229</v>
          </cell>
        </row>
        <row r="44">
          <cell r="A44" t="str">
            <v>1 2020</v>
          </cell>
          <cell r="B44">
            <v>-9.8976478831038346</v>
          </cell>
          <cell r="C44">
            <v>-2.3270869512598167</v>
          </cell>
          <cell r="D44">
            <v>2.0764093619607196</v>
          </cell>
          <cell r="E44">
            <v>-3.5333333333333332</v>
          </cell>
          <cell r="F44">
            <v>2.4248331849333331</v>
          </cell>
          <cell r="G44">
            <v>2.3044672545901221</v>
          </cell>
          <cell r="H44">
            <v>7.3426260334895233</v>
          </cell>
          <cell r="I44">
            <v>-1.5677428450585182</v>
          </cell>
          <cell r="J44">
            <v>-16.125092405103956</v>
          </cell>
          <cell r="K44" t="str">
            <v>1 2020</v>
          </cell>
          <cell r="L44">
            <v>45282</v>
          </cell>
          <cell r="M44">
            <v>-23.825384809487758</v>
          </cell>
        </row>
        <row r="45">
          <cell r="A45" t="str">
            <v>2 2020</v>
          </cell>
          <cell r="B45">
            <v>-33.133647064988061</v>
          </cell>
          <cell r="C45">
            <v>-13.727585003978627</v>
          </cell>
          <cell r="D45">
            <v>-19.325949256361017</v>
          </cell>
          <cell r="E45">
            <v>-7.8</v>
          </cell>
          <cell r="F45">
            <v>-49.042512409000004</v>
          </cell>
          <cell r="G45">
            <v>-12.465859759077716</v>
          </cell>
          <cell r="H45">
            <v>-1.7078531543304933</v>
          </cell>
          <cell r="I45">
            <v>-20.721730359744484</v>
          </cell>
          <cell r="J45">
            <v>-70.07556179083906</v>
          </cell>
          <cell r="K45" t="str">
            <v>2 2020</v>
          </cell>
          <cell r="L45">
            <v>19566</v>
          </cell>
          <cell r="M45">
            <v>-71.70498915401302</v>
          </cell>
        </row>
        <row r="46">
          <cell r="A46" t="str">
            <v>3 2020</v>
          </cell>
          <cell r="B46">
            <v>-26.317329190737922</v>
          </cell>
          <cell r="C46">
            <v>-15.526118959907066</v>
          </cell>
          <cell r="D46">
            <v>-7.8111211740760202</v>
          </cell>
          <cell r="E46">
            <v>-8.2000000000000011</v>
          </cell>
          <cell r="F46">
            <v>-30.340097011866664</v>
          </cell>
          <cell r="G46">
            <v>-0.94676258992804208</v>
          </cell>
          <cell r="H46">
            <v>0.11741568086416976</v>
          </cell>
          <cell r="I46">
            <v>-1.778784874663657</v>
          </cell>
          <cell r="J46">
            <v>-39.639005609488521</v>
          </cell>
          <cell r="K46" t="str">
            <v>3 2020</v>
          </cell>
          <cell r="L46">
            <v>40812</v>
          </cell>
          <cell r="M46">
            <v>-10.163111668757836</v>
          </cell>
        </row>
        <row r="47">
          <cell r="A47" t="str">
            <v>4 2020</v>
          </cell>
          <cell r="B47">
            <v>-26.192123738139458</v>
          </cell>
          <cell r="C47">
            <v>-14.811229034237229</v>
          </cell>
          <cell r="D47">
            <v>-8.4791534326683458</v>
          </cell>
          <cell r="E47">
            <v>-5.4666666666666659</v>
          </cell>
          <cell r="F47">
            <v>-19.955084134133333</v>
          </cell>
          <cell r="G47">
            <v>-1.9803660848162394</v>
          </cell>
          <cell r="H47">
            <v>2.5693879921031169</v>
          </cell>
          <cell r="I47">
            <v>-5.5016629711751506</v>
          </cell>
          <cell r="J47">
            <v>-40.987774532078326</v>
          </cell>
          <cell r="K47" t="str">
            <v>4 2020</v>
          </cell>
          <cell r="L47">
            <v>39757</v>
          </cell>
          <cell r="M47">
            <v>-20.126569563033641</v>
          </cell>
        </row>
        <row r="48">
          <cell r="A48" t="str">
            <v>1 2021</v>
          </cell>
          <cell r="B48">
            <v>-23.020200397096733</v>
          </cell>
          <cell r="C48">
            <v>-15.051799017027021</v>
          </cell>
          <cell r="D48">
            <v>-6.2867603696766432</v>
          </cell>
          <cell r="E48">
            <v>-0.73333333333333339</v>
          </cell>
          <cell r="F48">
            <v>-29.087578274866662</v>
          </cell>
          <cell r="G48">
            <v>-7.698829913515354</v>
          </cell>
          <cell r="H48">
            <v>-0.46714678975614277</v>
          </cell>
          <cell r="I48">
            <v>-13.752900398178127</v>
          </cell>
          <cell r="J48">
            <v>-55.349478847332932</v>
          </cell>
          <cell r="K48" t="str">
            <v>1 2021</v>
          </cell>
          <cell r="L48">
            <v>31039</v>
          </cell>
          <cell r="M48">
            <v>-31.45399938165275</v>
          </cell>
        </row>
        <row r="49">
          <cell r="A49" t="str">
            <v>2 2021</v>
          </cell>
          <cell r="B49">
            <v>-14.16649997387635</v>
          </cell>
          <cell r="C49">
            <v>-13.602974351225987</v>
          </cell>
          <cell r="D49">
            <v>-0.76179220200391562</v>
          </cell>
          <cell r="E49">
            <v>4.7666666666666666</v>
          </cell>
          <cell r="F49">
            <v>-16.850958766733331</v>
          </cell>
          <cell r="G49">
            <v>16.954051302262954</v>
          </cell>
          <cell r="H49">
            <v>5.780678693379258</v>
          </cell>
          <cell r="I49">
            <v>27.579869946282145</v>
          </cell>
          <cell r="J49">
            <v>91.758512913308095</v>
          </cell>
          <cell r="K49" t="str">
            <v>2 2021</v>
          </cell>
          <cell r="L49">
            <v>50406</v>
          </cell>
          <cell r="M49">
            <v>157.62036185219256</v>
          </cell>
        </row>
        <row r="50">
          <cell r="A50" t="str">
            <v>3 2021</v>
          </cell>
          <cell r="B50">
            <v>-12.917197355836583</v>
          </cell>
          <cell r="C50">
            <v>-11.62875699224189</v>
          </cell>
          <cell r="D50">
            <v>-1.2062615805414201</v>
          </cell>
          <cell r="E50">
            <v>7.333333333333333</v>
          </cell>
          <cell r="F50">
            <v>4.2190512256000003</v>
          </cell>
          <cell r="G50">
            <v>3.1085674442927314</v>
          </cell>
          <cell r="H50">
            <v>2.9847245433488609</v>
          </cell>
          <cell r="I50">
            <v>3.2009689419500091</v>
          </cell>
          <cell r="J50">
            <v>25.952470765748785</v>
          </cell>
          <cell r="K50" t="str">
            <v>3 2021</v>
          </cell>
          <cell r="L50">
            <v>31080</v>
          </cell>
          <cell r="M50">
            <v>-23.845927668332848</v>
          </cell>
        </row>
        <row r="51">
          <cell r="A51" t="str">
            <v>4 2021</v>
          </cell>
          <cell r="B51">
            <v>-16.449051675733894</v>
          </cell>
          <cell r="C51">
            <v>-12.736182693556856</v>
          </cell>
          <cell r="D51">
            <v>-3.7835379034923662</v>
          </cell>
          <cell r="E51">
            <v>7.2333333333333343</v>
          </cell>
          <cell r="F51">
            <v>2.0543900333666665</v>
          </cell>
          <cell r="G51">
            <v>7.5562097728519007</v>
          </cell>
          <cell r="H51">
            <v>4.8062498230915196</v>
          </cell>
          <cell r="I51">
            <v>9.8636163660360552</v>
          </cell>
          <cell r="J51">
            <v>50.036666972224765</v>
          </cell>
          <cell r="K51" t="str">
            <v>4 2021</v>
          </cell>
          <cell r="L51">
            <v>34112</v>
          </cell>
          <cell r="M51">
            <v>-14.198757451517977</v>
          </cell>
        </row>
        <row r="52">
          <cell r="A52" t="str">
            <v>1 2022</v>
          </cell>
          <cell r="B52">
            <v>-22.097102004308066</v>
          </cell>
          <cell r="C52">
            <v>-16.297668221196869</v>
          </cell>
          <cell r="D52">
            <v>-9.3783776690593559</v>
          </cell>
          <cell r="E52">
            <v>6.5333333333333341</v>
          </cell>
          <cell r="F52">
            <v>-3.8318901268666665</v>
          </cell>
          <cell r="G52">
            <v>12.885051136015676</v>
          </cell>
          <cell r="H52">
            <v>-1.1035060762676352</v>
          </cell>
          <cell r="I52">
            <v>26.404942208051025</v>
          </cell>
          <cell r="J52">
            <v>132.91280466872641</v>
          </cell>
          <cell r="K52" t="str">
            <v>1 2022</v>
          </cell>
          <cell r="L52">
            <v>34771</v>
          </cell>
          <cell r="M52">
            <v>12.02358323399595</v>
          </cell>
        </row>
        <row r="53">
          <cell r="A53" t="str">
            <v>2 2022</v>
          </cell>
          <cell r="B53">
            <v>-31.824621779784078</v>
          </cell>
          <cell r="C53">
            <v>-23.406331829944495</v>
          </cell>
          <cell r="D53">
            <v>-17.963441772997466</v>
          </cell>
          <cell r="E53" t="str">
            <v/>
          </cell>
          <cell r="F53">
            <v>2.7938061017333333</v>
          </cell>
          <cell r="G53" t="str">
            <v/>
          </cell>
          <cell r="H53" t="str">
            <v/>
          </cell>
          <cell r="I53" t="str">
            <v/>
          </cell>
          <cell r="J53" t="str">
            <v/>
          </cell>
          <cell r="K53" t="str">
            <v>2 2022</v>
          </cell>
          <cell r="L53">
            <v>40678</v>
          </cell>
          <cell r="M53">
            <v>-19.299289767091224</v>
          </cell>
        </row>
        <row r="55">
          <cell r="A55">
            <v>43617</v>
          </cell>
          <cell r="B55">
            <v>-8.4329117467946251</v>
          </cell>
          <cell r="C55">
            <v>-3.3007839565857604</v>
          </cell>
          <cell r="D55">
            <v>1.05276739408327</v>
          </cell>
          <cell r="E55">
            <v>2.9</v>
          </cell>
          <cell r="F55">
            <v>3.7554540685999998</v>
          </cell>
          <cell r="G55">
            <v>3.7260372603725926</v>
          </cell>
          <cell r="H55">
            <v>1.7119838872104509</v>
          </cell>
          <cell r="I55">
            <v>5.327177483796504</v>
          </cell>
          <cell r="J55">
            <v>5.308957952467992</v>
          </cell>
          <cell r="K55" t="str">
            <v>Jan-Jun 19</v>
          </cell>
          <cell r="L55">
            <v>128595</v>
          </cell>
          <cell r="M55">
            <v>-4.4336769197612966</v>
          </cell>
        </row>
        <row r="56">
          <cell r="A56">
            <v>43647</v>
          </cell>
          <cell r="B56">
            <v>-6.398486744913515</v>
          </cell>
          <cell r="C56">
            <v>-3.2536689184691898</v>
          </cell>
          <cell r="D56">
            <v>3.4023133358025803</v>
          </cell>
          <cell r="E56">
            <v>2.8</v>
          </cell>
          <cell r="F56">
            <v>5.5084202676</v>
          </cell>
          <cell r="G56">
            <v>5.2165265346713738</v>
          </cell>
          <cell r="H56">
            <v>4.2149825142646904</v>
          </cell>
          <cell r="I56">
            <v>5.9982174688057057</v>
          </cell>
          <cell r="J56">
            <v>0.10368738254162224</v>
          </cell>
          <cell r="K56" t="str">
            <v>Jan-Jul 19</v>
          </cell>
          <cell r="L56">
            <v>147031</v>
          </cell>
          <cell r="M56">
            <v>-4.8638610658177441</v>
          </cell>
        </row>
        <row r="57">
          <cell r="A57">
            <v>43678</v>
          </cell>
          <cell r="B57">
            <v>-7.8302038459886898</v>
          </cell>
          <cell r="C57">
            <v>-2.6631462072277801</v>
          </cell>
          <cell r="D57">
            <v>1.7028155429545799</v>
          </cell>
          <cell r="E57">
            <v>2.7</v>
          </cell>
          <cell r="F57">
            <v>6.5663346334000003</v>
          </cell>
          <cell r="G57">
            <v>4.822403149324515</v>
          </cell>
          <cell r="H57">
            <v>2.433133553985158</v>
          </cell>
          <cell r="I57">
            <v>6.7555476020042988</v>
          </cell>
          <cell r="J57">
            <v>4.5711592836946409</v>
          </cell>
          <cell r="K57" t="str">
            <v>Jan-Ago 19</v>
          </cell>
          <cell r="L57">
            <v>159466</v>
          </cell>
          <cell r="M57">
            <v>-6.1462312178872196</v>
          </cell>
        </row>
        <row r="58">
          <cell r="A58">
            <v>43709</v>
          </cell>
          <cell r="B58">
            <v>-7.2029542296574514</v>
          </cell>
          <cell r="C58">
            <v>-3.2272289268553496</v>
          </cell>
          <cell r="D58">
            <v>2.2759152546527601</v>
          </cell>
          <cell r="E58">
            <v>2.4</v>
          </cell>
          <cell r="F58">
            <v>3.1808056194000001</v>
          </cell>
          <cell r="G58">
            <v>3.2620514679231576</v>
          </cell>
          <cell r="H58">
            <v>2.7479526842584079</v>
          </cell>
          <cell r="I58">
            <v>3.6752754199024906</v>
          </cell>
          <cell r="J58">
            <v>3.1958481289265279</v>
          </cell>
          <cell r="K58" t="str">
            <v>Jan-Set 19</v>
          </cell>
          <cell r="L58">
            <v>174024</v>
          </cell>
          <cell r="M58">
            <v>-4.7461616355127347</v>
          </cell>
        </row>
        <row r="59">
          <cell r="A59">
            <v>43739</v>
          </cell>
          <cell r="B59">
            <v>-6.5790958732977991</v>
          </cell>
          <cell r="C59">
            <v>-3.61953795562617</v>
          </cell>
          <cell r="D59">
            <v>4.3066045753680102</v>
          </cell>
          <cell r="E59">
            <v>1.8</v>
          </cell>
          <cell r="F59">
            <v>2.6905658699999999</v>
          </cell>
          <cell r="G59">
            <v>3.6447275300778301</v>
          </cell>
          <cell r="H59">
            <v>3.1573266168930587</v>
          </cell>
          <cell r="I59">
            <v>4.0240921787709567</v>
          </cell>
          <cell r="J59">
            <v>4.1310098023961359</v>
          </cell>
          <cell r="K59" t="str">
            <v>Jan-Out 19</v>
          </cell>
          <cell r="L59">
            <v>189673</v>
          </cell>
          <cell r="M59">
            <v>-3.5459658472585289</v>
          </cell>
        </row>
        <row r="60">
          <cell r="A60">
            <v>43770</v>
          </cell>
          <cell r="B60">
            <v>-6.8575915054770036</v>
          </cell>
          <cell r="C60">
            <v>-4.5209609204340593</v>
          </cell>
          <cell r="D60">
            <v>4.59256020366277</v>
          </cell>
          <cell r="E60">
            <v>1</v>
          </cell>
          <cell r="F60">
            <v>4.6652340154000003</v>
          </cell>
          <cell r="G60">
            <v>4.3993677555321398</v>
          </cell>
          <cell r="H60">
            <v>2.7727925340990822</v>
          </cell>
          <cell r="I60">
            <v>5.6706369756602868</v>
          </cell>
          <cell r="J60">
            <v>6.8353944971718761</v>
          </cell>
          <cell r="K60" t="str">
            <v>Jan-Nov 19</v>
          </cell>
          <cell r="L60">
            <v>206073</v>
          </cell>
          <cell r="M60">
            <v>-2.8626511930462897</v>
          </cell>
        </row>
        <row r="61">
          <cell r="A61">
            <v>43800</v>
          </cell>
          <cell r="B61">
            <v>-8.2644594708296104</v>
          </cell>
          <cell r="C61">
            <v>-2.9003883300365301</v>
          </cell>
          <cell r="D61">
            <v>2.0187574530977801</v>
          </cell>
          <cell r="E61">
            <v>-0.2</v>
          </cell>
          <cell r="F61">
            <v>2.7600148857</v>
          </cell>
          <cell r="G61">
            <v>2.6398601398601329</v>
          </cell>
          <cell r="H61">
            <v>1.1410515228649274</v>
          </cell>
          <cell r="I61">
            <v>3.8417980660336184</v>
          </cell>
          <cell r="J61">
            <v>5.4312828334180665</v>
          </cell>
          <cell r="K61" t="str">
            <v>Jan-Dez 19</v>
          </cell>
          <cell r="L61">
            <v>223799</v>
          </cell>
          <cell r="M61">
            <v>-1.9831206996982331</v>
          </cell>
        </row>
        <row r="62">
          <cell r="A62">
            <v>43831</v>
          </cell>
          <cell r="B62">
            <v>-8.3945874401326854</v>
          </cell>
          <cell r="C62">
            <v>-2.1504729401358298</v>
          </cell>
          <cell r="D62">
            <v>1.8985748185787901</v>
          </cell>
          <cell r="E62">
            <v>-1.8</v>
          </cell>
          <cell r="F62">
            <v>4.9230346425000002</v>
          </cell>
          <cell r="G62">
            <v>4.2440548515882739</v>
          </cell>
          <cell r="H62">
            <v>3.6560293197461391</v>
          </cell>
          <cell r="I62">
            <v>4.6973037137527598</v>
          </cell>
          <cell r="J62">
            <v>3.3889628340329665</v>
          </cell>
          <cell r="K62">
            <v>43839</v>
          </cell>
          <cell r="L62">
            <v>14423</v>
          </cell>
          <cell r="M62">
            <v>-8.0400408059168598</v>
          </cell>
        </row>
        <row r="63">
          <cell r="A63">
            <v>43862</v>
          </cell>
          <cell r="B63">
            <v>-7.5853632971150944</v>
          </cell>
          <cell r="C63">
            <v>-1.4199656220383299</v>
          </cell>
          <cell r="D63">
            <v>4.6181558147508897</v>
          </cell>
          <cell r="E63">
            <v>-3.5</v>
          </cell>
          <cell r="F63">
            <v>3.2741973336000001</v>
          </cell>
          <cell r="G63">
            <v>8.8770334091306609</v>
          </cell>
          <cell r="H63">
            <v>9.0835287750315814</v>
          </cell>
          <cell r="I63">
            <v>8.7138345993001565</v>
          </cell>
          <cell r="J63">
            <v>6.7396016100732794</v>
          </cell>
          <cell r="K63" t="str">
            <v>Jan-Fev 20</v>
          </cell>
          <cell r="L63">
            <v>34686</v>
          </cell>
          <cell r="M63">
            <v>0.40816326530612912</v>
          </cell>
        </row>
        <row r="64">
          <cell r="A64">
            <v>43891</v>
          </cell>
          <cell r="B64">
            <v>-13.712992912063724</v>
          </cell>
          <cell r="C64">
            <v>-3.4108222916052902</v>
          </cell>
          <cell r="D64">
            <v>-0.28750254744751991</v>
          </cell>
          <cell r="E64">
            <v>-5.3</v>
          </cell>
          <cell r="F64">
            <v>-0.92273242129999988</v>
          </cell>
          <cell r="G64">
            <v>-6.0796285149196052</v>
          </cell>
          <cell r="H64">
            <v>9.2965271593944863</v>
          </cell>
          <cell r="I64">
            <v>-17.826668897440186</v>
          </cell>
          <cell r="J64">
            <v>-51.479797546538556</v>
          </cell>
          <cell r="K64" t="str">
            <v>Jan-Mar 20</v>
          </cell>
          <cell r="L64">
            <v>45282</v>
          </cell>
          <cell r="M64">
            <v>-23.825384809487758</v>
          </cell>
        </row>
        <row r="65">
          <cell r="A65">
            <v>43922</v>
          </cell>
          <cell r="B65">
            <v>-41.573861975077186</v>
          </cell>
          <cell r="C65">
            <v>-10.17479376033457</v>
          </cell>
          <cell r="D65">
            <v>-31.754482149911919</v>
          </cell>
          <cell r="E65">
            <v>-6.8</v>
          </cell>
          <cell r="F65">
            <v>-39.763444398899999</v>
          </cell>
          <cell r="G65">
            <v>-21.789546555901708</v>
          </cell>
          <cell r="H65">
            <v>-4.6196627197703606</v>
          </cell>
          <cell r="I65">
            <v>-34.889393557069553</v>
          </cell>
          <cell r="J65">
            <v>-81.59730574933846</v>
          </cell>
          <cell r="K65" t="str">
            <v>Jan-Abr 20</v>
          </cell>
          <cell r="L65">
            <v>48031</v>
          </cell>
          <cell r="M65">
            <v>-40.383039992056204</v>
          </cell>
        </row>
        <row r="66">
          <cell r="A66">
            <v>43952</v>
          </cell>
          <cell r="B66">
            <v>-32.12670011196191</v>
          </cell>
          <cell r="C66">
            <v>-16.786470911701727</v>
          </cell>
          <cell r="D66">
            <v>-16.428212035548398</v>
          </cell>
          <cell r="E66">
            <v>-8</v>
          </cell>
          <cell r="F66">
            <v>-54.656916879699999</v>
          </cell>
          <cell r="G66">
            <v>-11.169030934882912</v>
          </cell>
          <cell r="H66">
            <v>1.6389132340052726</v>
          </cell>
          <cell r="I66">
            <v>-21.12227805695143</v>
          </cell>
          <cell r="J66">
            <v>-71.396380024714688</v>
          </cell>
          <cell r="K66" t="str">
            <v>Jan-Mai 20</v>
          </cell>
          <cell r="L66">
            <v>53772</v>
          </cell>
          <cell r="M66">
            <v>-47.940749346500141</v>
          </cell>
        </row>
        <row r="67">
          <cell r="A67">
            <v>43983</v>
          </cell>
          <cell r="B67">
            <v>-25.700379107925098</v>
          </cell>
          <cell r="C67">
            <v>-14.221490339899589</v>
          </cell>
          <cell r="D67">
            <v>-9.7951535836227386</v>
          </cell>
          <cell r="E67">
            <v>-8.6</v>
          </cell>
          <cell r="F67">
            <v>-52.7071759484</v>
          </cell>
          <cell r="G67">
            <v>-4.433839479392617</v>
          </cell>
          <cell r="H67">
            <v>-2.2232223222322176</v>
          </cell>
          <cell r="I67">
            <v>-6.1198684986934069</v>
          </cell>
          <cell r="J67">
            <v>-58.836191931115891</v>
          </cell>
          <cell r="K67" t="str">
            <v>Jan-Jun 20</v>
          </cell>
          <cell r="L67">
            <v>64848</v>
          </cell>
          <cell r="M67">
            <v>-49.571911816167038</v>
          </cell>
        </row>
        <row r="68">
          <cell r="A68">
            <v>44013</v>
          </cell>
          <cell r="B68">
            <v>-27.088268604194479</v>
          </cell>
          <cell r="C68">
            <v>-16.58271767819431</v>
          </cell>
          <cell r="D68">
            <v>-9.3583221512061598</v>
          </cell>
          <cell r="E68">
            <v>-8.6999999999999993</v>
          </cell>
          <cell r="F68">
            <v>-44.0352388162</v>
          </cell>
          <cell r="G68">
            <v>-1.4263619178553029</v>
          </cell>
          <cell r="H68">
            <v>0.48569410102439292</v>
          </cell>
          <cell r="I68">
            <v>-2.9008660556630019</v>
          </cell>
          <cell r="J68">
            <v>-46.533307438337538</v>
          </cell>
          <cell r="K68" t="str">
            <v>Jan-Jul 20</v>
          </cell>
          <cell r="L68">
            <v>80057</v>
          </cell>
          <cell r="M68">
            <v>-45.550938237514536</v>
          </cell>
        </row>
        <row r="69">
          <cell r="A69">
            <v>44044</v>
          </cell>
          <cell r="B69">
            <v>-25.2680417848328</v>
          </cell>
          <cell r="C69">
            <v>-14.53222815184159</v>
          </cell>
          <cell r="D69">
            <v>-6.0330289538144202</v>
          </cell>
          <cell r="E69">
            <v>-8.3000000000000007</v>
          </cell>
          <cell r="F69">
            <v>-25.875968549699998</v>
          </cell>
          <cell r="G69">
            <v>-3.1580744281324797</v>
          </cell>
          <cell r="H69">
            <v>-2.043489651558815</v>
          </cell>
          <cell r="I69">
            <v>-4.0231330148352953</v>
          </cell>
          <cell r="J69">
            <v>-35.63542136097341</v>
          </cell>
          <cell r="K69" t="str">
            <v>Jan-Ago 20</v>
          </cell>
          <cell r="L69">
            <v>92474</v>
          </cell>
          <cell r="M69">
            <v>-42.010209072780405</v>
          </cell>
        </row>
        <row r="70">
          <cell r="A70">
            <v>44075</v>
          </cell>
          <cell r="B70">
            <v>-26.595677183186496</v>
          </cell>
          <cell r="C70">
            <v>-15.463411049685298</v>
          </cell>
          <cell r="D70">
            <v>-8.0420124172074807</v>
          </cell>
          <cell r="E70">
            <v>-7.6</v>
          </cell>
          <cell r="F70">
            <v>-21.109083669699999</v>
          </cell>
          <cell r="G70">
            <v>1.8164268164268265</v>
          </cell>
          <cell r="H70">
            <v>1.9394261424017003</v>
          </cell>
          <cell r="I70">
            <v>1.7158784078042117</v>
          </cell>
          <cell r="J70">
            <v>-37.2948650079407</v>
          </cell>
          <cell r="K70" t="str">
            <v>Jan-Set 20</v>
          </cell>
          <cell r="L70">
            <v>105660</v>
          </cell>
          <cell r="M70">
            <v>-39.284236657012826</v>
          </cell>
        </row>
        <row r="71">
          <cell r="A71">
            <v>44105</v>
          </cell>
          <cell r="B71">
            <v>-24.583651008808715</v>
          </cell>
          <cell r="C71">
            <v>-15.304912517122579</v>
          </cell>
          <cell r="D71">
            <v>-6.5535432871973995</v>
          </cell>
          <cell r="E71">
            <v>-6.7</v>
          </cell>
          <cell r="F71">
            <v>-10.835614766500001</v>
          </cell>
          <cell r="G71">
            <v>0.69136223967225874</v>
          </cell>
          <cell r="H71">
            <v>3.6100453435646784</v>
          </cell>
          <cell r="I71">
            <v>-1.5775782495594513</v>
          </cell>
          <cell r="J71">
            <v>-38.558087411281285</v>
          </cell>
          <cell r="K71" t="str">
            <v>Jan-Out 20</v>
          </cell>
          <cell r="L71">
            <v>119339</v>
          </cell>
          <cell r="M71">
            <v>-37.081714318854033</v>
          </cell>
        </row>
        <row r="72">
          <cell r="A72">
            <v>44136</v>
          </cell>
          <cell r="B72">
            <v>-29.649027939615692</v>
          </cell>
          <cell r="C72">
            <v>-15.05462101708895</v>
          </cell>
          <cell r="D72">
            <v>-10.944619856819589</v>
          </cell>
          <cell r="E72">
            <v>-5.5</v>
          </cell>
          <cell r="F72">
            <v>-21.149803711400001</v>
          </cell>
          <cell r="G72">
            <v>-4.0541677180587214</v>
          </cell>
          <cell r="H72">
            <v>1.1525364533309954</v>
          </cell>
          <cell r="I72">
            <v>-8.0045740423098977</v>
          </cell>
          <cell r="J72">
            <v>-46.455491744436458</v>
          </cell>
          <cell r="K72" t="str">
            <v>Jan-Nov 20</v>
          </cell>
          <cell r="L72">
            <v>131165</v>
          </cell>
          <cell r="M72">
            <v>-36.350225405560167</v>
          </cell>
        </row>
        <row r="73">
          <cell r="A73">
            <v>44166</v>
          </cell>
          <cell r="B73">
            <v>-24.343692265993962</v>
          </cell>
          <cell r="C73">
            <v>-14.07415356850016</v>
          </cell>
          <cell r="D73">
            <v>-7.9392971539880497</v>
          </cell>
          <cell r="E73">
            <v>-4.2</v>
          </cell>
          <cell r="F73">
            <v>-27.879833924499998</v>
          </cell>
          <cell r="G73">
            <v>-2.5464145801396683</v>
          </cell>
          <cell r="H73">
            <v>2.9419422025514166</v>
          </cell>
          <cell r="I73">
            <v>-6.854026845637577</v>
          </cell>
          <cell r="J73">
            <v>-38.704492485734953</v>
          </cell>
          <cell r="K73" t="str">
            <v>Jan-Dez 20</v>
          </cell>
          <cell r="L73">
            <v>145417</v>
          </cell>
          <cell r="M73">
            <v>-35.023391525431308</v>
          </cell>
        </row>
        <row r="74">
          <cell r="A74">
            <v>44197</v>
          </cell>
          <cell r="B74">
            <v>-23.140061656681787</v>
          </cell>
          <cell r="C74">
            <v>-15.263707431330999</v>
          </cell>
          <cell r="D74">
            <v>-7.9235340296033705</v>
          </cell>
          <cell r="E74">
            <v>-2.6</v>
          </cell>
          <cell r="F74">
            <v>-18.970837979700001</v>
          </cell>
          <cell r="G74">
            <v>-10.015818832736656</v>
          </cell>
          <cell r="H74">
            <v>1.1986892031735152</v>
          </cell>
          <cell r="I74">
            <v>-18.577907353417558</v>
          </cell>
          <cell r="J74">
            <v>-54.585066349772234</v>
          </cell>
          <cell r="K74">
            <v>44205</v>
          </cell>
          <cell r="L74">
            <v>10029</v>
          </cell>
          <cell r="M74">
            <v>-30.465229147888778</v>
          </cell>
        </row>
        <row r="75">
          <cell r="A75">
            <v>44228</v>
          </cell>
          <cell r="B75">
            <v>-25.763504206350483</v>
          </cell>
          <cell r="C75">
            <v>-15.346934820985989</v>
          </cell>
          <cell r="D75">
            <v>-6.9680663424978091</v>
          </cell>
          <cell r="E75">
            <v>-0.8</v>
          </cell>
          <cell r="F75">
            <v>-31.858143636599998</v>
          </cell>
          <cell r="G75">
            <v>-14.242107799823273</v>
          </cell>
          <cell r="H75">
            <v>-1.1163483006698129</v>
          </cell>
          <cell r="I75">
            <v>-24.368032658188085</v>
          </cell>
          <cell r="J75">
            <v>-70.083156062657125</v>
          </cell>
          <cell r="K75" t="str">
            <v>Jan-Fev 21</v>
          </cell>
          <cell r="L75">
            <v>18340</v>
          </cell>
          <cell r="M75">
            <v>-47.125641469180643</v>
          </cell>
        </row>
        <row r="76">
          <cell r="A76">
            <v>44256</v>
          </cell>
          <cell r="B76">
            <v>-20.157035328257926</v>
          </cell>
          <cell r="C76">
            <v>-14.544754798764069</v>
          </cell>
          <cell r="D76">
            <v>-3.96868073692875</v>
          </cell>
          <cell r="E76">
            <v>1.2</v>
          </cell>
          <cell r="F76">
            <v>-36.433753208299997</v>
          </cell>
          <cell r="G76">
            <v>2.3072697308185184</v>
          </cell>
          <cell r="H76">
            <v>-1.4013361577317909</v>
          </cell>
          <cell r="I76">
            <v>6.0775730428585888</v>
          </cell>
          <cell r="J76">
            <v>-29.773691654879769</v>
          </cell>
          <cell r="K76" t="str">
            <v>Jan-Mar 21</v>
          </cell>
          <cell r="L76">
            <v>31039</v>
          </cell>
          <cell r="M76">
            <v>-31.45399938165275</v>
          </cell>
        </row>
        <row r="77">
          <cell r="A77">
            <v>44287</v>
          </cell>
          <cell r="B77">
            <v>-17.096039767478032</v>
          </cell>
          <cell r="C77">
            <v>-14.495114372727549</v>
          </cell>
          <cell r="D77">
            <v>-1.5886058741340598</v>
          </cell>
          <cell r="E77">
            <v>3.2</v>
          </cell>
          <cell r="F77">
            <v>-29.157068469999999</v>
          </cell>
          <cell r="G77">
            <v>29.29851737109982</v>
          </cell>
          <cell r="H77">
            <v>11.840496567290515</v>
          </cell>
          <cell r="I77">
            <v>48.805063945226721</v>
          </cell>
          <cell r="J77">
            <v>137.99564270152507</v>
          </cell>
          <cell r="K77" t="str">
            <v>Jan-Abr 21</v>
          </cell>
          <cell r="L77">
            <v>45848</v>
          </cell>
          <cell r="M77">
            <v>-4.5449813662010001</v>
          </cell>
        </row>
        <row r="78">
          <cell r="A78">
            <v>44317</v>
          </cell>
          <cell r="B78">
            <v>-12.817285741234176</v>
          </cell>
          <cell r="C78">
            <v>-14.07827227521676</v>
          </cell>
          <cell r="D78">
            <v>0.11765876923074831</v>
          </cell>
          <cell r="E78">
            <v>4.9000000000000004</v>
          </cell>
          <cell r="F78">
            <v>-18.486480334399999</v>
          </cell>
          <cell r="G78">
            <v>16.652236652236653</v>
          </cell>
          <cell r="H78">
            <v>0.88816073122359285</v>
          </cell>
          <cell r="I78">
            <v>32.437884901252914</v>
          </cell>
          <cell r="J78">
            <v>113.11308767471408</v>
          </cell>
          <cell r="K78" t="str">
            <v>Jan-Mai 21</v>
          </cell>
          <cell r="L78">
            <v>62509</v>
          </cell>
          <cell r="M78">
            <v>16.248233281261619</v>
          </cell>
        </row>
        <row r="79">
          <cell r="A79">
            <v>44348</v>
          </cell>
          <cell r="B79">
            <v>-12.586174412916847</v>
          </cell>
          <cell r="C79">
            <v>-12.235536405733649</v>
          </cell>
          <cell r="D79">
            <v>-0.81442950110843548</v>
          </cell>
          <cell r="E79">
            <v>6.2</v>
          </cell>
          <cell r="F79">
            <v>-2.9093274957999999</v>
          </cell>
          <cell r="G79">
            <v>7.109133829671336</v>
          </cell>
          <cell r="H79">
            <v>5.0722636472429343</v>
          </cell>
          <cell r="I79">
            <v>8.7186854628715054</v>
          </cell>
          <cell r="J79">
            <v>59.682860998650455</v>
          </cell>
          <cell r="K79" t="str">
            <v>Jan-Jun 21</v>
          </cell>
          <cell r="L79">
            <v>81445</v>
          </cell>
          <cell r="M79">
            <v>25.593696027633854</v>
          </cell>
        </row>
        <row r="80">
          <cell r="A80">
            <v>44378</v>
          </cell>
          <cell r="B80">
            <v>-16.976802770081051</v>
          </cell>
          <cell r="C80">
            <v>-14.260447744189269</v>
          </cell>
          <cell r="D80">
            <v>-3.3141881880083099</v>
          </cell>
          <cell r="E80">
            <v>7.1</v>
          </cell>
          <cell r="F80">
            <v>-4.2220514927000004</v>
          </cell>
          <cell r="G80">
            <v>2.1443514644351467</v>
          </cell>
          <cell r="H80">
            <v>2.7946216715001242</v>
          </cell>
          <cell r="I80">
            <v>1.6193280221683324</v>
          </cell>
          <cell r="J80">
            <v>29.943092384065864</v>
          </cell>
          <cell r="K80" t="str">
            <v>Jan-Jul 21</v>
          </cell>
          <cell r="L80">
            <v>93768</v>
          </cell>
          <cell r="M80">
            <v>17.126547335023787</v>
          </cell>
        </row>
        <row r="81">
          <cell r="A81">
            <v>44409</v>
          </cell>
          <cell r="B81">
            <v>-11.912830059034304</v>
          </cell>
          <cell r="C81">
            <v>-10.99257456272748</v>
          </cell>
          <cell r="D81">
            <v>-1.1578901651420199</v>
          </cell>
          <cell r="E81">
            <v>7.4</v>
          </cell>
          <cell r="F81">
            <v>9.7382310519999997</v>
          </cell>
          <cell r="G81">
            <v>4.0278512251013581</v>
          </cell>
          <cell r="H81">
            <v>3.976107693679225</v>
          </cell>
          <cell r="I81">
            <v>4.0607807178412401</v>
          </cell>
          <cell r="J81">
            <v>24.347978295116405</v>
          </cell>
          <cell r="K81" t="str">
            <v>Jan-Ago 21</v>
          </cell>
          <cell r="L81">
            <v>101739</v>
          </cell>
          <cell r="M81">
            <v>10.019032376668036</v>
          </cell>
        </row>
        <row r="82">
          <cell r="A82">
            <v>44440</v>
          </cell>
          <cell r="B82">
            <v>-9.861959238394391</v>
          </cell>
          <cell r="C82">
            <v>-9.6332486698089195</v>
          </cell>
          <cell r="D82">
            <v>0.85329361152606942</v>
          </cell>
          <cell r="E82">
            <v>7.5</v>
          </cell>
          <cell r="F82">
            <v>7.1409741174999999</v>
          </cell>
          <cell r="G82">
            <v>3.1629750926484519</v>
          </cell>
          <cell r="H82">
            <v>2.2065850056467866</v>
          </cell>
          <cell r="I82">
            <v>3.9219044356910473</v>
          </cell>
          <cell r="J82">
            <v>24.409033347403962</v>
          </cell>
          <cell r="K82" t="str">
            <v>Jan-Set 21</v>
          </cell>
          <cell r="L82">
            <v>112525</v>
          </cell>
          <cell r="M82">
            <v>6.4972553473405412</v>
          </cell>
        </row>
        <row r="83">
          <cell r="A83">
            <v>44470</v>
          </cell>
          <cell r="B83">
            <v>-10.972582415494703</v>
          </cell>
          <cell r="C83">
            <v>-12.586676696874779</v>
          </cell>
          <cell r="D83">
            <v>0.11870084865732</v>
          </cell>
          <cell r="E83">
            <v>7.4</v>
          </cell>
          <cell r="F83">
            <v>3.2254417841</v>
          </cell>
          <cell r="G83">
            <v>3.7636687293379509</v>
          </cell>
          <cell r="H83">
            <v>2.3060090893789038</v>
          </cell>
          <cell r="I83">
            <v>4.9535339756159829</v>
          </cell>
          <cell r="J83">
            <v>47.02091439688715</v>
          </cell>
          <cell r="K83" t="str">
            <v>Jan-Out 21</v>
          </cell>
          <cell r="L83">
            <v>123101</v>
          </cell>
          <cell r="M83">
            <v>3.1523642732049098</v>
          </cell>
        </row>
        <row r="84">
          <cell r="A84">
            <v>44501</v>
          </cell>
          <cell r="B84">
            <v>-19.153608585881713</v>
          </cell>
          <cell r="C84">
            <v>-12.684854888544159</v>
          </cell>
          <cell r="D84">
            <v>-4.9347070375156292</v>
          </cell>
          <cell r="E84">
            <v>7.2</v>
          </cell>
          <cell r="F84">
            <v>1.6800474992000001</v>
          </cell>
          <cell r="G84">
            <v>10.940650477776813</v>
          </cell>
          <cell r="H84">
            <v>5.2913249892101817</v>
          </cell>
          <cell r="I84">
            <v>15.653023173222053</v>
          </cell>
          <cell r="J84">
            <v>73.26964974023798</v>
          </cell>
          <cell r="K84" t="str">
            <v>Jan-Nov 21</v>
          </cell>
          <cell r="L84">
            <v>134029</v>
          </cell>
          <cell r="M84">
            <v>2.1835093203217468</v>
          </cell>
        </row>
        <row r="85">
          <cell r="A85">
            <v>44531</v>
          </cell>
          <cell r="B85">
            <v>-19.220964025825271</v>
          </cell>
          <cell r="C85">
            <v>-12.93701649525163</v>
          </cell>
          <cell r="D85">
            <v>-6.5346075216187893</v>
          </cell>
          <cell r="E85">
            <v>7.1</v>
          </cell>
          <cell r="F85">
            <v>1.2576808168</v>
          </cell>
          <cell r="G85">
            <v>8.0922834920912408</v>
          </cell>
          <cell r="H85">
            <v>6.8369583544090347</v>
          </cell>
          <cell r="I85">
            <v>9.1776997207961841</v>
          </cell>
          <cell r="J85">
            <v>35.112101743804914</v>
          </cell>
          <cell r="K85" t="str">
            <v>Jan-Dez 21</v>
          </cell>
          <cell r="L85">
            <v>146637</v>
          </cell>
          <cell r="M85">
            <v>0.83896655824284494</v>
          </cell>
        </row>
        <row r="86">
          <cell r="A86">
            <v>44562</v>
          </cell>
          <cell r="B86">
            <v>-17.689907522256174</v>
          </cell>
          <cell r="C86">
            <v>-14.291009375781799</v>
          </cell>
          <cell r="D86">
            <v>-5.1113305672092002</v>
          </cell>
          <cell r="E86">
            <v>6.9</v>
          </cell>
          <cell r="F86">
            <v>3.5686416615000001</v>
          </cell>
          <cell r="G86">
            <v>10.445965951147301</v>
          </cell>
          <cell r="H86">
            <v>0.33233915636982658</v>
          </cell>
          <cell r="I86">
            <v>20.05172070817585</v>
          </cell>
          <cell r="J86">
            <v>74.749236807675544</v>
          </cell>
          <cell r="K86">
            <v>44570</v>
          </cell>
          <cell r="L86">
            <v>9829</v>
          </cell>
          <cell r="M86">
            <v>-1.9942167713630425</v>
          </cell>
        </row>
        <row r="87">
          <cell r="A87">
            <v>44593</v>
          </cell>
          <cell r="B87">
            <v>-14.459773448008793</v>
          </cell>
          <cell r="C87">
            <v>-14.5614573349611</v>
          </cell>
          <cell r="D87">
            <v>-1.66188851398877</v>
          </cell>
          <cell r="E87">
            <v>6.6</v>
          </cell>
          <cell r="F87">
            <v>-6.0436912842000003</v>
          </cell>
          <cell r="G87">
            <v>15.361558636193323</v>
          </cell>
          <cell r="H87">
            <v>-2.4167921057032942</v>
          </cell>
          <cell r="I87">
            <v>33.298733651650394</v>
          </cell>
          <cell r="J87">
            <v>184.09825468649001</v>
          </cell>
          <cell r="K87" t="str">
            <v>Jan-Fev 22</v>
          </cell>
          <cell r="L87">
            <v>21400</v>
          </cell>
          <cell r="M87">
            <v>16.68484187568157</v>
          </cell>
        </row>
        <row r="88">
          <cell r="A88">
            <v>44621</v>
          </cell>
          <cell r="B88">
            <v>-34.141625042659228</v>
          </cell>
          <cell r="C88">
            <v>-20.0405379528477</v>
          </cell>
          <cell r="D88">
            <v>-21.361913925980101</v>
          </cell>
          <cell r="E88">
            <v>6.1</v>
          </cell>
          <cell r="F88">
            <v>-9.0206207578999997</v>
          </cell>
          <cell r="G88">
            <v>12.878109897977438</v>
          </cell>
          <cell r="H88">
            <v>-1.1981490662700338</v>
          </cell>
          <cell r="I88">
            <v>26.1612284069098</v>
          </cell>
          <cell r="J88">
            <v>160.19637462235647</v>
          </cell>
          <cell r="K88" t="str">
            <v>Jan-Mar 22</v>
          </cell>
          <cell r="L88">
            <v>34771</v>
          </cell>
          <cell r="M88">
            <v>12.02358323399595</v>
          </cell>
        </row>
        <row r="89">
          <cell r="A89">
            <v>44652</v>
          </cell>
          <cell r="B89">
            <v>-32.898307602625579</v>
          </cell>
          <cell r="C89">
            <v>-24.676494334971299</v>
          </cell>
          <cell r="D89">
            <v>-19.0245156690149</v>
          </cell>
          <cell r="E89">
            <v>5.5</v>
          </cell>
          <cell r="F89">
            <v>-0.44832825999999998</v>
          </cell>
          <cell r="G89">
            <v>4.5011124422385933</v>
          </cell>
          <cell r="H89">
            <v>-3.657921291624632</v>
          </cell>
          <cell r="I89">
            <v>11.346471047834015</v>
          </cell>
          <cell r="J89">
            <v>134.82240937385575</v>
          </cell>
          <cell r="K89" t="str">
            <v>Jan-Abr 22</v>
          </cell>
          <cell r="L89">
            <v>47191</v>
          </cell>
          <cell r="M89">
            <v>2.9292444599546457</v>
          </cell>
        </row>
        <row r="90">
          <cell r="A90">
            <v>44682</v>
          </cell>
          <cell r="B90">
            <v>-30.090089866644476</v>
          </cell>
          <cell r="C90">
            <v>-22.225894640777199</v>
          </cell>
          <cell r="D90">
            <v>-16.034325069849601</v>
          </cell>
          <cell r="E90">
            <v>4.5999999999999996</v>
          </cell>
          <cell r="F90">
            <v>4.3788513426</v>
          </cell>
          <cell r="G90">
            <v>2.1359063170047818</v>
          </cell>
          <cell r="H90">
            <v>-0.8974358974358978</v>
          </cell>
          <cell r="I90">
            <v>4.441593842700243</v>
          </cell>
          <cell r="J90">
            <v>66.706415454328635</v>
          </cell>
          <cell r="K90" t="str">
            <v>Jan-Mai 22</v>
          </cell>
          <cell r="L90">
            <v>59939</v>
          </cell>
          <cell r="M90">
            <v>-4.1114079572541584</v>
          </cell>
        </row>
        <row r="91">
          <cell r="A91">
            <v>44713</v>
          </cell>
          <cell r="B91">
            <v>-32.485467870082175</v>
          </cell>
          <cell r="C91">
            <v>-23.316606514084999</v>
          </cell>
          <cell r="D91">
            <v>-18.831484580127899</v>
          </cell>
          <cell r="E91" t="str">
            <v/>
          </cell>
          <cell r="F91">
            <v>4.4508952225999998</v>
          </cell>
          <cell r="G91" t="str">
            <v/>
          </cell>
          <cell r="H91" t="str">
            <v/>
          </cell>
          <cell r="I91" t="str">
            <v/>
          </cell>
          <cell r="J91" t="str">
            <v/>
          </cell>
          <cell r="K91" t="str">
            <v>Jan-Jun 22</v>
          </cell>
          <cell r="L91">
            <v>75449</v>
          </cell>
          <cell r="M91">
            <v>-7.3620234514089304</v>
          </cell>
        </row>
      </sheetData>
      <sheetData sheetId="13">
        <row r="5">
          <cell r="N5">
            <v>44753</v>
          </cell>
        </row>
        <row r="13">
          <cell r="A13">
            <v>2003</v>
          </cell>
          <cell r="B13">
            <v>-7.7013816293059518</v>
          </cell>
          <cell r="C13">
            <v>-32.954599854835585</v>
          </cell>
          <cell r="E13" t="str">
            <v/>
          </cell>
          <cell r="F13" t="str">
            <v/>
          </cell>
          <cell r="G13">
            <v>-3.9046996756350012</v>
          </cell>
          <cell r="H13" t="str">
            <v/>
          </cell>
          <cell r="I13" t="str">
            <v/>
          </cell>
          <cell r="J13" t="str">
            <v/>
          </cell>
          <cell r="K13">
            <v>2003</v>
          </cell>
          <cell r="L13">
            <v>66555</v>
          </cell>
          <cell r="M13">
            <v>-13.354510304245366</v>
          </cell>
          <cell r="N13">
            <v>4294</v>
          </cell>
          <cell r="O13">
            <v>-21.008094186902142</v>
          </cell>
        </row>
        <row r="14">
          <cell r="A14">
            <v>2004</v>
          </cell>
          <cell r="B14">
            <v>-0.41057388976057424</v>
          </cell>
          <cell r="C14">
            <v>-26.044343444579169</v>
          </cell>
          <cell r="E14" t="str">
            <v/>
          </cell>
          <cell r="F14" t="str">
            <v/>
          </cell>
          <cell r="G14">
            <v>20.585484584677616</v>
          </cell>
          <cell r="H14" t="str">
            <v/>
          </cell>
          <cell r="I14" t="str">
            <v/>
          </cell>
          <cell r="J14" t="str">
            <v/>
          </cell>
          <cell r="K14">
            <v>2004</v>
          </cell>
          <cell r="L14">
            <v>68707</v>
          </cell>
          <cell r="M14">
            <v>3.2334159717526916</v>
          </cell>
          <cell r="N14">
            <v>5320</v>
          </cell>
          <cell r="O14">
            <v>23.893805309734503</v>
          </cell>
        </row>
        <row r="15">
          <cell r="A15">
            <v>2005</v>
          </cell>
          <cell r="B15">
            <v>-7.0119583169767907E-2</v>
          </cell>
          <cell r="C15">
            <v>-23.419343444579166</v>
          </cell>
          <cell r="E15" t="str">
            <v/>
          </cell>
          <cell r="F15" t="str">
            <v/>
          </cell>
          <cell r="G15">
            <v>2.1014490001328312</v>
          </cell>
          <cell r="H15" t="str">
            <v/>
          </cell>
          <cell r="I15" t="str">
            <v/>
          </cell>
          <cell r="J15" t="str">
            <v/>
          </cell>
          <cell r="K15">
            <v>2005</v>
          </cell>
          <cell r="L15">
            <v>66727</v>
          </cell>
          <cell r="M15">
            <v>-2.8818024364329631</v>
          </cell>
          <cell r="N15">
            <v>5344</v>
          </cell>
          <cell r="O15">
            <v>0.45112781954887282</v>
          </cell>
        </row>
        <row r="16">
          <cell r="A16">
            <v>2006</v>
          </cell>
          <cell r="B16">
            <v>-1.9202367317541507</v>
          </cell>
          <cell r="C16">
            <v>-28.461010111245837</v>
          </cell>
          <cell r="E16" t="str">
            <v/>
          </cell>
          <cell r="F16" t="str">
            <v/>
          </cell>
          <cell r="G16">
            <v>1.1883078557105335</v>
          </cell>
          <cell r="H16" t="str">
            <v/>
          </cell>
          <cell r="I16" t="str">
            <v/>
          </cell>
          <cell r="J16" t="str">
            <v/>
          </cell>
          <cell r="K16">
            <v>2006</v>
          </cell>
          <cell r="L16">
            <v>64582</v>
          </cell>
          <cell r="M16">
            <v>-3.2145907953302242</v>
          </cell>
          <cell r="N16">
            <v>5985</v>
          </cell>
          <cell r="O16">
            <v>11.994760479041915</v>
          </cell>
        </row>
        <row r="17">
          <cell r="A17">
            <v>2007</v>
          </cell>
          <cell r="B17">
            <v>2.6304814716154175</v>
          </cell>
          <cell r="C17">
            <v>-22.419343444579166</v>
          </cell>
          <cell r="E17" t="str">
            <v/>
          </cell>
          <cell r="F17" t="str">
            <v/>
          </cell>
          <cell r="G17">
            <v>11.935935720537643</v>
          </cell>
          <cell r="H17" t="str">
            <v/>
          </cell>
          <cell r="I17" t="str">
            <v/>
          </cell>
          <cell r="J17" t="str">
            <v/>
          </cell>
          <cell r="K17">
            <v>2007</v>
          </cell>
          <cell r="L17">
            <v>68537</v>
          </cell>
          <cell r="M17">
            <v>6.1239973986559733</v>
          </cell>
          <cell r="N17">
            <v>6369</v>
          </cell>
          <cell r="O17">
            <v>6.4160401002506262</v>
          </cell>
        </row>
        <row r="18">
          <cell r="A18">
            <v>2008</v>
          </cell>
          <cell r="B18">
            <v>-1.3829354843072124</v>
          </cell>
          <cell r="C18">
            <v>-21.252676777912495</v>
          </cell>
          <cell r="E18" t="str">
            <v/>
          </cell>
          <cell r="F18" t="str">
            <v/>
          </cell>
          <cell r="G18">
            <v>7.1759417934474072</v>
          </cell>
          <cell r="H18" t="str">
            <v/>
          </cell>
          <cell r="I18" t="str">
            <v/>
          </cell>
          <cell r="J18" t="str">
            <v/>
          </cell>
          <cell r="K18">
            <v>2008</v>
          </cell>
          <cell r="L18">
            <v>55499</v>
          </cell>
          <cell r="M18">
            <v>-19.023301282518929</v>
          </cell>
          <cell r="N18">
            <v>6334</v>
          </cell>
          <cell r="O18">
            <v>-0.54953681896687101</v>
          </cell>
        </row>
        <row r="19">
          <cell r="A19">
            <v>2009</v>
          </cell>
          <cell r="B19">
            <v>-9.6329700637358844</v>
          </cell>
          <cell r="C19">
            <v>-26.312460418968058</v>
          </cell>
          <cell r="E19" t="str">
            <v/>
          </cell>
          <cell r="F19" t="str">
            <v/>
          </cell>
          <cell r="G19">
            <v>-17.962563359022994</v>
          </cell>
          <cell r="H19" t="str">
            <v/>
          </cell>
          <cell r="I19" t="str">
            <v/>
          </cell>
          <cell r="J19" t="str">
            <v/>
          </cell>
          <cell r="K19">
            <v>2009</v>
          </cell>
          <cell r="L19">
            <v>38972</v>
          </cell>
          <cell r="M19">
            <v>-29.778914935404245</v>
          </cell>
          <cell r="N19">
            <v>3841</v>
          </cell>
          <cell r="O19">
            <v>-39.359014840543104</v>
          </cell>
        </row>
        <row r="20">
          <cell r="A20">
            <v>2010</v>
          </cell>
          <cell r="B20">
            <v>-3.8856994069933068</v>
          </cell>
          <cell r="C20">
            <v>-32.579355347229161</v>
          </cell>
          <cell r="E20" t="str">
            <v/>
          </cell>
          <cell r="F20" t="str">
            <v/>
          </cell>
          <cell r="G20">
            <v>-9.2671558318937031</v>
          </cell>
          <cell r="H20" t="str">
            <v/>
          </cell>
          <cell r="I20" t="str">
            <v/>
          </cell>
          <cell r="J20" t="str">
            <v/>
          </cell>
          <cell r="K20">
            <v>2010</v>
          </cell>
          <cell r="L20">
            <v>45734</v>
          </cell>
          <cell r="M20">
            <v>17.350918608231552</v>
          </cell>
          <cell r="N20">
            <v>3621</v>
          </cell>
          <cell r="O20">
            <v>-5.7276750846133808</v>
          </cell>
        </row>
        <row r="21">
          <cell r="A21">
            <v>2011</v>
          </cell>
          <cell r="B21">
            <v>-11.741809190116239</v>
          </cell>
          <cell r="C21">
            <v>-57.425804569479176</v>
          </cell>
          <cell r="E21">
            <v>-2.814788170174694</v>
          </cell>
          <cell r="F21">
            <v>1.541866354258417</v>
          </cell>
          <cell r="G21">
            <v>-11.924323403344275</v>
          </cell>
          <cell r="H21">
            <v>863.16666666666663</v>
          </cell>
          <cell r="I21" t="str">
            <v/>
          </cell>
          <cell r="J21">
            <v>108.89402859545838</v>
          </cell>
          <cell r="K21">
            <v>2011</v>
          </cell>
          <cell r="L21">
            <v>34963</v>
          </cell>
          <cell r="M21">
            <v>-23.551405956181398</v>
          </cell>
          <cell r="N21">
            <v>2995</v>
          </cell>
          <cell r="O21">
            <v>-17.288041977354311</v>
          </cell>
        </row>
        <row r="22">
          <cell r="A22">
            <v>2012</v>
          </cell>
          <cell r="B22">
            <v>-19.111050646101681</v>
          </cell>
          <cell r="C22">
            <v>-59.316756649129168</v>
          </cell>
          <cell r="E22">
            <v>-6.0658512991828957</v>
          </cell>
          <cell r="F22">
            <v>-1.0146933862045984</v>
          </cell>
          <cell r="G22">
            <v>-7.9696178685617411</v>
          </cell>
          <cell r="H22">
            <v>792.66666666666663</v>
          </cell>
          <cell r="I22">
            <v>-8.1675999227650067</v>
          </cell>
          <cell r="J22">
            <v>100</v>
          </cell>
          <cell r="K22">
            <v>2012</v>
          </cell>
          <cell r="L22">
            <v>16011</v>
          </cell>
          <cell r="M22">
            <v>-54.205874781912307</v>
          </cell>
          <cell r="N22">
            <v>2115</v>
          </cell>
          <cell r="O22">
            <v>-29.382303839732899</v>
          </cell>
        </row>
        <row r="23">
          <cell r="A23">
            <v>2013</v>
          </cell>
          <cell r="B23">
            <v>-5.2048791355973671</v>
          </cell>
          <cell r="C23">
            <v>-41.652856506979163</v>
          </cell>
          <cell r="E23">
            <v>-3.8425195955599634</v>
          </cell>
          <cell r="F23">
            <v>0.21796616587124618</v>
          </cell>
          <cell r="G23">
            <v>5.7122344438217425</v>
          </cell>
          <cell r="H23">
            <v>757.33333333333337</v>
          </cell>
          <cell r="I23">
            <v>-4.4575273338940207</v>
          </cell>
          <cell r="J23">
            <v>95.542472666105979</v>
          </cell>
          <cell r="K23">
            <v>2013</v>
          </cell>
          <cell r="L23">
            <v>18202</v>
          </cell>
          <cell r="M23">
            <v>13.684342014864768</v>
          </cell>
          <cell r="N23">
            <v>2566</v>
          </cell>
          <cell r="O23">
            <v>21.32387706855792</v>
          </cell>
        </row>
        <row r="24">
          <cell r="A24">
            <v>2014</v>
          </cell>
          <cell r="B24">
            <v>2.1396712476556043</v>
          </cell>
          <cell r="C24">
            <v>-35.601703945629168</v>
          </cell>
          <cell r="E24">
            <v>3.5557998901311265</v>
          </cell>
          <cell r="F24">
            <v>1.4703026283488896</v>
          </cell>
          <cell r="G24">
            <v>13.171323222745613</v>
          </cell>
          <cell r="H24">
            <v>753.41666666666663</v>
          </cell>
          <cell r="I24">
            <v>-0.51716549295775849</v>
          </cell>
          <cell r="J24">
            <v>95.048359966358291</v>
          </cell>
          <cell r="K24">
            <v>2014</v>
          </cell>
          <cell r="L24">
            <v>26166</v>
          </cell>
          <cell r="M24">
            <v>43.753433688605639</v>
          </cell>
          <cell r="N24">
            <v>3365</v>
          </cell>
          <cell r="O24">
            <v>31.137957911145747</v>
          </cell>
        </row>
        <row r="25">
          <cell r="A25">
            <v>2015</v>
          </cell>
          <cell r="B25">
            <v>7.080238686726374</v>
          </cell>
          <cell r="C25">
            <v>-30.159094793541662</v>
          </cell>
          <cell r="E25">
            <v>1.680275259311486</v>
          </cell>
          <cell r="F25">
            <v>4.3061797535865196</v>
          </cell>
          <cell r="G25">
            <v>3.9637066627889084</v>
          </cell>
          <cell r="H25">
            <v>770.25</v>
          </cell>
          <cell r="I25">
            <v>2.2342661210043246</v>
          </cell>
          <cell r="J25">
            <v>97.171993271656845</v>
          </cell>
          <cell r="K25">
            <v>2015</v>
          </cell>
          <cell r="L25">
            <v>30858</v>
          </cell>
          <cell r="M25">
            <v>17.931667048842016</v>
          </cell>
          <cell r="N25">
            <v>4293</v>
          </cell>
          <cell r="O25">
            <v>27.578008915304594</v>
          </cell>
        </row>
        <row r="26">
          <cell r="A26">
            <v>2016</v>
          </cell>
          <cell r="B26">
            <v>3.3209705431401875</v>
          </cell>
          <cell r="C26">
            <v>-24.477667433841667</v>
          </cell>
          <cell r="E26">
            <v>-0.29250243752032645</v>
          </cell>
          <cell r="F26">
            <v>0.13249779170345732</v>
          </cell>
          <cell r="G26">
            <v>13.089063663195091</v>
          </cell>
          <cell r="H26">
            <v>805.83333333333337</v>
          </cell>
          <cell r="I26">
            <v>4.6197122146489136</v>
          </cell>
          <cell r="J26">
            <v>101.66105971404541</v>
          </cell>
          <cell r="K26">
            <v>2016</v>
          </cell>
          <cell r="L26">
            <v>34890</v>
          </cell>
          <cell r="M26">
            <v>13.066303713785715</v>
          </cell>
          <cell r="N26">
            <v>5178</v>
          </cell>
          <cell r="O26">
            <v>20.614954577218739</v>
          </cell>
        </row>
        <row r="27">
          <cell r="A27">
            <v>2017</v>
          </cell>
          <cell r="B27">
            <v>12.078365182374219</v>
          </cell>
          <cell r="C27">
            <v>-14.278819877441665</v>
          </cell>
          <cell r="E27">
            <v>4.3636333244182879</v>
          </cell>
          <cell r="F27">
            <v>0.88048534882368301</v>
          </cell>
          <cell r="G27">
            <v>13.063800447878222</v>
          </cell>
          <cell r="H27">
            <v>865.33333333333337</v>
          </cell>
          <cell r="I27">
            <v>7.3836608066184084</v>
          </cell>
          <cell r="J27">
            <v>109.16736753574435</v>
          </cell>
          <cell r="K27">
            <v>2017</v>
          </cell>
          <cell r="L27">
            <v>38523</v>
          </cell>
          <cell r="M27">
            <v>10.41272570937231</v>
          </cell>
          <cell r="N27">
            <v>5733</v>
          </cell>
          <cell r="O27">
            <v>10.718424101969887</v>
          </cell>
        </row>
        <row r="28">
          <cell r="A28">
            <v>2018</v>
          </cell>
          <cell r="B28">
            <v>6.119111949896455</v>
          </cell>
          <cell r="C28">
            <v>-2.0772546892916663</v>
          </cell>
          <cell r="E28">
            <v>5.484147386461018</v>
          </cell>
          <cell r="F28">
            <v>3.2717643273744415</v>
          </cell>
          <cell r="G28">
            <v>9.2770465237821185</v>
          </cell>
          <cell r="H28">
            <v>940.08333333333337</v>
          </cell>
          <cell r="I28">
            <v>8.6382896764252592</v>
          </cell>
          <cell r="J28">
            <v>118.59756097560974</v>
          </cell>
          <cell r="K28">
            <v>2018</v>
          </cell>
          <cell r="L28">
            <v>39282</v>
          </cell>
          <cell r="M28">
            <v>1.9702515380422057</v>
          </cell>
          <cell r="N28">
            <v>5643</v>
          </cell>
          <cell r="O28">
            <v>-1.5698587127158561</v>
          </cell>
        </row>
        <row r="29">
          <cell r="A29">
            <v>2019</v>
          </cell>
          <cell r="B29">
            <v>5.2560713752335868</v>
          </cell>
          <cell r="C29">
            <v>-5.6611577864916658</v>
          </cell>
          <cell r="E29">
            <v>2.9267292756439929</v>
          </cell>
          <cell r="F29">
            <v>1.8876063426129406</v>
          </cell>
          <cell r="G29">
            <v>25.863369517635988</v>
          </cell>
          <cell r="H29">
            <v>1038.0833333333333</v>
          </cell>
          <cell r="I29">
            <v>10.424607747540108</v>
          </cell>
          <cell r="J29">
            <v>130.96089150546678</v>
          </cell>
          <cell r="K29">
            <v>2019</v>
          </cell>
          <cell r="L29">
            <v>38454</v>
          </cell>
          <cell r="M29">
            <v>-2.1078356499159838</v>
          </cell>
          <cell r="N29">
            <v>5575</v>
          </cell>
          <cell r="O29">
            <v>-1.2050327839801582</v>
          </cell>
        </row>
        <row r="30">
          <cell r="A30">
            <v>2020</v>
          </cell>
          <cell r="B30">
            <v>-4.0634852616841926</v>
          </cell>
          <cell r="C30">
            <v>-9.3594033398916672</v>
          </cell>
          <cell r="E30">
            <v>-13.345676098309397</v>
          </cell>
          <cell r="F30">
            <v>-8.6147959983692459</v>
          </cell>
          <cell r="G30">
            <v>-20.667087074974447</v>
          </cell>
          <cell r="H30">
            <v>1123.5</v>
          </cell>
          <cell r="I30">
            <v>8.2283053704744304</v>
          </cell>
          <cell r="J30">
            <v>141.7367535744323</v>
          </cell>
          <cell r="K30">
            <v>2020</v>
          </cell>
          <cell r="L30">
            <v>27578</v>
          </cell>
          <cell r="M30">
            <v>-28.283143496125234</v>
          </cell>
          <cell r="N30">
            <v>3997</v>
          </cell>
          <cell r="O30">
            <v>-28.304932735426007</v>
          </cell>
        </row>
        <row r="31">
          <cell r="A31">
            <v>2021</v>
          </cell>
          <cell r="B31">
            <v>6.5611210685140424</v>
          </cell>
          <cell r="C31">
            <v>2.5065431568499998</v>
          </cell>
          <cell r="E31">
            <v>-0.48093701853096604</v>
          </cell>
          <cell r="F31">
            <v>5.187028140013723</v>
          </cell>
          <cell r="G31">
            <v>7.2574532101930487</v>
          </cell>
          <cell r="H31">
            <v>1220.3333333333333</v>
          </cell>
          <cell r="I31">
            <v>8.6188992731048586</v>
          </cell>
          <cell r="J31">
            <v>153.95290159798151</v>
          </cell>
          <cell r="K31">
            <v>2021</v>
          </cell>
          <cell r="L31">
            <v>28790</v>
          </cell>
          <cell r="M31">
            <v>4.394807455217915</v>
          </cell>
          <cell r="N31">
            <v>4850</v>
          </cell>
          <cell r="O31">
            <v>21.341005754315745</v>
          </cell>
        </row>
        <row r="33">
          <cell r="A33" t="str">
            <v>2 2017</v>
          </cell>
          <cell r="B33">
            <v>15.128355016320478</v>
          </cell>
          <cell r="C33">
            <v>-16.575418155708331</v>
          </cell>
          <cell r="E33">
            <v>-0.68736510044828947</v>
          </cell>
          <cell r="F33">
            <v>-0.56423611111110006</v>
          </cell>
          <cell r="G33">
            <v>20.363863069334755</v>
          </cell>
          <cell r="H33">
            <v>857</v>
          </cell>
          <cell r="I33">
            <v>7.2590738423028824</v>
          </cell>
          <cell r="J33">
            <v>108.11606391925989</v>
          </cell>
          <cell r="K33" t="str">
            <v>2 2017</v>
          </cell>
          <cell r="L33">
            <v>10027</v>
          </cell>
          <cell r="M33">
            <v>17.329744909899361</v>
          </cell>
          <cell r="N33">
            <v>1264</v>
          </cell>
          <cell r="O33">
            <v>5.3333333333333286</v>
          </cell>
        </row>
        <row r="34">
          <cell r="A34" t="str">
            <v>3 2017</v>
          </cell>
          <cell r="B34">
            <v>10.727590467193146</v>
          </cell>
          <cell r="C34">
            <v>-12.643157594958332</v>
          </cell>
          <cell r="E34">
            <v>8.9932977704828261</v>
          </cell>
          <cell r="F34">
            <v>0.60474440360842152</v>
          </cell>
          <cell r="G34">
            <v>13.470571129822176</v>
          </cell>
          <cell r="H34">
            <v>870</v>
          </cell>
          <cell r="I34">
            <v>7.1428571428571388</v>
          </cell>
          <cell r="J34">
            <v>109.7560975609756</v>
          </cell>
          <cell r="K34" t="str">
            <v>3 2017</v>
          </cell>
          <cell r="L34">
            <v>8487</v>
          </cell>
          <cell r="M34">
            <v>6.2734785875281744</v>
          </cell>
          <cell r="N34">
            <v>1477</v>
          </cell>
          <cell r="O34">
            <v>39.603024574669178</v>
          </cell>
        </row>
        <row r="35">
          <cell r="A35" t="str">
            <v>4 2017</v>
          </cell>
          <cell r="B35">
            <v>8.7939345027627578</v>
          </cell>
          <cell r="C35">
            <v>-14.397565533791665</v>
          </cell>
          <cell r="E35">
            <v>8.8391376451077974</v>
          </cell>
          <cell r="F35">
            <v>3.938520653218049</v>
          </cell>
          <cell r="G35">
            <v>6.5460412192273054</v>
          </cell>
          <cell r="H35">
            <v>888.66666666666663</v>
          </cell>
          <cell r="I35">
            <v>7.543364259782166</v>
          </cell>
          <cell r="J35">
            <v>112.11101766190075</v>
          </cell>
          <cell r="K35" t="str">
            <v>4 2017</v>
          </cell>
          <cell r="L35">
            <v>11340</v>
          </cell>
          <cell r="M35">
            <v>10.19337285006317</v>
          </cell>
          <cell r="N35">
            <v>1723</v>
          </cell>
          <cell r="O35">
            <v>6.2924120913016708</v>
          </cell>
        </row>
        <row r="36">
          <cell r="A36" t="str">
            <v>1 2018</v>
          </cell>
          <cell r="B36">
            <v>6.1247463975918235</v>
          </cell>
          <cell r="C36">
            <v>-9.0657566445583324</v>
          </cell>
          <cell r="E36">
            <v>7.7761627906976543</v>
          </cell>
          <cell r="F36">
            <v>5.1290613417036752</v>
          </cell>
          <cell r="G36">
            <v>11.300255128429754</v>
          </cell>
          <cell r="H36">
            <v>911</v>
          </cell>
          <cell r="I36">
            <v>7.7256602286164764</v>
          </cell>
          <cell r="J36">
            <v>114.92851135407905</v>
          </cell>
          <cell r="K36" t="str">
            <v>1 2018</v>
          </cell>
          <cell r="L36">
            <v>8648</v>
          </cell>
          <cell r="M36">
            <v>-0.24224247318029768</v>
          </cell>
          <cell r="N36">
            <v>1259</v>
          </cell>
          <cell r="O36">
            <v>-0.788022064617806</v>
          </cell>
        </row>
        <row r="37">
          <cell r="A37" t="str">
            <v>2 2018</v>
          </cell>
          <cell r="B37">
            <v>6.0631921974176928</v>
          </cell>
          <cell r="C37">
            <v>-3.614866963074999</v>
          </cell>
          <cell r="E37">
            <v>9.4356025143774218</v>
          </cell>
          <cell r="F37">
            <v>4.1332303663163259</v>
          </cell>
          <cell r="G37">
            <v>1.2789561373727736</v>
          </cell>
          <cell r="H37">
            <v>928.33333333333337</v>
          </cell>
          <cell r="I37">
            <v>8.3236094904706448</v>
          </cell>
          <cell r="J37">
            <v>117.1152228763667</v>
          </cell>
          <cell r="K37" t="str">
            <v>2 2018</v>
          </cell>
          <cell r="L37">
            <v>10657</v>
          </cell>
          <cell r="M37">
            <v>6.2830358033310034</v>
          </cell>
          <cell r="N37">
            <v>1311</v>
          </cell>
          <cell r="O37">
            <v>3.7183544303797618</v>
          </cell>
        </row>
        <row r="38">
          <cell r="A38" t="str">
            <v>3 2018</v>
          </cell>
          <cell r="B38">
            <v>6.2204361628444484</v>
          </cell>
          <cell r="C38">
            <v>-6.2528191037583332</v>
          </cell>
          <cell r="E38">
            <v>3.8056095877517748</v>
          </cell>
          <cell r="F38">
            <v>3.7162498754607753</v>
          </cell>
          <cell r="G38">
            <v>4.5157759075995756</v>
          </cell>
          <cell r="H38">
            <v>950.33333333333337</v>
          </cell>
          <cell r="I38">
            <v>9.2337164750957896</v>
          </cell>
          <cell r="J38">
            <v>119.89066442388564</v>
          </cell>
          <cell r="K38" t="str">
            <v>3 2018</v>
          </cell>
          <cell r="L38">
            <v>8937</v>
          </cell>
          <cell r="M38">
            <v>5.3022269353128308</v>
          </cell>
          <cell r="N38">
            <v>1474</v>
          </cell>
          <cell r="O38">
            <v>-0.20311442112389955</v>
          </cell>
        </row>
        <row r="39">
          <cell r="A39" t="str">
            <v>4 2018</v>
          </cell>
          <cell r="B39">
            <v>6.0680730417318571</v>
          </cell>
          <cell r="C39">
            <v>-3.2338257111416659</v>
          </cell>
          <cell r="E39">
            <v>1.398750571385051</v>
          </cell>
          <cell r="F39">
            <v>0.25495570144688884</v>
          </cell>
          <cell r="G39">
            <v>19.768215825481434</v>
          </cell>
          <cell r="H39">
            <v>970.66666666666663</v>
          </cell>
          <cell r="I39">
            <v>9.2273068267066662</v>
          </cell>
          <cell r="J39">
            <v>122.45584524810766</v>
          </cell>
          <cell r="K39" t="str">
            <v>4 2018</v>
          </cell>
          <cell r="L39">
            <v>11040</v>
          </cell>
          <cell r="M39">
            <v>-2.6455026455026456</v>
          </cell>
          <cell r="N39">
            <v>1599</v>
          </cell>
          <cell r="O39">
            <v>-7.1967498549042404</v>
          </cell>
        </row>
        <row r="40">
          <cell r="A40" t="str">
            <v>1 2019</v>
          </cell>
          <cell r="B40">
            <v>10.000149532759469</v>
          </cell>
          <cell r="C40">
            <v>-4.064591380475</v>
          </cell>
          <cell r="E40">
            <v>3.9263164347452744</v>
          </cell>
          <cell r="F40">
            <v>2.1630721341676491</v>
          </cell>
          <cell r="G40">
            <v>35.430064631016876</v>
          </cell>
          <cell r="H40">
            <v>996.33333333333337</v>
          </cell>
          <cell r="I40">
            <v>9.3669959751189253</v>
          </cell>
          <cell r="J40">
            <v>125.69386038687973</v>
          </cell>
          <cell r="K40" t="str">
            <v>1 2019</v>
          </cell>
          <cell r="L40">
            <v>8726</v>
          </cell>
          <cell r="M40">
            <v>0.9019426456984263</v>
          </cell>
          <cell r="N40">
            <v>1452</v>
          </cell>
          <cell r="O40">
            <v>15.329626687847494</v>
          </cell>
        </row>
        <row r="41">
          <cell r="A41" t="str">
            <v>2 2019</v>
          </cell>
          <cell r="B41">
            <v>5.831267445991732</v>
          </cell>
          <cell r="C41">
            <v>-5.4341467302083331</v>
          </cell>
          <cell r="E41">
            <v>1.1121295447601369</v>
          </cell>
          <cell r="F41">
            <v>1.9281614754627014</v>
          </cell>
          <cell r="G41">
            <v>34.54686649095359</v>
          </cell>
          <cell r="H41">
            <v>1022.6666666666666</v>
          </cell>
          <cell r="I41">
            <v>10.161579892280059</v>
          </cell>
          <cell r="J41">
            <v>129.01597981497056</v>
          </cell>
          <cell r="K41" t="str">
            <v>2 2019</v>
          </cell>
          <cell r="L41">
            <v>10289</v>
          </cell>
          <cell r="M41">
            <v>-3.4531293985174045</v>
          </cell>
          <cell r="N41">
            <v>1626</v>
          </cell>
          <cell r="O41">
            <v>24.027459954233407</v>
          </cell>
        </row>
        <row r="42">
          <cell r="A42" t="str">
            <v>3 2019</v>
          </cell>
          <cell r="B42">
            <v>4.2001556277014913</v>
          </cell>
          <cell r="C42">
            <v>-7.2736957104749989</v>
          </cell>
          <cell r="E42">
            <v>3.2157644996524226</v>
          </cell>
          <cell r="F42">
            <v>1.5369836695485333</v>
          </cell>
          <cell r="G42">
            <v>25.146307873916868</v>
          </cell>
          <cell r="H42">
            <v>1054.6666666666667</v>
          </cell>
          <cell r="I42">
            <v>10.978603998596981</v>
          </cell>
          <cell r="J42">
            <v>133.05298570227083</v>
          </cell>
          <cell r="K42" t="str">
            <v>3 2019</v>
          </cell>
          <cell r="L42">
            <v>9141</v>
          </cell>
          <cell r="M42">
            <v>2.2826451829472916</v>
          </cell>
          <cell r="N42">
            <v>1292</v>
          </cell>
          <cell r="O42">
            <v>-12.347354138398913</v>
          </cell>
        </row>
        <row r="43">
          <cell r="A43" t="str">
            <v>4 2019</v>
          </cell>
          <cell r="B43">
            <v>0.99271289448165767</v>
          </cell>
          <cell r="C43">
            <v>-6.1657263174083328</v>
          </cell>
          <cell r="E43">
            <v>3.4441305523832426</v>
          </cell>
          <cell r="F43">
            <v>1.920020344586419</v>
          </cell>
          <cell r="G43">
            <v>12.156115467146876</v>
          </cell>
          <cell r="H43">
            <v>1078.6666666666667</v>
          </cell>
          <cell r="I43">
            <v>11.126373626373635</v>
          </cell>
          <cell r="J43">
            <v>136.08074011774599</v>
          </cell>
          <cell r="K43" t="str">
            <v>4 2019</v>
          </cell>
          <cell r="L43">
            <v>10298</v>
          </cell>
          <cell r="M43">
            <v>-6.7210144927536248</v>
          </cell>
          <cell r="N43">
            <v>1205</v>
          </cell>
          <cell r="O43">
            <v>-24.640400250156347</v>
          </cell>
        </row>
        <row r="44">
          <cell r="A44" t="str">
            <v>1 2020</v>
          </cell>
          <cell r="B44">
            <v>-2.198141086849434</v>
          </cell>
          <cell r="C44">
            <v>-1.0552350030249988</v>
          </cell>
          <cell r="E44">
            <v>-6.7360721974813345</v>
          </cell>
          <cell r="F44">
            <v>-3.7899514985698346</v>
          </cell>
          <cell r="G44">
            <v>-12.464697040354579</v>
          </cell>
          <cell r="H44">
            <v>1108</v>
          </cell>
          <cell r="I44">
            <v>11.207761793241872</v>
          </cell>
          <cell r="J44">
            <v>139.78132884777122</v>
          </cell>
          <cell r="K44" t="str">
            <v>1 2020</v>
          </cell>
          <cell r="L44">
            <v>6636</v>
          </cell>
          <cell r="M44">
            <v>-23.951409580563833</v>
          </cell>
          <cell r="N44">
            <v>1023</v>
          </cell>
          <cell r="O44">
            <v>-29.545454545454547</v>
          </cell>
        </row>
        <row r="45">
          <cell r="A45" t="str">
            <v>2 2020</v>
          </cell>
          <cell r="B45">
            <v>-12.552949635726366</v>
          </cell>
          <cell r="C45">
            <v>-23.740283399125001</v>
          </cell>
          <cell r="E45">
            <v>-32.168973227775425</v>
          </cell>
          <cell r="F45">
            <v>-20.818043780842729</v>
          </cell>
          <cell r="G45">
            <v>-41.302723445057786</v>
          </cell>
          <cell r="H45">
            <v>1114.6666666666667</v>
          </cell>
          <cell r="I45">
            <v>8.9960886571056164</v>
          </cell>
          <cell r="J45">
            <v>140.62237174095878</v>
          </cell>
          <cell r="K45" t="str">
            <v>2 2020</v>
          </cell>
          <cell r="L45">
            <v>4986</v>
          </cell>
          <cell r="M45">
            <v>-51.540480124404702</v>
          </cell>
          <cell r="N45">
            <v>508</v>
          </cell>
          <cell r="O45">
            <v>-68.757687576875767</v>
          </cell>
        </row>
        <row r="46">
          <cell r="A46" t="str">
            <v>3 2020</v>
          </cell>
          <cell r="B46">
            <v>-0.97732014170956671</v>
          </cell>
          <cell r="C46">
            <v>-9.0351526618583335</v>
          </cell>
          <cell r="E46">
            <v>-6.8050715938039872</v>
          </cell>
          <cell r="F46">
            <v>-4.5632292652160231</v>
          </cell>
          <cell r="G46">
            <v>-11.915641603880218</v>
          </cell>
          <cell r="H46">
            <v>1127.6666666666667</v>
          </cell>
          <cell r="I46">
            <v>6.9216182048040338</v>
          </cell>
          <cell r="J46">
            <v>142.26240538267453</v>
          </cell>
          <cell r="K46" t="str">
            <v>3 2020</v>
          </cell>
          <cell r="L46">
            <v>7005</v>
          </cell>
          <cell r="M46">
            <v>-23.367246471939623</v>
          </cell>
          <cell r="N46">
            <v>1350</v>
          </cell>
          <cell r="O46">
            <v>4.4891640866873104</v>
          </cell>
        </row>
        <row r="47">
          <cell r="A47" t="str">
            <v>4 2020</v>
          </cell>
          <cell r="B47">
            <v>-0.52553018245140448</v>
          </cell>
          <cell r="C47">
            <v>-8.6714428134083334</v>
          </cell>
          <cell r="E47">
            <v>-8.2481115630447448</v>
          </cell>
          <cell r="F47">
            <v>-5.4301041731644801</v>
          </cell>
          <cell r="G47">
            <v>-15.111447021777792</v>
          </cell>
          <cell r="H47">
            <v>1143.6666666666667</v>
          </cell>
          <cell r="I47">
            <v>6.0259579728059407</v>
          </cell>
          <cell r="J47">
            <v>144.28090832632464</v>
          </cell>
          <cell r="K47" t="str">
            <v>4 2020</v>
          </cell>
          <cell r="L47">
            <v>8951</v>
          </cell>
          <cell r="M47">
            <v>-13.080209749465922</v>
          </cell>
          <cell r="N47">
            <v>1116</v>
          </cell>
          <cell r="O47">
            <v>-7.3858921161825748</v>
          </cell>
        </row>
        <row r="48">
          <cell r="A48" t="str">
            <v>1 2021</v>
          </cell>
          <cell r="B48">
            <v>3.1246246483407289</v>
          </cell>
          <cell r="C48">
            <v>-7.9853656241583328</v>
          </cell>
          <cell r="E48">
            <v>-2.6468077032539554</v>
          </cell>
          <cell r="F48">
            <v>-2.9827112619163074</v>
          </cell>
          <cell r="G48">
            <v>-6.205108107846641</v>
          </cell>
          <cell r="H48">
            <v>1177</v>
          </cell>
          <cell r="I48">
            <v>6.2274368231046964</v>
          </cell>
          <cell r="J48">
            <v>148.48612279226242</v>
          </cell>
          <cell r="K48" t="str">
            <v>1 2021</v>
          </cell>
          <cell r="L48">
            <v>7062</v>
          </cell>
          <cell r="M48">
            <v>6.4195298372513605</v>
          </cell>
          <cell r="N48">
            <v>1209</v>
          </cell>
          <cell r="O48">
            <v>18.181818181818187</v>
          </cell>
        </row>
        <row r="49">
          <cell r="A49" t="str">
            <v>2 2021</v>
          </cell>
          <cell r="B49">
            <v>16.321188121887481</v>
          </cell>
          <cell r="C49">
            <v>-3.0395928298305548</v>
          </cell>
          <cell r="E49">
            <v>24.371881682109759</v>
          </cell>
          <cell r="F49">
            <v>20.734289481043518</v>
          </cell>
          <cell r="G49">
            <v>35.481864819573872</v>
          </cell>
          <cell r="H49">
            <v>1209</v>
          </cell>
          <cell r="I49">
            <v>8.4629186602870732</v>
          </cell>
          <cell r="J49">
            <v>152.52312867956266</v>
          </cell>
          <cell r="K49" t="str">
            <v>2 2021</v>
          </cell>
          <cell r="L49">
            <v>8247</v>
          </cell>
          <cell r="M49">
            <v>65.403128760529484</v>
          </cell>
          <cell r="N49">
            <v>1359</v>
          </cell>
          <cell r="O49">
            <v>167.51968503937007</v>
          </cell>
        </row>
        <row r="50">
          <cell r="A50" t="str">
            <v>3 2021</v>
          </cell>
          <cell r="B50">
            <v>1.1718566984922707</v>
          </cell>
          <cell r="C50">
            <v>-1.3878859172833333</v>
          </cell>
          <cell r="E50">
            <v>-13.554529173343383</v>
          </cell>
          <cell r="F50">
            <v>2.2337507847866931</v>
          </cell>
          <cell r="G50">
            <v>-2.2987248235164799</v>
          </cell>
          <cell r="H50">
            <v>1226</v>
          </cell>
          <cell r="I50">
            <v>8.7200709429500449</v>
          </cell>
          <cell r="J50">
            <v>154.66778805719093</v>
          </cell>
          <cell r="K50" t="str">
            <v>3 2021</v>
          </cell>
          <cell r="L50">
            <v>5211</v>
          </cell>
          <cell r="M50">
            <v>-25.610278372591011</v>
          </cell>
          <cell r="N50">
            <v>972</v>
          </cell>
          <cell r="O50">
            <v>-28</v>
          </cell>
        </row>
        <row r="51">
          <cell r="A51" t="str">
            <v>4 2021</v>
          </cell>
          <cell r="B51">
            <v>5.6268148053356892</v>
          </cell>
          <cell r="C51">
            <v>0.24201626713333338</v>
          </cell>
          <cell r="E51">
            <v>-2.8023178493397864</v>
          </cell>
          <cell r="F51">
            <v>3.6377428185086131</v>
          </cell>
          <cell r="G51">
            <v>8.9009718582435937</v>
          </cell>
          <cell r="H51">
            <v>1269.3333333333333</v>
          </cell>
          <cell r="I51">
            <v>10.988050131157095</v>
          </cell>
          <cell r="J51">
            <v>160.13456686291002</v>
          </cell>
          <cell r="K51" t="str">
            <v>4 2021</v>
          </cell>
          <cell r="L51">
            <v>8270</v>
          </cell>
          <cell r="M51">
            <v>-7.608088481733887</v>
          </cell>
          <cell r="N51">
            <v>1310</v>
          </cell>
          <cell r="O51">
            <v>17.383512544802855</v>
          </cell>
        </row>
        <row r="52">
          <cell r="A52" t="str">
            <v>1 2022</v>
          </cell>
          <cell r="B52">
            <v>5.9938368871108043</v>
          </cell>
          <cell r="C52">
            <v>1.6300839566999998</v>
          </cell>
          <cell r="E52">
            <v>-5.9507568375235564</v>
          </cell>
          <cell r="F52">
            <v>3.3542069149290654</v>
          </cell>
          <cell r="G52">
            <v>18.351311023221115</v>
          </cell>
          <cell r="H52">
            <v>1312.3333333333333</v>
          </cell>
          <cell r="I52">
            <v>11.498159161710547</v>
          </cell>
          <cell r="J52">
            <v>165.55929352396973</v>
          </cell>
          <cell r="K52" t="str">
            <v>1 2022</v>
          </cell>
          <cell r="L52">
            <v>6428</v>
          </cell>
          <cell r="M52">
            <v>-8.9776267346360754</v>
          </cell>
          <cell r="N52">
            <v>1277</v>
          </cell>
          <cell r="O52">
            <v>5.6244830438378983</v>
          </cell>
        </row>
        <row r="53">
          <cell r="A53" t="str">
            <v>2 2022</v>
          </cell>
          <cell r="B53" t="str">
            <v/>
          </cell>
          <cell r="C53">
            <v>-5.2098644860166665</v>
          </cell>
          <cell r="E53" t="str">
            <v/>
          </cell>
          <cell r="F53" t="str">
            <v/>
          </cell>
          <cell r="G53" t="str">
            <v/>
          </cell>
          <cell r="H53" t="str">
            <v/>
          </cell>
          <cell r="I53" t="str">
            <v/>
          </cell>
          <cell r="J53" t="str">
            <v/>
          </cell>
          <cell r="K53" t="str">
            <v>2 2022</v>
          </cell>
          <cell r="L53">
            <v>5302</v>
          </cell>
          <cell r="M53">
            <v>-35.709955135200673</v>
          </cell>
          <cell r="N53">
            <v>1526</v>
          </cell>
          <cell r="O53">
            <v>12.288447387785141</v>
          </cell>
        </row>
        <row r="55">
          <cell r="A55">
            <v>43617</v>
          </cell>
          <cell r="B55">
            <v>5.831267445991732</v>
          </cell>
          <cell r="C55">
            <v>-5.4616203841416651</v>
          </cell>
          <cell r="E55">
            <v>-0.9709627186956169</v>
          </cell>
          <cell r="F55">
            <v>-0.78566637922776295</v>
          </cell>
          <cell r="G55">
            <v>27.105643676536872</v>
          </cell>
          <cell r="H55">
            <v>1030</v>
          </cell>
          <cell r="I55">
            <v>10.515021459227469</v>
          </cell>
          <cell r="J55">
            <v>129.94112699747689</v>
          </cell>
          <cell r="K55" t="str">
            <v>Jan-Jun 19</v>
          </cell>
          <cell r="L55">
            <v>19015</v>
          </cell>
          <cell r="M55">
            <v>-1.5022015022015012</v>
          </cell>
          <cell r="N55">
            <v>3078</v>
          </cell>
          <cell r="O55">
            <v>19.766536964980546</v>
          </cell>
        </row>
        <row r="56">
          <cell r="A56">
            <v>43647</v>
          </cell>
          <cell r="B56">
            <v>3.1660275317844078</v>
          </cell>
          <cell r="C56">
            <v>-9.8847382130416648</v>
          </cell>
          <cell r="E56">
            <v>-0.22801897117840042</v>
          </cell>
          <cell r="F56">
            <v>3.0079565301765854</v>
          </cell>
          <cell r="G56">
            <v>39.661794338192834</v>
          </cell>
          <cell r="H56">
            <v>1044</v>
          </cell>
          <cell r="I56">
            <v>10.94580233793836</v>
          </cell>
          <cell r="J56">
            <v>131.70731707317074</v>
          </cell>
          <cell r="K56" t="str">
            <v>Jan-Jul 19</v>
          </cell>
          <cell r="L56">
            <v>22153</v>
          </cell>
          <cell r="M56">
            <v>-0.33292842038960657</v>
          </cell>
          <cell r="N56">
            <v>3295</v>
          </cell>
          <cell r="O56">
            <v>11.468200270636004</v>
          </cell>
        </row>
        <row r="57">
          <cell r="A57">
            <v>43678</v>
          </cell>
          <cell r="B57">
            <v>4.147142503760783</v>
          </cell>
          <cell r="C57">
            <v>-5.1109744614916668</v>
          </cell>
          <cell r="E57">
            <v>7.8247403898706409</v>
          </cell>
          <cell r="F57">
            <v>-0.4336513443191734</v>
          </cell>
          <cell r="G57">
            <v>12.354583766271546</v>
          </cell>
          <cell r="H57">
            <v>1054</v>
          </cell>
          <cell r="I57">
            <v>10.830704521556257</v>
          </cell>
          <cell r="J57">
            <v>132.96888141295207</v>
          </cell>
          <cell r="K57" t="str">
            <v>Jan-Ago 19</v>
          </cell>
          <cell r="L57">
            <v>25446</v>
          </cell>
          <cell r="M57">
            <v>1.3744472331779605</v>
          </cell>
          <cell r="N57">
            <v>3602</v>
          </cell>
          <cell r="O57">
            <v>5.8788947677836489</v>
          </cell>
        </row>
        <row r="58">
          <cell r="A58">
            <v>43709</v>
          </cell>
          <cell r="B58">
            <v>4.2001556277014913</v>
          </cell>
          <cell r="C58">
            <v>-6.825374456891665</v>
          </cell>
          <cell r="E58">
            <v>2.0637056976222397</v>
          </cell>
          <cell r="F58">
            <v>2.0384943585853819</v>
          </cell>
          <cell r="G58">
            <v>21.912068858497747</v>
          </cell>
          <cell r="H58">
            <v>1066</v>
          </cell>
          <cell r="I58">
            <v>11.157455683003121</v>
          </cell>
          <cell r="J58">
            <v>134.48275862068965</v>
          </cell>
          <cell r="K58" t="str">
            <v>Jan-Set 19</v>
          </cell>
          <cell r="L58">
            <v>28156</v>
          </cell>
          <cell r="M58">
            <v>-0.30451101196798902</v>
          </cell>
          <cell r="N58">
            <v>4370</v>
          </cell>
          <cell r="O58">
            <v>8.06132542037588</v>
          </cell>
        </row>
        <row r="59">
          <cell r="A59">
            <v>43739</v>
          </cell>
          <cell r="B59">
            <v>5.3921796563458422</v>
          </cell>
          <cell r="C59">
            <v>-6.9233288533416673</v>
          </cell>
          <cell r="E59">
            <v>2.8437758003852878</v>
          </cell>
          <cell r="F59">
            <v>3.870782758291142</v>
          </cell>
          <cell r="G59">
            <v>28.536164324302291</v>
          </cell>
          <cell r="H59">
            <v>1069</v>
          </cell>
          <cell r="I59">
            <v>10.548086866597714</v>
          </cell>
          <cell r="J59">
            <v>134.86122792262407</v>
          </cell>
          <cell r="K59" t="str">
            <v>Jan-Out 19</v>
          </cell>
          <cell r="L59">
            <v>31073</v>
          </cell>
          <cell r="M59">
            <v>-1.2521053802396267</v>
          </cell>
          <cell r="N59">
            <v>4851</v>
          </cell>
          <cell r="O59">
            <v>3.764705882352942</v>
          </cell>
        </row>
        <row r="60">
          <cell r="A60">
            <v>43770</v>
          </cell>
          <cell r="B60">
            <v>3.991086733606457</v>
          </cell>
          <cell r="C60">
            <v>-5.9126923123916661</v>
          </cell>
          <cell r="E60">
            <v>5.9735784032165498</v>
          </cell>
          <cell r="F60">
            <v>2.8780440850900106</v>
          </cell>
          <cell r="G60">
            <v>20.022273009099763</v>
          </cell>
          <cell r="H60">
            <v>1076</v>
          </cell>
          <cell r="I60">
            <v>11.15702479338843</v>
          </cell>
          <cell r="J60">
            <v>135.74432296047098</v>
          </cell>
          <cell r="K60" t="str">
            <v>Jan-Nov 19</v>
          </cell>
          <cell r="L60">
            <v>33915</v>
          </cell>
          <cell r="M60">
            <v>-3.7763150428417447</v>
          </cell>
          <cell r="N60">
            <v>5142</v>
          </cell>
          <cell r="O60">
            <v>-0.88666152659983766</v>
          </cell>
        </row>
        <row r="61">
          <cell r="A61">
            <v>43800</v>
          </cell>
          <cell r="B61">
            <v>0.99271289448165767</v>
          </cell>
          <cell r="C61">
            <v>-5.6611577864916658</v>
          </cell>
          <cell r="E61">
            <v>1.7774796679802023</v>
          </cell>
          <cell r="F61">
            <v>-0.94286253064302628</v>
          </cell>
          <cell r="G61">
            <v>-11.122740483742348</v>
          </cell>
          <cell r="H61">
            <v>1091</v>
          </cell>
          <cell r="I61">
            <v>11.668372569089058</v>
          </cell>
          <cell r="J61">
            <v>137.63666947014298</v>
          </cell>
          <cell r="K61" t="str">
            <v>Jan-Dez 19</v>
          </cell>
          <cell r="L61">
            <v>38454</v>
          </cell>
          <cell r="M61">
            <v>-2.1078356499159838</v>
          </cell>
          <cell r="N61">
            <v>5575</v>
          </cell>
          <cell r="O61">
            <v>-1.2050327839801582</v>
          </cell>
        </row>
        <row r="62">
          <cell r="A62">
            <v>43831</v>
          </cell>
          <cell r="B62">
            <v>-0.20907104873119087</v>
          </cell>
          <cell r="C62">
            <v>-8.5829000791664889E-2</v>
          </cell>
          <cell r="E62">
            <v>-2.2968655556514932</v>
          </cell>
          <cell r="F62">
            <v>-0.64758329422805616</v>
          </cell>
          <cell r="G62">
            <v>-15.64993394936981</v>
          </cell>
          <cell r="H62">
            <v>1103</v>
          </cell>
          <cell r="I62">
            <v>12.207527975584952</v>
          </cell>
          <cell r="J62">
            <v>139.15054667788058</v>
          </cell>
          <cell r="K62">
            <v>43839</v>
          </cell>
          <cell r="L62">
            <v>2595</v>
          </cell>
          <cell r="M62">
            <v>-10.977701543739286</v>
          </cell>
          <cell r="N62">
            <v>486</v>
          </cell>
          <cell r="O62">
            <v>-7.6045627376425813</v>
          </cell>
        </row>
        <row r="63">
          <cell r="A63">
            <v>43862</v>
          </cell>
          <cell r="B63">
            <v>1.380232913014932</v>
          </cell>
          <cell r="C63">
            <v>-0.55640463874166635</v>
          </cell>
          <cell r="E63">
            <v>0.24871202700302319</v>
          </cell>
          <cell r="F63">
            <v>-2.9960841453419533</v>
          </cell>
          <cell r="G63">
            <v>19.654408922641892</v>
          </cell>
          <cell r="H63">
            <v>1111</v>
          </cell>
          <cell r="I63">
            <v>11.099999999999994</v>
          </cell>
          <cell r="J63">
            <v>140.15979814970564</v>
          </cell>
          <cell r="K63" t="str">
            <v>Jan-Fev 20</v>
          </cell>
          <cell r="L63">
            <v>5079</v>
          </cell>
          <cell r="M63">
            <v>-8.2550578034682189</v>
          </cell>
          <cell r="N63">
            <v>777</v>
          </cell>
          <cell r="O63">
            <v>-21.594349142280521</v>
          </cell>
        </row>
        <row r="64">
          <cell r="A64">
            <v>43891</v>
          </cell>
          <cell r="B64">
            <v>-2.198141086849434</v>
          </cell>
          <cell r="C64">
            <v>-2.5234713695416655</v>
          </cell>
          <cell r="E64">
            <v>-18.4857246114926</v>
          </cell>
          <cell r="F64">
            <v>-7.798252279635264</v>
          </cell>
          <cell r="G64">
            <v>-32.076145739109791</v>
          </cell>
          <cell r="H64">
            <v>1110</v>
          </cell>
          <cell r="I64">
            <v>10.337972166998014</v>
          </cell>
          <cell r="J64">
            <v>140.0336417157275</v>
          </cell>
          <cell r="K64" t="str">
            <v>Jan-Mar 20</v>
          </cell>
          <cell r="L64">
            <v>6636</v>
          </cell>
          <cell r="M64">
            <v>-23.951409580563833</v>
          </cell>
          <cell r="N64">
            <v>1023</v>
          </cell>
          <cell r="O64">
            <v>-29.545454545454547</v>
          </cell>
        </row>
        <row r="65">
          <cell r="A65">
            <v>43922</v>
          </cell>
          <cell r="B65">
            <v>-8.9463221764767304</v>
          </cell>
          <cell r="C65">
            <v>-30.399144832841664</v>
          </cell>
          <cell r="E65">
            <v>-47.957898524649153</v>
          </cell>
          <cell r="F65">
            <v>-25.899145459667565</v>
          </cell>
          <cell r="G65">
            <v>-55.577643154229165</v>
          </cell>
          <cell r="H65">
            <v>1111</v>
          </cell>
          <cell r="I65">
            <v>9.4581280788177367</v>
          </cell>
          <cell r="J65">
            <v>140.15979814970564</v>
          </cell>
          <cell r="K65" t="str">
            <v>Jan-Abr 20</v>
          </cell>
          <cell r="L65">
            <v>7584</v>
          </cell>
          <cell r="M65">
            <v>-36.161616161616159</v>
          </cell>
          <cell r="N65">
            <v>1129</v>
          </cell>
          <cell r="O65">
            <v>-38.641304347826086</v>
          </cell>
        </row>
        <row r="66">
          <cell r="A66">
            <v>43952</v>
          </cell>
          <cell r="B66">
            <v>-15.608452071692886</v>
          </cell>
          <cell r="C66">
            <v>-23.800018196141664</v>
          </cell>
          <cell r="E66">
            <v>-31.172203814811496</v>
          </cell>
          <cell r="F66">
            <v>-21.059577677224738</v>
          </cell>
          <cell r="G66">
            <v>-45.741888628997287</v>
          </cell>
          <cell r="H66">
            <v>1114</v>
          </cell>
          <cell r="I66">
            <v>8.8954056695992136</v>
          </cell>
          <cell r="J66">
            <v>140.53826745164005</v>
          </cell>
          <cell r="K66" t="str">
            <v>Jan-Mai 20</v>
          </cell>
          <cell r="L66">
            <v>9275</v>
          </cell>
          <cell r="M66">
            <v>-39.572610593524004</v>
          </cell>
          <cell r="N66">
            <v>1276</v>
          </cell>
          <cell r="O66">
            <v>-44.666088464874242</v>
          </cell>
        </row>
        <row r="67">
          <cell r="A67">
            <v>43983</v>
          </cell>
          <cell r="B67">
            <v>-12.552949635726366</v>
          </cell>
          <cell r="C67">
            <v>-17.021687168391665</v>
          </cell>
          <cell r="E67">
            <v>-16.964203126445284</v>
          </cell>
          <cell r="F67">
            <v>-15.345243843553831</v>
          </cell>
          <cell r="G67">
            <v>-23.474171970076156</v>
          </cell>
          <cell r="H67">
            <v>1119</v>
          </cell>
          <cell r="I67">
            <v>8.6407766990291179</v>
          </cell>
          <cell r="J67">
            <v>141.16904962153072</v>
          </cell>
          <cell r="K67" t="str">
            <v>Jan-Jun 20</v>
          </cell>
          <cell r="L67">
            <v>11622</v>
          </cell>
          <cell r="M67">
            <v>-38.879831711806467</v>
          </cell>
          <cell r="N67">
            <v>1531</v>
          </cell>
          <cell r="O67">
            <v>-50.259909031838859</v>
          </cell>
        </row>
        <row r="68">
          <cell r="A68">
            <v>44013</v>
          </cell>
          <cell r="B68">
            <v>-6.4618018853261816</v>
          </cell>
          <cell r="C68">
            <v>-12.533260505241664</v>
          </cell>
          <cell r="E68">
            <v>-14.580857482402422</v>
          </cell>
          <cell r="F68">
            <v>-8.5531273549359383</v>
          </cell>
          <cell r="G68">
            <v>-17.211068080858581</v>
          </cell>
          <cell r="H68">
            <v>1127</v>
          </cell>
          <cell r="I68">
            <v>7.9501915708812163</v>
          </cell>
          <cell r="J68">
            <v>142.17830109335577</v>
          </cell>
          <cell r="K68" t="str">
            <v>Jan-Jul 20</v>
          </cell>
          <cell r="L68">
            <v>14151</v>
          </cell>
          <cell r="M68">
            <v>-36.121518530221643</v>
          </cell>
          <cell r="N68">
            <v>1894</v>
          </cell>
          <cell r="O68">
            <v>-42.518968133535665</v>
          </cell>
        </row>
        <row r="69">
          <cell r="A69">
            <v>44044</v>
          </cell>
          <cell r="B69">
            <v>-2.4684457910657351</v>
          </cell>
          <cell r="C69">
            <v>-7.9751288738916681</v>
          </cell>
          <cell r="E69">
            <v>-2.6949395961814702</v>
          </cell>
          <cell r="F69">
            <v>2.0615563298490116</v>
          </cell>
          <cell r="G69">
            <v>-1.3258359052135518</v>
          </cell>
          <cell r="H69">
            <v>1128</v>
          </cell>
          <cell r="I69">
            <v>7.0208728652751518</v>
          </cell>
          <cell r="J69">
            <v>142.30445752733391</v>
          </cell>
          <cell r="K69" t="str">
            <v>Jan-Ago 20</v>
          </cell>
          <cell r="L69">
            <v>16111</v>
          </cell>
          <cell r="M69">
            <v>-36.685530142262046</v>
          </cell>
          <cell r="N69">
            <v>2179</v>
          </cell>
          <cell r="O69">
            <v>-39.505830094392003</v>
          </cell>
        </row>
        <row r="70">
          <cell r="A70">
            <v>44075</v>
          </cell>
          <cell r="B70">
            <v>-0.97732014170956671</v>
          </cell>
          <cell r="C70">
            <v>-6.597068606441665</v>
          </cell>
          <cell r="E70">
            <v>-3.6043956043956058</v>
          </cell>
          <cell r="F70">
            <v>-6.9875487827541463</v>
          </cell>
          <cell r="G70">
            <v>-14.371110679743865</v>
          </cell>
          <cell r="H70">
            <v>1128</v>
          </cell>
          <cell r="I70">
            <v>5.8161350844277706</v>
          </cell>
          <cell r="J70">
            <v>142.30445752733391</v>
          </cell>
          <cell r="K70" t="str">
            <v>Jan-Set 20</v>
          </cell>
          <cell r="L70">
            <v>18627</v>
          </cell>
          <cell r="M70">
            <v>-33.843585736610322</v>
          </cell>
          <cell r="N70">
            <v>2881</v>
          </cell>
          <cell r="O70">
            <v>-34.073226544622429</v>
          </cell>
        </row>
        <row r="71">
          <cell r="A71">
            <v>44105</v>
          </cell>
          <cell r="B71">
            <v>-0.82647100859252887</v>
          </cell>
          <cell r="C71">
            <v>-5.2667978759916672</v>
          </cell>
          <cell r="E71">
            <v>-3.7195611453037145</v>
          </cell>
          <cell r="F71">
            <v>-6.7445712182554303</v>
          </cell>
          <cell r="G71">
            <v>-9.4500377295913012</v>
          </cell>
          <cell r="H71">
            <v>1131</v>
          </cell>
          <cell r="I71">
            <v>5.7998129092609929</v>
          </cell>
          <cell r="J71">
            <v>142.6829268292683</v>
          </cell>
          <cell r="K71" t="str">
            <v>Jan-Out 20</v>
          </cell>
          <cell r="L71">
            <v>21104</v>
          </cell>
          <cell r="M71">
            <v>-32.082515367038908</v>
          </cell>
          <cell r="N71">
            <v>3290</v>
          </cell>
          <cell r="O71">
            <v>-32.178932178932172</v>
          </cell>
        </row>
        <row r="72">
          <cell r="A72">
            <v>44136</v>
          </cell>
          <cell r="B72">
            <v>-1.0346580778273293</v>
          </cell>
          <cell r="C72">
            <v>-11.388127224341666</v>
          </cell>
          <cell r="E72">
            <v>-6.2511291779584468</v>
          </cell>
          <cell r="F72">
            <v>-6.7178143712574752</v>
          </cell>
          <cell r="G72">
            <v>-27.794399862729762</v>
          </cell>
          <cell r="H72">
            <v>1144</v>
          </cell>
          <cell r="I72">
            <v>6.3197026022304925</v>
          </cell>
          <cell r="J72">
            <v>144.32296047098401</v>
          </cell>
          <cell r="K72" t="str">
            <v>Jan-Nov 20</v>
          </cell>
          <cell r="L72">
            <v>23905</v>
          </cell>
          <cell r="M72">
            <v>-29.51496388028896</v>
          </cell>
          <cell r="N72">
            <v>3632</v>
          </cell>
          <cell r="O72">
            <v>-29.366005445352002</v>
          </cell>
        </row>
        <row r="73">
          <cell r="A73">
            <v>44166</v>
          </cell>
          <cell r="B73">
            <v>-0.52553018245140448</v>
          </cell>
          <cell r="C73">
            <v>-9.3594033398916672</v>
          </cell>
          <cell r="E73">
            <v>-14.25158579784167</v>
          </cell>
          <cell r="F73">
            <v>-2.7603274319436508</v>
          </cell>
          <cell r="G73">
            <v>-2.0980730041824955</v>
          </cell>
          <cell r="H73">
            <v>1156</v>
          </cell>
          <cell r="I73">
            <v>5.9578368469294389</v>
          </cell>
          <cell r="J73">
            <v>145.83683767872162</v>
          </cell>
          <cell r="K73" t="str">
            <v>Jan-Dez 20</v>
          </cell>
          <cell r="L73">
            <v>27578</v>
          </cell>
          <cell r="M73">
            <v>-28.283143496125234</v>
          </cell>
          <cell r="N73">
            <v>3997</v>
          </cell>
          <cell r="O73">
            <v>-28.304932735426007</v>
          </cell>
        </row>
        <row r="74">
          <cell r="A74">
            <v>44197</v>
          </cell>
          <cell r="B74">
            <v>-1.5428943357087017</v>
          </cell>
          <cell r="C74">
            <v>-7.5751683472416662</v>
          </cell>
          <cell r="E74">
            <v>-9.7127706584180373</v>
          </cell>
          <cell r="F74">
            <v>-7.3682221802380496</v>
          </cell>
          <cell r="G74">
            <v>-20.529385734594698</v>
          </cell>
          <cell r="H74">
            <v>1170</v>
          </cell>
          <cell r="I74">
            <v>6.0743427017225855</v>
          </cell>
          <cell r="J74">
            <v>147.60302775441548</v>
          </cell>
          <cell r="K74">
            <v>44205</v>
          </cell>
          <cell r="L74">
            <v>2098</v>
          </cell>
          <cell r="M74">
            <v>-19.152215799614652</v>
          </cell>
          <cell r="N74">
            <v>385</v>
          </cell>
          <cell r="O74">
            <v>-20.781893004115233</v>
          </cell>
        </row>
        <row r="75">
          <cell r="A75">
            <v>44228</v>
          </cell>
          <cell r="B75">
            <v>-2.7014787660884201</v>
          </cell>
          <cell r="C75">
            <v>-8.2007309395416659</v>
          </cell>
          <cell r="E75">
            <v>-7.7086656034024372</v>
          </cell>
          <cell r="F75">
            <v>-5.1070221554637527</v>
          </cell>
          <cell r="G75">
            <v>-20.551225671522289</v>
          </cell>
          <cell r="H75">
            <v>1174</v>
          </cell>
          <cell r="I75">
            <v>5.6705670567056785</v>
          </cell>
          <cell r="J75">
            <v>148.107653490328</v>
          </cell>
          <cell r="K75" t="str">
            <v>Jan-Fev 21</v>
          </cell>
          <cell r="L75">
            <v>4139</v>
          </cell>
          <cell r="M75">
            <v>-18.507580232329204</v>
          </cell>
          <cell r="N75">
            <v>732</v>
          </cell>
          <cell r="O75">
            <v>-5.7915057915057844</v>
          </cell>
        </row>
        <row r="76">
          <cell r="A76">
            <v>44256</v>
          </cell>
          <cell r="B76">
            <v>3.1246246483407289</v>
          </cell>
          <cell r="C76">
            <v>-8.1801975856916656</v>
          </cell>
          <cell r="E76">
            <v>12.547107071602753</v>
          </cell>
          <cell r="F76">
            <v>4.1310394560626378</v>
          </cell>
          <cell r="G76">
            <v>27.627044403247567</v>
          </cell>
          <cell r="H76">
            <v>1187</v>
          </cell>
          <cell r="I76">
            <v>6.9369369369369309</v>
          </cell>
          <cell r="J76">
            <v>149.74768713204375</v>
          </cell>
          <cell r="K76" t="str">
            <v>Jan-Mar 21</v>
          </cell>
          <cell r="L76">
            <v>7062</v>
          </cell>
          <cell r="M76">
            <v>6.4195298372513605</v>
          </cell>
          <cell r="N76">
            <v>1209</v>
          </cell>
          <cell r="O76">
            <v>18.181818181818187</v>
          </cell>
        </row>
        <row r="77">
          <cell r="A77">
            <v>44287</v>
          </cell>
          <cell r="B77">
            <v>13.222750404604811</v>
          </cell>
          <cell r="C77">
            <v>-5.2142758643416665</v>
          </cell>
          <cell r="E77">
            <v>72.445980985306846</v>
          </cell>
          <cell r="F77">
            <v>29.818780889621081</v>
          </cell>
          <cell r="G77">
            <v>95.47859402827541</v>
          </cell>
          <cell r="H77">
            <v>1200</v>
          </cell>
          <cell r="I77">
            <v>8.0108010801080098</v>
          </cell>
          <cell r="J77">
            <v>151.38772077375947</v>
          </cell>
          <cell r="K77" t="str">
            <v>Jan-Abr 21</v>
          </cell>
          <cell r="L77">
            <v>9938</v>
          </cell>
          <cell r="M77">
            <v>31.039029535864984</v>
          </cell>
          <cell r="N77">
            <v>1636</v>
          </cell>
          <cell r="O77">
            <v>44.906997342781239</v>
          </cell>
        </row>
        <row r="78">
          <cell r="A78">
            <v>44317</v>
          </cell>
          <cell r="B78">
            <v>20.669496631671251</v>
          </cell>
          <cell r="C78">
            <v>-5.5468269256499987</v>
          </cell>
          <cell r="E78">
            <v>19.789227166276333</v>
          </cell>
          <cell r="F78">
            <v>21.889180797707184</v>
          </cell>
          <cell r="G78">
            <v>38.492497007660432</v>
          </cell>
          <cell r="H78">
            <v>1212</v>
          </cell>
          <cell r="I78">
            <v>8.797127468581678</v>
          </cell>
          <cell r="J78">
            <v>152.90159798149708</v>
          </cell>
          <cell r="K78" t="str">
            <v>Jan-Mai 21</v>
          </cell>
          <cell r="L78">
            <v>12513</v>
          </cell>
          <cell r="M78">
            <v>34.911051212937991</v>
          </cell>
          <cell r="N78">
            <v>2068</v>
          </cell>
          <cell r="O78">
            <v>62.068965517241367</v>
          </cell>
        </row>
        <row r="79">
          <cell r="A79">
            <v>44348</v>
          </cell>
          <cell r="B79">
            <v>16.321188121887481</v>
          </cell>
          <cell r="C79">
            <v>1.6423243004999994</v>
          </cell>
          <cell r="E79">
            <v>-2.6846385206639241</v>
          </cell>
          <cell r="F79">
            <v>11.453342459502622</v>
          </cell>
          <cell r="G79">
            <v>0.48214784659015208</v>
          </cell>
          <cell r="H79">
            <v>1215</v>
          </cell>
          <cell r="I79">
            <v>8.5790884718498717</v>
          </cell>
          <cell r="J79">
            <v>153.28006728343146</v>
          </cell>
          <cell r="K79" t="str">
            <v>Jan-Jun 21</v>
          </cell>
          <cell r="L79">
            <v>15309</v>
          </cell>
          <cell r="M79">
            <v>31.724315952503872</v>
          </cell>
          <cell r="N79">
            <v>2568</v>
          </cell>
          <cell r="O79">
            <v>67.733507511430446</v>
          </cell>
        </row>
        <row r="80">
          <cell r="A80">
            <v>44378</v>
          </cell>
          <cell r="B80">
            <v>11.385954204596711</v>
          </cell>
          <cell r="C80">
            <v>-0.87452654839999955</v>
          </cell>
          <cell r="E80">
            <v>0.35316780821916893</v>
          </cell>
          <cell r="F80">
            <v>4.1924186238154135</v>
          </cell>
          <cell r="G80">
            <v>-3.7119107636347337</v>
          </cell>
          <cell r="H80">
            <v>1221</v>
          </cell>
          <cell r="I80">
            <v>8.340727595385971</v>
          </cell>
          <cell r="J80">
            <v>154.03700588730027</v>
          </cell>
          <cell r="K80" t="str">
            <v>Jan-Jul 21</v>
          </cell>
          <cell r="L80">
            <v>16931</v>
          </cell>
          <cell r="M80">
            <v>19.645254752314329</v>
          </cell>
          <cell r="N80">
            <v>2842</v>
          </cell>
          <cell r="O80">
            <v>50.052798310454051</v>
          </cell>
        </row>
        <row r="81">
          <cell r="A81">
            <v>44409</v>
          </cell>
          <cell r="B81">
            <v>4.9034665236165313</v>
          </cell>
          <cell r="C81">
            <v>-0.61616857445000051</v>
          </cell>
          <cell r="E81">
            <v>-24.665740579961806</v>
          </cell>
          <cell r="F81">
            <v>-1.1379800853485165</v>
          </cell>
          <cell r="G81">
            <v>-4.8774234127643723</v>
          </cell>
          <cell r="H81">
            <v>1221</v>
          </cell>
          <cell r="I81">
            <v>8.2446808510638192</v>
          </cell>
          <cell r="J81">
            <v>154.03700588730027</v>
          </cell>
          <cell r="K81" t="str">
            <v>Jan-Ago 21</v>
          </cell>
          <cell r="L81">
            <v>18748</v>
          </cell>
          <cell r="M81">
            <v>16.367699087579908</v>
          </cell>
          <cell r="N81">
            <v>3057</v>
          </cell>
          <cell r="O81">
            <v>40.293712712253324</v>
          </cell>
        </row>
        <row r="82">
          <cell r="A82">
            <v>44440</v>
          </cell>
          <cell r="B82">
            <v>1.1718566984922707</v>
          </cell>
          <cell r="C82">
            <v>-2.6729626289999997</v>
          </cell>
          <cell r="E82">
            <v>-13.734610123119012</v>
          </cell>
          <cell r="F82">
            <v>3.8861138861138897</v>
          </cell>
          <cell r="G82">
            <v>1.6021631598247552</v>
          </cell>
          <cell r="H82">
            <v>1236</v>
          </cell>
          <cell r="I82">
            <v>9.5744680851063748</v>
          </cell>
          <cell r="J82">
            <v>155.92935239697226</v>
          </cell>
          <cell r="K82" t="str">
            <v>Jan-Set 21</v>
          </cell>
          <cell r="L82">
            <v>20520</v>
          </cell>
          <cell r="M82">
            <v>10.162667096150741</v>
          </cell>
          <cell r="N82">
            <v>3540</v>
          </cell>
          <cell r="O82">
            <v>22.874002082610218</v>
          </cell>
        </row>
        <row r="83">
          <cell r="A83">
            <v>44470</v>
          </cell>
          <cell r="B83">
            <v>0.30038496404081116</v>
          </cell>
          <cell r="C83">
            <v>0.50950037585000052</v>
          </cell>
          <cell r="E83">
            <v>-10.209375579025377</v>
          </cell>
          <cell r="F83">
            <v>1.0952146028613754</v>
          </cell>
          <cell r="G83">
            <v>-8.8042603400587893</v>
          </cell>
          <cell r="H83">
            <v>1251</v>
          </cell>
          <cell r="I83">
            <v>10.610079575596814</v>
          </cell>
          <cell r="J83">
            <v>157.82169890664426</v>
          </cell>
          <cell r="K83" t="str">
            <v>Jan-Out 21</v>
          </cell>
          <cell r="L83">
            <v>22872</v>
          </cell>
          <cell r="M83">
            <v>8.3775587566338174</v>
          </cell>
          <cell r="N83">
            <v>4036</v>
          </cell>
          <cell r="O83">
            <v>22.674772036474167</v>
          </cell>
        </row>
        <row r="84">
          <cell r="A84">
            <v>44501</v>
          </cell>
          <cell r="B84">
            <v>2.1023226913365129</v>
          </cell>
          <cell r="C84">
            <v>-2.2899947313000002</v>
          </cell>
          <cell r="E84">
            <v>-1.0695702447485047</v>
          </cell>
          <cell r="F84">
            <v>7.2216649949849625</v>
          </cell>
          <cell r="G84">
            <v>7.1237094645855592</v>
          </cell>
          <cell r="H84">
            <v>1272</v>
          </cell>
          <cell r="I84">
            <v>11.188811188811187</v>
          </cell>
          <cell r="J84">
            <v>160.47098402018503</v>
          </cell>
          <cell r="K84" t="str">
            <v>Jan-Nov 21</v>
          </cell>
          <cell r="L84">
            <v>25509</v>
          </cell>
          <cell r="M84">
            <v>6.7098933277556938</v>
          </cell>
          <cell r="N84">
            <v>4406</v>
          </cell>
          <cell r="O84">
            <v>21.310572687224678</v>
          </cell>
        </row>
        <row r="85">
          <cell r="A85">
            <v>44531</v>
          </cell>
          <cell r="B85">
            <v>5.6268148053356892</v>
          </cell>
          <cell r="C85">
            <v>2.5065431568499998</v>
          </cell>
          <cell r="E85">
            <v>3.1511192237486938</v>
          </cell>
          <cell r="F85">
            <v>2.6624902114330524</v>
          </cell>
          <cell r="G85">
            <v>31.318206225069787</v>
          </cell>
          <cell r="H85">
            <v>1285</v>
          </cell>
          <cell r="I85">
            <v>11.159169550173019</v>
          </cell>
          <cell r="J85">
            <v>162.11101766190077</v>
          </cell>
          <cell r="K85" t="str">
            <v>Jan-Dez 21</v>
          </cell>
          <cell r="L85">
            <v>28790</v>
          </cell>
          <cell r="M85">
            <v>4.394807455217915</v>
          </cell>
          <cell r="N85">
            <v>4850</v>
          </cell>
          <cell r="O85">
            <v>21.341005754315745</v>
          </cell>
        </row>
        <row r="86">
          <cell r="A86">
            <v>44562</v>
          </cell>
          <cell r="B86">
            <v>8.7480563088410399</v>
          </cell>
          <cell r="C86">
            <v>3.0411255018499999</v>
          </cell>
          <cell r="E86">
            <v>-7.9776820673453415</v>
          </cell>
          <cell r="F86">
            <v>0.92800326330817029</v>
          </cell>
          <cell r="G86">
            <v>31.688812583221591</v>
          </cell>
          <cell r="H86">
            <v>1292</v>
          </cell>
          <cell r="I86">
            <v>10.427350427350433</v>
          </cell>
          <cell r="J86">
            <v>162.99411269974769</v>
          </cell>
          <cell r="K86">
            <v>44570</v>
          </cell>
          <cell r="L86">
            <v>1894</v>
          </cell>
          <cell r="M86">
            <v>-9.7235462345090582</v>
          </cell>
          <cell r="N86">
            <v>418</v>
          </cell>
          <cell r="O86">
            <v>8.5714285714285694</v>
          </cell>
        </row>
        <row r="87">
          <cell r="A87">
            <v>44593</v>
          </cell>
          <cell r="B87">
            <v>9.3766412737026297</v>
          </cell>
          <cell r="C87">
            <v>2.3560297506999994</v>
          </cell>
          <cell r="E87">
            <v>-6.2884024577572859</v>
          </cell>
          <cell r="F87">
            <v>3.0965571824297626</v>
          </cell>
          <cell r="G87">
            <v>13.606110675543775</v>
          </cell>
          <cell r="H87">
            <v>1314</v>
          </cell>
          <cell r="I87">
            <v>11.925042589437822</v>
          </cell>
          <cell r="J87">
            <v>165.76955424726663</v>
          </cell>
          <cell r="K87" t="str">
            <v>Jan-Fev 22</v>
          </cell>
          <cell r="L87">
            <v>4088</v>
          </cell>
          <cell r="M87">
            <v>-1.2321816863976807</v>
          </cell>
          <cell r="N87">
            <v>775</v>
          </cell>
          <cell r="O87">
            <v>5.8743169398907185</v>
          </cell>
        </row>
        <row r="88">
          <cell r="A88">
            <v>44621</v>
          </cell>
          <cell r="B88">
            <v>5.9938368871108043</v>
          </cell>
          <cell r="C88">
            <v>-0.50690338245</v>
          </cell>
          <cell r="E88">
            <v>-3.5650974985227464</v>
          </cell>
          <cell r="F88">
            <v>5.9655718242975837</v>
          </cell>
          <cell r="G88">
            <v>12.645155553275302</v>
          </cell>
          <cell r="H88">
            <v>1331</v>
          </cell>
          <cell r="I88">
            <v>12.131423757371522</v>
          </cell>
          <cell r="J88">
            <v>167.91421362489487</v>
          </cell>
          <cell r="K88" t="str">
            <v>Jan-Mar 22</v>
          </cell>
          <cell r="L88">
            <v>6428</v>
          </cell>
          <cell r="M88">
            <v>-8.9776267346360754</v>
          </cell>
          <cell r="N88">
            <v>1277</v>
          </cell>
          <cell r="O88">
            <v>5.6244830438378983</v>
          </cell>
        </row>
        <row r="89">
          <cell r="A89">
            <v>44652</v>
          </cell>
          <cell r="B89">
            <v>3.5212853086203952</v>
          </cell>
          <cell r="C89">
            <v>-5.3836651474999995</v>
          </cell>
          <cell r="E89">
            <v>-5.9342421812349642</v>
          </cell>
          <cell r="F89">
            <v>2.625927372120259</v>
          </cell>
          <cell r="G89">
            <v>5.8477677824422045</v>
          </cell>
          <cell r="H89">
            <v>1356</v>
          </cell>
          <cell r="I89">
            <v>12.999999999999986</v>
          </cell>
          <cell r="J89">
            <v>171.0681244743482</v>
          </cell>
          <cell r="K89" t="str">
            <v>Jan-Abr 22</v>
          </cell>
          <cell r="L89">
            <v>8164</v>
          </cell>
          <cell r="M89">
            <v>-17.850674179915472</v>
          </cell>
          <cell r="N89">
            <v>1637</v>
          </cell>
          <cell r="O89">
            <v>6.1124694376530897E-2</v>
          </cell>
        </row>
        <row r="90">
          <cell r="A90">
            <v>44682</v>
          </cell>
          <cell r="B90" t="str">
            <v/>
          </cell>
          <cell r="C90">
            <v>-2.8662157355000004</v>
          </cell>
          <cell r="E90">
            <v>5.1265341587922251</v>
          </cell>
          <cell r="F90" t="str">
            <v/>
          </cell>
          <cell r="G90">
            <v>29.844187323488967</v>
          </cell>
          <cell r="H90">
            <v>1380</v>
          </cell>
          <cell r="I90">
            <v>13.861386138613852</v>
          </cell>
          <cell r="J90">
            <v>174.09587888982338</v>
          </cell>
          <cell r="K90" t="str">
            <v>Jan-Mai 22</v>
          </cell>
          <cell r="L90">
            <v>9787</v>
          </cell>
          <cell r="M90">
            <v>-21.785343243027256</v>
          </cell>
          <cell r="N90">
            <v>2169</v>
          </cell>
          <cell r="O90">
            <v>4.8839458413926451</v>
          </cell>
        </row>
        <row r="91">
          <cell r="A91">
            <v>44713</v>
          </cell>
          <cell r="B91" t="str">
            <v/>
          </cell>
          <cell r="C91">
            <v>-7.3797125750500001</v>
          </cell>
          <cell r="E91" t="str">
            <v/>
          </cell>
          <cell r="F91" t="str">
            <v/>
          </cell>
          <cell r="G91" t="str">
            <v/>
          </cell>
          <cell r="H91" t="str">
            <v/>
          </cell>
          <cell r="I91" t="str">
            <v/>
          </cell>
          <cell r="J91" t="str">
            <v/>
          </cell>
          <cell r="K91" t="str">
            <v>Jan-Jun 22</v>
          </cell>
          <cell r="L91">
            <v>11730</v>
          </cell>
          <cell r="M91">
            <v>-23.378404859886331</v>
          </cell>
          <cell r="N91">
            <v>2803</v>
          </cell>
          <cell r="O91">
            <v>9.1510903426791401</v>
          </cell>
        </row>
      </sheetData>
      <sheetData sheetId="14">
        <row r="5">
          <cell r="N5">
            <v>44742</v>
          </cell>
        </row>
        <row r="12">
          <cell r="A12">
            <v>2003</v>
          </cell>
          <cell r="B12">
            <v>5093.3999999999996</v>
          </cell>
          <cell r="C12">
            <v>-0.97982036626619617</v>
          </cell>
          <cell r="D12">
            <v>-50400.000000000546</v>
          </cell>
          <cell r="E12">
            <v>340.4</v>
          </cell>
          <cell r="F12">
            <v>6.3</v>
          </cell>
          <cell r="G12">
            <v>7.8083333333333336</v>
          </cell>
          <cell r="H12">
            <v>9.1166666666666671</v>
          </cell>
          <cell r="I12">
            <v>10.517612478460919</v>
          </cell>
          <cell r="J12">
            <v>452542</v>
          </cell>
          <cell r="K12">
            <v>23.171673736860072</v>
          </cell>
          <cell r="L12">
            <v>14.131796542219988</v>
          </cell>
          <cell r="M12">
            <v>427296.25</v>
          </cell>
          <cell r="N12">
            <v>82710.083333333314</v>
          </cell>
          <cell r="O12">
            <v>24.002728877199075</v>
          </cell>
        </row>
        <row r="13">
          <cell r="A13">
            <v>2004</v>
          </cell>
          <cell r="B13">
            <v>5062.3</v>
          </cell>
          <cell r="C13">
            <v>-0.61059410217141874</v>
          </cell>
          <cell r="D13">
            <v>-31099.999999999454</v>
          </cell>
          <cell r="E13">
            <v>359.1</v>
          </cell>
          <cell r="F13">
            <v>6.6000000000000005</v>
          </cell>
          <cell r="G13">
            <v>8.1583333333333332</v>
          </cell>
          <cell r="H13">
            <v>9.35</v>
          </cell>
          <cell r="I13">
            <v>3.1887505039931057</v>
          </cell>
          <cell r="J13">
            <v>468852</v>
          </cell>
          <cell r="K13">
            <v>21.08020392644643</v>
          </cell>
          <cell r="L13">
            <v>-27.145993413830965</v>
          </cell>
          <cell r="M13">
            <v>461015.41666666669</v>
          </cell>
          <cell r="N13">
            <v>33719.166666666686</v>
          </cell>
          <cell r="O13">
            <v>7.8912854177088292</v>
          </cell>
        </row>
        <row r="14">
          <cell r="A14">
            <v>2005</v>
          </cell>
          <cell r="B14">
            <v>5047.3</v>
          </cell>
          <cell r="C14">
            <v>-0.29630800229143972</v>
          </cell>
          <cell r="D14">
            <v>-15000</v>
          </cell>
          <cell r="E14">
            <v>414.1</v>
          </cell>
          <cell r="F14">
            <v>7.6</v>
          </cell>
          <cell r="G14">
            <v>9.2166666666666668</v>
          </cell>
          <cell r="H14">
            <v>9.1833333333333318</v>
          </cell>
          <cell r="I14">
            <v>3.6198543526615623</v>
          </cell>
          <cell r="J14">
            <v>479373</v>
          </cell>
          <cell r="K14">
            <v>4.1004130281928894</v>
          </cell>
          <cell r="L14">
            <v>8.3320777459695563</v>
          </cell>
          <cell r="M14">
            <v>477198.08333333331</v>
          </cell>
          <cell r="N14">
            <v>16182.666666666628</v>
          </cell>
          <cell r="O14">
            <v>3.5102224527921493</v>
          </cell>
        </row>
        <row r="15">
          <cell r="A15">
            <v>2006</v>
          </cell>
          <cell r="B15">
            <v>5079</v>
          </cell>
          <cell r="C15">
            <v>0.62805856596594367</v>
          </cell>
          <cell r="D15">
            <v>31699.999999999818</v>
          </cell>
          <cell r="E15">
            <v>420.6</v>
          </cell>
          <cell r="F15">
            <v>7.6</v>
          </cell>
          <cell r="G15">
            <v>9.3083333333333336</v>
          </cell>
          <cell r="H15">
            <v>8.4749999999999996</v>
          </cell>
          <cell r="I15">
            <v>1.4062848652267093</v>
          </cell>
          <cell r="J15">
            <v>452651</v>
          </cell>
          <cell r="K15">
            <v>-4.6391288790188412</v>
          </cell>
          <cell r="L15">
            <v>29.095966620305973</v>
          </cell>
          <cell r="M15">
            <v>459490.08333333331</v>
          </cell>
          <cell r="N15">
            <v>-17708</v>
          </cell>
          <cell r="O15">
            <v>-3.7108279807634119</v>
          </cell>
        </row>
        <row r="16">
          <cell r="A16">
            <v>2007</v>
          </cell>
          <cell r="B16">
            <v>5092.5</v>
          </cell>
          <cell r="C16">
            <v>0.26580035440046856</v>
          </cell>
          <cell r="D16">
            <v>13500</v>
          </cell>
          <cell r="E16">
            <v>440.6</v>
          </cell>
          <cell r="F16">
            <v>8</v>
          </cell>
          <cell r="G16">
            <v>9.5666666666666682</v>
          </cell>
          <cell r="H16">
            <v>7.616666666666668</v>
          </cell>
          <cell r="I16">
            <v>-6.6669623317054771</v>
          </cell>
          <cell r="J16">
            <v>390280</v>
          </cell>
          <cell r="K16">
            <v>-12.501048957282109</v>
          </cell>
          <cell r="L16">
            <v>48.200818789054097</v>
          </cell>
          <cell r="M16">
            <v>410201.25</v>
          </cell>
          <cell r="N16">
            <v>-49288.833333333314</v>
          </cell>
          <cell r="O16">
            <v>-10.726854641948208</v>
          </cell>
        </row>
        <row r="17">
          <cell r="A17">
            <v>2008</v>
          </cell>
          <cell r="B17">
            <v>5116.6000000000004</v>
          </cell>
          <cell r="C17">
            <v>0.47324496809034144</v>
          </cell>
          <cell r="D17">
            <v>24100.000000000364</v>
          </cell>
          <cell r="E17">
            <v>418</v>
          </cell>
          <cell r="F17">
            <v>7.6</v>
          </cell>
          <cell r="G17">
            <v>9.2249999999999996</v>
          </cell>
          <cell r="H17">
            <v>7.6666666666666679</v>
          </cell>
          <cell r="I17">
            <v>11.135966547506769</v>
          </cell>
          <cell r="J17">
            <v>416005</v>
          </cell>
          <cell r="K17">
            <v>-8.0193163257041107</v>
          </cell>
          <cell r="L17">
            <v>10.867984879325391</v>
          </cell>
          <cell r="M17">
            <v>394487.91666666669</v>
          </cell>
          <cell r="N17">
            <v>-15713.333333333314</v>
          </cell>
          <cell r="O17">
            <v>-3.8306400415243189</v>
          </cell>
        </row>
        <row r="18">
          <cell r="A18">
            <v>2009</v>
          </cell>
          <cell r="B18">
            <v>4968.6000000000004</v>
          </cell>
          <cell r="C18">
            <v>-2.8925458312160401</v>
          </cell>
          <cell r="D18">
            <v>-148000</v>
          </cell>
          <cell r="E18">
            <v>517.4</v>
          </cell>
          <cell r="F18">
            <v>9.4</v>
          </cell>
          <cell r="G18">
            <v>11.233333333333334</v>
          </cell>
          <cell r="H18">
            <v>9.6749999999999989</v>
          </cell>
          <cell r="I18">
            <v>18.005709624796083</v>
          </cell>
          <cell r="J18">
            <v>524674</v>
          </cell>
          <cell r="K18">
            <v>5.4693894309650233</v>
          </cell>
          <cell r="L18">
            <v>18.936463182742116</v>
          </cell>
          <cell r="M18">
            <v>495545.66666666669</v>
          </cell>
          <cell r="N18">
            <v>101057.75</v>
          </cell>
          <cell r="O18">
            <v>25.617451316104962</v>
          </cell>
        </row>
        <row r="19">
          <cell r="A19">
            <v>2010</v>
          </cell>
          <cell r="B19">
            <v>4898.3999999999996</v>
          </cell>
          <cell r="C19">
            <v>-1.4128728414442833</v>
          </cell>
          <cell r="D19">
            <v>-70200.000000000728</v>
          </cell>
          <cell r="E19">
            <v>591.20000000000005</v>
          </cell>
          <cell r="F19">
            <v>10.8</v>
          </cell>
          <cell r="G19">
            <v>12.591666666666669</v>
          </cell>
          <cell r="H19">
            <v>10.241666666666669</v>
          </cell>
          <cell r="I19">
            <v>-6.7084455146964643</v>
          </cell>
          <cell r="J19">
            <v>541840</v>
          </cell>
          <cell r="K19">
            <v>33.648610577538733</v>
          </cell>
          <cell r="L19">
            <v>-27.857103478692324</v>
          </cell>
          <cell r="M19">
            <v>555826.75</v>
          </cell>
          <cell r="N19">
            <v>60281.083333333314</v>
          </cell>
          <cell r="O19">
            <v>12.164586916644751</v>
          </cell>
        </row>
        <row r="20">
          <cell r="A20">
            <v>2011</v>
          </cell>
          <cell r="B20">
            <v>4429.7</v>
          </cell>
          <cell r="C20">
            <v>-9.5684305079209508</v>
          </cell>
          <cell r="D20">
            <v>-468699.99999999983</v>
          </cell>
          <cell r="E20">
            <v>688.07500000000005</v>
          </cell>
          <cell r="F20">
            <v>13.424999999999999</v>
          </cell>
          <cell r="G20">
            <v>13.499999999999998</v>
          </cell>
          <cell r="H20">
            <v>10.275</v>
          </cell>
          <cell r="I20">
            <v>5.2556654801187364</v>
          </cell>
          <cell r="J20">
            <v>605134</v>
          </cell>
          <cell r="K20">
            <v>5.6363075401806242</v>
          </cell>
          <cell r="L20">
            <v>-30.658719241937945</v>
          </cell>
          <cell r="M20">
            <v>551943.91666666663</v>
          </cell>
          <cell r="N20">
            <v>-3882.8333333333721</v>
          </cell>
          <cell r="O20">
            <v>-0.69856899354580548</v>
          </cell>
        </row>
        <row r="21">
          <cell r="A21">
            <v>2012</v>
          </cell>
          <cell r="B21">
            <v>4223.5749999999998</v>
          </cell>
          <cell r="C21">
            <v>-4.6532496557328926</v>
          </cell>
          <cell r="D21">
            <v>-206125</v>
          </cell>
          <cell r="E21">
            <v>835.57500000000005</v>
          </cell>
          <cell r="F21">
            <v>16.5</v>
          </cell>
          <cell r="G21">
            <v>16.566666666666666</v>
          </cell>
          <cell r="H21">
            <v>11.450000000000001</v>
          </cell>
          <cell r="I21">
            <v>8.5203219264496681</v>
          </cell>
          <cell r="J21">
            <v>710652</v>
          </cell>
          <cell r="K21">
            <v>11.141728783857573</v>
          </cell>
          <cell r="L21">
            <v>17.258100066122978</v>
          </cell>
          <cell r="M21">
            <v>667159.91666666663</v>
          </cell>
          <cell r="N21">
            <v>115216</v>
          </cell>
          <cell r="O21">
            <v>20.874584630956619</v>
          </cell>
        </row>
        <row r="22">
          <cell r="A22">
            <v>2013</v>
          </cell>
          <cell r="B22">
            <v>4145.7750000000005</v>
          </cell>
          <cell r="C22">
            <v>-1.8420413985782034</v>
          </cell>
          <cell r="D22">
            <v>-77799.999999999272</v>
          </cell>
          <cell r="E22">
            <v>854.65</v>
          </cell>
          <cell r="F22">
            <v>17.100000000000001</v>
          </cell>
          <cell r="G22">
            <v>17.166666666666664</v>
          </cell>
          <cell r="H22">
            <v>12.083333333333334</v>
          </cell>
          <cell r="I22">
            <v>0.62170609543986188</v>
          </cell>
          <cell r="J22">
            <v>690535</v>
          </cell>
          <cell r="K22">
            <v>24.677660239512562</v>
          </cell>
          <cell r="L22">
            <v>63.411654135338324</v>
          </cell>
          <cell r="M22">
            <v>707807.41666666663</v>
          </cell>
          <cell r="N22">
            <v>40647.5</v>
          </cell>
          <cell r="O22">
            <v>6.0926172248307893</v>
          </cell>
        </row>
        <row r="23">
          <cell r="A23">
            <v>2014</v>
          </cell>
          <cell r="B23">
            <v>4267.375</v>
          </cell>
          <cell r="C23">
            <v>2.9331065964747154</v>
          </cell>
          <cell r="D23">
            <v>121599.99999999945</v>
          </cell>
          <cell r="E23">
            <v>725.77500000000009</v>
          </cell>
          <cell r="F23">
            <v>14.524999999999999</v>
          </cell>
          <cell r="G23">
            <v>14.65</v>
          </cell>
          <cell r="H23">
            <v>11.683333333333332</v>
          </cell>
          <cell r="I23">
            <v>-5.9808376135914614</v>
          </cell>
          <cell r="J23">
            <v>598581</v>
          </cell>
          <cell r="K23">
            <v>-0.91138145456041286</v>
          </cell>
          <cell r="L23">
            <v>9.2540403749927975</v>
          </cell>
          <cell r="M23">
            <v>639187.41666666663</v>
          </cell>
          <cell r="N23">
            <v>-68620</v>
          </cell>
          <cell r="O23">
            <v>-9.6947274617660355</v>
          </cell>
        </row>
        <row r="24">
          <cell r="A24">
            <v>2015</v>
          </cell>
          <cell r="B24">
            <v>4349.5249999999996</v>
          </cell>
          <cell r="C24">
            <v>1.9250710331292709</v>
          </cell>
          <cell r="D24">
            <v>82149.999999999636</v>
          </cell>
          <cell r="E24">
            <v>646.35</v>
          </cell>
          <cell r="F24">
            <v>12.95</v>
          </cell>
          <cell r="G24">
            <v>13.024999999999999</v>
          </cell>
          <cell r="H24">
            <v>10.925000000000002</v>
          </cell>
          <cell r="I24">
            <v>-1.3390820645667816</v>
          </cell>
          <cell r="J24">
            <v>555167</v>
          </cell>
          <cell r="K24">
            <v>-12.266224224451165</v>
          </cell>
          <cell r="L24">
            <v>-26.605601179195617</v>
          </cell>
          <cell r="M24">
            <v>560843.33333333337</v>
          </cell>
          <cell r="N24">
            <v>-78344.083333333256</v>
          </cell>
          <cell r="O24">
            <v>-12.25682503918712</v>
          </cell>
        </row>
        <row r="25">
          <cell r="A25">
            <v>2016</v>
          </cell>
          <cell r="B25">
            <v>4429.8500000000004</v>
          </cell>
          <cell r="C25">
            <v>1.8467533811163435</v>
          </cell>
          <cell r="D25">
            <v>80325.000000000728</v>
          </cell>
          <cell r="E25">
            <v>572.9</v>
          </cell>
          <cell r="F25">
            <v>11.425000000000001</v>
          </cell>
          <cell r="G25">
            <v>11.466666666666667</v>
          </cell>
          <cell r="H25">
            <v>10.075000000000003</v>
          </cell>
          <cell r="I25">
            <v>-9.3008593017700321</v>
          </cell>
          <cell r="J25">
            <v>482556</v>
          </cell>
          <cell r="K25">
            <v>-9.1987025034334806</v>
          </cell>
          <cell r="L25">
            <v>-16.762300961124652</v>
          </cell>
          <cell r="M25">
            <v>523175</v>
          </cell>
          <cell r="N25">
            <v>-37668.333333333372</v>
          </cell>
          <cell r="O25">
            <v>-6.7163735564893443</v>
          </cell>
        </row>
        <row r="26">
          <cell r="A26">
            <v>2017</v>
          </cell>
          <cell r="B26">
            <v>4590.875</v>
          </cell>
          <cell r="C26">
            <v>3.6349989277289154</v>
          </cell>
          <cell r="D26">
            <v>161024.99999999965</v>
          </cell>
          <cell r="E26">
            <v>462.42500000000001</v>
          </cell>
          <cell r="F26">
            <v>9.15</v>
          </cell>
          <cell r="G26">
            <v>9.2166666666666668</v>
          </cell>
          <cell r="H26">
            <v>9.1166666666666689</v>
          </cell>
          <cell r="I26">
            <v>-10.764563125543575</v>
          </cell>
          <cell r="J26">
            <v>403771</v>
          </cell>
          <cell r="K26">
            <v>-14.611845943755867</v>
          </cell>
          <cell r="L26">
            <v>36.311934510986646</v>
          </cell>
          <cell r="M26">
            <v>434462.16666666669</v>
          </cell>
          <cell r="N26">
            <v>-88712.833333333314</v>
          </cell>
          <cell r="O26">
            <v>-16.956627004985577</v>
          </cell>
        </row>
        <row r="27">
          <cell r="A27">
            <v>2018</v>
          </cell>
          <cell r="B27">
            <v>4718.7000000000007</v>
          </cell>
          <cell r="C27">
            <v>2.7843276063931341</v>
          </cell>
          <cell r="D27">
            <v>127825.00000000073</v>
          </cell>
          <cell r="E27">
            <v>365.80000000000007</v>
          </cell>
          <cell r="F27">
            <v>7.1749999999999998</v>
          </cell>
          <cell r="G27">
            <v>7.1833333333333336</v>
          </cell>
          <cell r="H27">
            <v>8.2250000000000014</v>
          </cell>
          <cell r="I27">
            <v>-6.831251925893369</v>
          </cell>
          <cell r="J27">
            <v>339035</v>
          </cell>
          <cell r="K27">
            <v>-21.483432389387417</v>
          </cell>
          <cell r="L27">
            <v>-22.144256906251982</v>
          </cell>
          <cell r="M27">
            <v>357325.25</v>
          </cell>
          <cell r="N27">
            <v>-77136.916666666686</v>
          </cell>
          <cell r="O27">
            <v>-17.75457625194062</v>
          </cell>
        </row>
        <row r="28">
          <cell r="A28">
            <v>2019</v>
          </cell>
          <cell r="B28">
            <v>4776.1750000000002</v>
          </cell>
          <cell r="C28">
            <v>1.2180261512704647</v>
          </cell>
          <cell r="D28">
            <v>57474.999999999454</v>
          </cell>
          <cell r="E28">
            <v>339.47500000000002</v>
          </cell>
          <cell r="F28">
            <v>6.625</v>
          </cell>
          <cell r="G28">
            <v>6.6833333333333336</v>
          </cell>
          <cell r="H28">
            <v>7.6083333333333334</v>
          </cell>
          <cell r="I28">
            <v>-2.9991099847080847</v>
          </cell>
          <cell r="J28">
            <v>310482</v>
          </cell>
          <cell r="K28">
            <v>-19.374971552285416</v>
          </cell>
          <cell r="L28">
            <v>-6.6011692107827145</v>
          </cell>
          <cell r="M28">
            <v>314268</v>
          </cell>
          <cell r="N28">
            <v>-43057.25</v>
          </cell>
          <cell r="O28">
            <v>-12.049876128261289</v>
          </cell>
        </row>
        <row r="29">
          <cell r="A29">
            <v>2020</v>
          </cell>
          <cell r="B29">
            <v>4683.7</v>
          </cell>
          <cell r="C29">
            <v>-1.9361727742388126</v>
          </cell>
          <cell r="D29">
            <v>-92475.000000000364</v>
          </cell>
          <cell r="E29">
            <v>350.8</v>
          </cell>
          <cell r="F29">
            <v>6.95</v>
          </cell>
          <cell r="G29">
            <v>7.1166666666666663</v>
          </cell>
          <cell r="H29">
            <v>7.9666666666666677</v>
          </cell>
          <cell r="I29">
            <v>14.398182556526919</v>
          </cell>
          <cell r="J29">
            <v>402254</v>
          </cell>
          <cell r="K29">
            <v>2.3858103194887263</v>
          </cell>
          <cell r="L29">
            <v>-5.5724593584282331</v>
          </cell>
          <cell r="M29">
            <v>384892.08333333331</v>
          </cell>
          <cell r="N29">
            <v>70624.083333333314</v>
          </cell>
          <cell r="O29">
            <v>22.472565877955546</v>
          </cell>
        </row>
        <row r="30">
          <cell r="A30">
            <v>2021</v>
          </cell>
          <cell r="B30">
            <v>4812.3</v>
          </cell>
          <cell r="C30">
            <v>2.7456925080598751</v>
          </cell>
          <cell r="D30">
            <v>128600.00000000036</v>
          </cell>
          <cell r="E30">
            <v>338.77499999999998</v>
          </cell>
          <cell r="F30">
            <v>6.55</v>
          </cell>
          <cell r="G30">
            <v>6.5666666666666673</v>
          </cell>
          <cell r="H30">
            <v>7.7249999999999988</v>
          </cell>
          <cell r="I30">
            <v>-17.84038659250055</v>
          </cell>
          <cell r="J30">
            <v>347959</v>
          </cell>
          <cell r="K30">
            <v>25.187786744500357</v>
          </cell>
          <cell r="L30">
            <v>46.759344503774628</v>
          </cell>
          <cell r="M30">
            <v>386230.16666666669</v>
          </cell>
          <cell r="N30">
            <v>1338.0833333333721</v>
          </cell>
          <cell r="O30">
            <v>0.34765156033998323</v>
          </cell>
        </row>
        <row r="32">
          <cell r="A32" t="str">
            <v>1 2017</v>
          </cell>
          <cell r="B32">
            <v>4496.8</v>
          </cell>
          <cell r="C32">
            <v>3.1731100149133766</v>
          </cell>
          <cell r="D32">
            <v>23400.000000000546</v>
          </cell>
          <cell r="E32">
            <v>523.9</v>
          </cell>
          <cell r="F32">
            <v>10.4</v>
          </cell>
          <cell r="G32">
            <v>10.333333333333334</v>
          </cell>
          <cell r="H32">
            <v>9.5333333333333332</v>
          </cell>
          <cell r="I32">
            <v>-10.301691565424647</v>
          </cell>
          <cell r="J32">
            <v>471474</v>
          </cell>
          <cell r="K32">
            <v>-12.336315408549282</v>
          </cell>
          <cell r="L32">
            <v>-3.7516467151612432</v>
          </cell>
          <cell r="M32">
            <v>484611</v>
          </cell>
          <cell r="N32">
            <v>-1915.3333333333139</v>
          </cell>
          <cell r="O32">
            <v>-15.546218487394952</v>
          </cell>
        </row>
        <row r="33">
          <cell r="A33" t="str">
            <v>2 2017</v>
          </cell>
          <cell r="B33">
            <v>4573.6000000000004</v>
          </cell>
          <cell r="C33">
            <v>3.5805684520439485</v>
          </cell>
          <cell r="D33">
            <v>76800.000000000175</v>
          </cell>
          <cell r="E33">
            <v>461</v>
          </cell>
          <cell r="F33">
            <v>9.1999999999999993</v>
          </cell>
          <cell r="G33">
            <v>9.4666666666666668</v>
          </cell>
          <cell r="H33">
            <v>9.2000000000000011</v>
          </cell>
          <cell r="I33">
            <v>-18.145791844317614</v>
          </cell>
          <cell r="J33">
            <v>418189</v>
          </cell>
          <cell r="K33">
            <v>-15.570815251623969</v>
          </cell>
          <cell r="L33">
            <v>9.6127555400120599</v>
          </cell>
          <cell r="M33">
            <v>433808</v>
          </cell>
          <cell r="N33">
            <v>-50803</v>
          </cell>
          <cell r="O33">
            <v>-19.142807794057177</v>
          </cell>
        </row>
        <row r="34">
          <cell r="A34" t="str">
            <v>3 2017</v>
          </cell>
          <cell r="B34">
            <v>4630.2</v>
          </cell>
          <cell r="C34">
            <v>3.5375670840787024</v>
          </cell>
          <cell r="D34">
            <v>56599.999999999454</v>
          </cell>
          <cell r="E34">
            <v>442.8</v>
          </cell>
          <cell r="F34">
            <v>8.6999999999999993</v>
          </cell>
          <cell r="G34">
            <v>8.7666666666666675</v>
          </cell>
          <cell r="H34">
            <v>9</v>
          </cell>
          <cell r="I34">
            <v>-11.200078476573509</v>
          </cell>
          <cell r="J34">
            <v>410819</v>
          </cell>
          <cell r="K34">
            <v>-14.016280512237827</v>
          </cell>
          <cell r="L34">
            <v>21.116928446771382</v>
          </cell>
          <cell r="M34">
            <v>415109.66666666669</v>
          </cell>
          <cell r="N34">
            <v>-18698.333333333314</v>
          </cell>
          <cell r="O34">
            <v>-16.282260628839822</v>
          </cell>
        </row>
        <row r="35">
          <cell r="A35" t="str">
            <v>4 2017</v>
          </cell>
          <cell r="B35">
            <v>4662.8999999999996</v>
          </cell>
          <cell r="C35">
            <v>4.2361514731524181</v>
          </cell>
          <cell r="D35">
            <v>32699.999999999818</v>
          </cell>
          <cell r="E35">
            <v>422</v>
          </cell>
          <cell r="F35">
            <v>8.3000000000000007</v>
          </cell>
          <cell r="G35">
            <v>8.2999999999999989</v>
          </cell>
          <cell r="H35">
            <v>8.7333333333333325</v>
          </cell>
          <cell r="I35">
            <v>-4.0230556768760408</v>
          </cell>
          <cell r="J35">
            <v>403771</v>
          </cell>
          <cell r="K35">
            <v>-16.765066848822755</v>
          </cell>
          <cell r="L35">
            <v>36.102321850349824</v>
          </cell>
          <cell r="M35">
            <v>404320</v>
          </cell>
          <cell r="N35">
            <v>-10789.666666666686</v>
          </cell>
          <cell r="O35">
            <v>-16.896584563082911</v>
          </cell>
        </row>
        <row r="36">
          <cell r="A36" t="str">
            <v>1 2018</v>
          </cell>
          <cell r="B36">
            <v>4668.1000000000004</v>
          </cell>
          <cell r="C36">
            <v>3.8093755559509077</v>
          </cell>
          <cell r="D36">
            <v>5200.0000000007276</v>
          </cell>
          <cell r="E36">
            <v>410.1</v>
          </cell>
          <cell r="F36">
            <v>8.1</v>
          </cell>
          <cell r="G36">
            <v>7.9666666666666677</v>
          </cell>
          <cell r="H36">
            <v>8.6</v>
          </cell>
          <cell r="I36">
            <v>-9.7123933950281156</v>
          </cell>
          <cell r="J36">
            <v>393335</v>
          </cell>
          <cell r="K36">
            <v>-18.672165030350229</v>
          </cell>
          <cell r="L36">
            <v>7.7779100214234802</v>
          </cell>
          <cell r="M36">
            <v>404492.66666666669</v>
          </cell>
          <cell r="N36">
            <v>172.66666666668607</v>
          </cell>
          <cell r="O36">
            <v>-16.532504077153291</v>
          </cell>
        </row>
        <row r="37">
          <cell r="A37" t="str">
            <v>2 2018</v>
          </cell>
          <cell r="B37">
            <v>4711.6000000000004</v>
          </cell>
          <cell r="C37">
            <v>3.017316774532091</v>
          </cell>
          <cell r="D37">
            <v>43500</v>
          </cell>
          <cell r="E37">
            <v>351.8</v>
          </cell>
          <cell r="F37">
            <v>6.9</v>
          </cell>
          <cell r="G37">
            <v>7.166666666666667</v>
          </cell>
          <cell r="H37">
            <v>8.3000000000000007</v>
          </cell>
          <cell r="I37">
            <v>-4.3833938849655141</v>
          </cell>
          <cell r="J37">
            <v>332395</v>
          </cell>
          <cell r="K37">
            <v>-20.982523590482941</v>
          </cell>
          <cell r="L37">
            <v>-14.604150653343567</v>
          </cell>
          <cell r="M37">
            <v>352861</v>
          </cell>
          <cell r="N37">
            <v>-51631.666666666686</v>
          </cell>
          <cell r="O37">
            <v>-18.659637443292894</v>
          </cell>
        </row>
        <row r="38">
          <cell r="A38" t="str">
            <v>3 2018</v>
          </cell>
          <cell r="B38">
            <v>4743.7</v>
          </cell>
          <cell r="C38">
            <v>2.451298000086382</v>
          </cell>
          <cell r="D38">
            <v>32099.999999999454</v>
          </cell>
          <cell r="E38">
            <v>352.2</v>
          </cell>
          <cell r="F38">
            <v>6.9</v>
          </cell>
          <cell r="G38">
            <v>6.8</v>
          </cell>
          <cell r="H38">
            <v>8.0333333333333332</v>
          </cell>
          <cell r="I38">
            <v>-7.161104130131605</v>
          </cell>
          <cell r="J38">
            <v>338935</v>
          </cell>
          <cell r="K38">
            <v>-23.491981921019374</v>
          </cell>
          <cell r="L38">
            <v>-16.452192769709256</v>
          </cell>
          <cell r="M38">
            <v>335889.66666666669</v>
          </cell>
          <cell r="N38">
            <v>-16971.333333333314</v>
          </cell>
          <cell r="O38">
            <v>-19.084113515384288</v>
          </cell>
        </row>
        <row r="39">
          <cell r="A39" t="str">
            <v>4 2018</v>
          </cell>
          <cell r="B39">
            <v>4751.3999999999996</v>
          </cell>
          <cell r="C39">
            <v>1.8979604966866077</v>
          </cell>
          <cell r="D39">
            <v>7699.9999999998181</v>
          </cell>
          <cell r="E39">
            <v>349.1</v>
          </cell>
          <cell r="F39">
            <v>6.8</v>
          </cell>
          <cell r="G39">
            <v>6.8</v>
          </cell>
          <cell r="H39">
            <v>7.9666666666666659</v>
          </cell>
          <cell r="I39">
            <v>-5.5972516872512301</v>
          </cell>
          <cell r="J39">
            <v>339035</v>
          </cell>
          <cell r="K39">
            <v>-23.273865873010465</v>
          </cell>
          <cell r="L39">
            <v>-16.887688277668616</v>
          </cell>
          <cell r="M39">
            <v>336057.66666666669</v>
          </cell>
          <cell r="N39">
            <v>168</v>
          </cell>
          <cell r="O39">
            <v>-16.8832442949479</v>
          </cell>
        </row>
        <row r="40">
          <cell r="A40" t="str">
            <v>1 2019</v>
          </cell>
          <cell r="B40">
            <v>4738</v>
          </cell>
          <cell r="C40">
            <v>1.4973972279942416</v>
          </cell>
          <cell r="D40">
            <v>-13399.999999999636</v>
          </cell>
          <cell r="E40">
            <v>353.6</v>
          </cell>
          <cell r="F40">
            <v>6.9</v>
          </cell>
          <cell r="G40">
            <v>6.833333333333333</v>
          </cell>
          <cell r="H40">
            <v>7.833333333333333</v>
          </cell>
          <cell r="I40">
            <v>-2.7131588202783519</v>
          </cell>
          <cell r="J40">
            <v>333776</v>
          </cell>
          <cell r="K40">
            <v>-22.993319495560854</v>
          </cell>
          <cell r="L40">
            <v>-14.066957465996722</v>
          </cell>
          <cell r="M40">
            <v>342416.66666666669</v>
          </cell>
          <cell r="N40">
            <v>6359</v>
          </cell>
          <cell r="O40">
            <v>-15.34663174775315</v>
          </cell>
        </row>
        <row r="41">
          <cell r="A41" t="str">
            <v>2 2019</v>
          </cell>
          <cell r="B41">
            <v>4774.2</v>
          </cell>
          <cell r="C41">
            <v>1.3286357076152342</v>
          </cell>
          <cell r="D41">
            <v>36199.999999999818</v>
          </cell>
          <cell r="E41">
            <v>328.5</v>
          </cell>
          <cell r="F41">
            <v>6.4</v>
          </cell>
          <cell r="G41">
            <v>6.7</v>
          </cell>
          <cell r="H41">
            <v>7.6333333333333329</v>
          </cell>
          <cell r="I41">
            <v>-6.2169131459407652</v>
          </cell>
          <cell r="J41">
            <v>298191</v>
          </cell>
          <cell r="K41">
            <v>-20.325762080923084</v>
          </cell>
          <cell r="L41">
            <v>-5.6366013959886772</v>
          </cell>
          <cell r="M41">
            <v>308200.66666666669</v>
          </cell>
          <cell r="N41">
            <v>-34216</v>
          </cell>
          <cell r="O41">
            <v>-12.656636276985353</v>
          </cell>
        </row>
        <row r="42">
          <cell r="A42" t="str">
            <v>3 2019</v>
          </cell>
          <cell r="B42">
            <v>4806.6000000000004</v>
          </cell>
          <cell r="C42">
            <v>1.325969180175818</v>
          </cell>
          <cell r="D42">
            <v>32400.000000000546</v>
          </cell>
          <cell r="E42">
            <v>323.39999999999998</v>
          </cell>
          <cell r="F42">
            <v>6.3</v>
          </cell>
          <cell r="G42">
            <v>6.4333333333333336</v>
          </cell>
          <cell r="H42">
            <v>7.4666666666666659</v>
          </cell>
          <cell r="I42">
            <v>-2.6199931581217584</v>
          </cell>
          <cell r="J42">
            <v>301282</v>
          </cell>
          <cell r="K42">
            <v>-17.512573348880949</v>
          </cell>
          <cell r="L42">
            <v>-2.3376933847887926</v>
          </cell>
          <cell r="M42">
            <v>300967.33333333331</v>
          </cell>
          <cell r="N42">
            <v>-7233.3333333333721</v>
          </cell>
          <cell r="O42">
            <v>-10.396965670274668</v>
          </cell>
        </row>
        <row r="43">
          <cell r="A43" t="str">
            <v>4 2019</v>
          </cell>
          <cell r="B43">
            <v>4785.8999999999996</v>
          </cell>
          <cell r="C43">
            <v>0.72610178052785557</v>
          </cell>
          <cell r="D43">
            <v>-20700.000000000728</v>
          </cell>
          <cell r="E43">
            <v>352.4</v>
          </cell>
          <cell r="F43">
            <v>6.9</v>
          </cell>
          <cell r="G43">
            <v>6.7666666666666666</v>
          </cell>
          <cell r="H43">
            <v>7.5</v>
          </cell>
          <cell r="I43">
            <v>-1.0570982415642618</v>
          </cell>
          <cell r="J43">
            <v>310482</v>
          </cell>
          <cell r="K43">
            <v>-15.660041142309339</v>
          </cell>
          <cell r="L43">
            <v>-9.3785088151285407</v>
          </cell>
          <cell r="M43">
            <v>305487.33333333331</v>
          </cell>
          <cell r="N43">
            <v>4520</v>
          </cell>
          <cell r="O43">
            <v>-9.0967522439105295</v>
          </cell>
        </row>
        <row r="44">
          <cell r="A44" t="str">
            <v>1 2020</v>
          </cell>
          <cell r="B44">
            <v>4744.2</v>
          </cell>
          <cell r="C44">
            <v>0.1308569016462684</v>
          </cell>
          <cell r="D44">
            <v>-41699.999999999818</v>
          </cell>
          <cell r="E44">
            <v>348.1</v>
          </cell>
          <cell r="F44">
            <v>6.8</v>
          </cell>
          <cell r="G44">
            <v>6.7333333333333334</v>
          </cell>
          <cell r="H44">
            <v>7.3666666666666671</v>
          </cell>
          <cell r="I44">
            <v>6.1641864823189962</v>
          </cell>
          <cell r="J44">
            <v>343761</v>
          </cell>
          <cell r="K44">
            <v>-12.935828235032972</v>
          </cell>
          <cell r="L44">
            <v>-16.913686014135791</v>
          </cell>
          <cell r="M44">
            <v>326627</v>
          </cell>
          <cell r="N44">
            <v>21139.666666666686</v>
          </cell>
          <cell r="O44">
            <v>-4.6112436115843423</v>
          </cell>
        </row>
        <row r="45">
          <cell r="A45" t="str">
            <v>2 2020</v>
          </cell>
          <cell r="B45">
            <v>4601.6000000000004</v>
          </cell>
          <cell r="C45">
            <v>-3.6152653847765066</v>
          </cell>
          <cell r="D45">
            <v>-142599.99999999945</v>
          </cell>
          <cell r="E45">
            <v>278.39999999999998</v>
          </cell>
          <cell r="F45">
            <v>5.7</v>
          </cell>
          <cell r="G45">
            <v>6.5666666666666664</v>
          </cell>
          <cell r="H45">
            <v>7.7</v>
          </cell>
          <cell r="I45">
            <v>41.834570036873487</v>
          </cell>
          <cell r="J45">
            <v>406665</v>
          </cell>
          <cell r="K45">
            <v>-1.152302666653739</v>
          </cell>
          <cell r="L45">
            <v>-38.204592901878911</v>
          </cell>
          <cell r="M45">
            <v>402640.66666666669</v>
          </cell>
          <cell r="N45">
            <v>76013.666666666686</v>
          </cell>
          <cell r="O45">
            <v>30.642373691599175</v>
          </cell>
        </row>
        <row r="46">
          <cell r="A46" t="str">
            <v>3 2020</v>
          </cell>
          <cell r="B46">
            <v>4658.3999999999996</v>
          </cell>
          <cell r="C46">
            <v>-3.0832605167894371</v>
          </cell>
          <cell r="D46">
            <v>56799.999999999272</v>
          </cell>
          <cell r="E46">
            <v>403.5</v>
          </cell>
          <cell r="F46">
            <v>8</v>
          </cell>
          <cell r="G46">
            <v>7.9000000000000012</v>
          </cell>
          <cell r="H46">
            <v>8.5333333333333332</v>
          </cell>
          <cell r="I46">
            <v>10.426674201751922</v>
          </cell>
          <cell r="J46">
            <v>410174</v>
          </cell>
          <cell r="K46">
            <v>8.666427267255699</v>
          </cell>
          <cell r="L46">
            <v>-28.874162922035921</v>
          </cell>
          <cell r="M46">
            <v>408935.66666666669</v>
          </cell>
          <cell r="N46">
            <v>6295</v>
          </cell>
          <cell r="O46">
            <v>35.873771461354607</v>
          </cell>
        </row>
        <row r="47">
          <cell r="A47" t="str">
            <v>4 2020</v>
          </cell>
          <cell r="B47">
            <v>4730.6000000000004</v>
          </cell>
          <cell r="C47">
            <v>-1.1554775486324189</v>
          </cell>
          <cell r="D47">
            <v>72200.000000000728</v>
          </cell>
          <cell r="E47">
            <v>373.2</v>
          </cell>
          <cell r="F47">
            <v>7.3</v>
          </cell>
          <cell r="G47">
            <v>7.2666666666666666</v>
          </cell>
          <cell r="H47">
            <v>8.2666666666666675</v>
          </cell>
          <cell r="I47">
            <v>4.94671762744197</v>
          </cell>
          <cell r="J47">
            <v>402254</v>
          </cell>
          <cell r="K47">
            <v>17.49056732848851</v>
          </cell>
          <cell r="L47">
            <v>-12.99886966350752</v>
          </cell>
          <cell r="M47">
            <v>401365</v>
          </cell>
          <cell r="N47">
            <v>-7570.6666666666861</v>
          </cell>
          <cell r="O47">
            <v>31.385152903230022</v>
          </cell>
        </row>
        <row r="48">
          <cell r="A48" t="str">
            <v>1 2021</v>
          </cell>
          <cell r="B48">
            <v>4681.6000000000004</v>
          </cell>
          <cell r="C48">
            <v>-1.3195059230217794</v>
          </cell>
          <cell r="D48">
            <v>-49000</v>
          </cell>
          <cell r="E48">
            <v>360.1</v>
          </cell>
          <cell r="F48">
            <v>7.1</v>
          </cell>
          <cell r="G48">
            <v>6.9666666666666659</v>
          </cell>
          <cell r="H48">
            <v>8.2333333333333325</v>
          </cell>
          <cell r="I48">
            <v>-6.9244454328125897</v>
          </cell>
          <cell r="J48">
            <v>432851</v>
          </cell>
          <cell r="K48">
            <v>29.530382931340824</v>
          </cell>
          <cell r="L48">
            <v>-5.0859691181398716</v>
          </cell>
          <cell r="M48">
            <v>429684.33333333331</v>
          </cell>
          <cell r="N48">
            <v>28319.333333333314</v>
          </cell>
          <cell r="O48">
            <v>31.551994578933574</v>
          </cell>
        </row>
        <row r="49">
          <cell r="A49" t="str">
            <v>2 2021</v>
          </cell>
          <cell r="B49">
            <v>4810.5</v>
          </cell>
          <cell r="C49">
            <v>4.5397253129346211</v>
          </cell>
          <cell r="D49">
            <v>128899.99999999964</v>
          </cell>
          <cell r="E49">
            <v>345.7</v>
          </cell>
          <cell r="F49">
            <v>6.7</v>
          </cell>
          <cell r="G49">
            <v>6.8666666666666671</v>
          </cell>
          <cell r="H49">
            <v>8.0666666666666647</v>
          </cell>
          <cell r="I49">
            <v>-33.915549735531243</v>
          </cell>
          <cell r="J49">
            <v>377872</v>
          </cell>
          <cell r="K49">
            <v>31.465051226167418</v>
          </cell>
          <cell r="L49">
            <v>80.469478098788414</v>
          </cell>
          <cell r="M49">
            <v>401314.33333333331</v>
          </cell>
          <cell r="N49">
            <v>-28370</v>
          </cell>
          <cell r="O49">
            <v>-0.32940868698476322</v>
          </cell>
        </row>
        <row r="50">
          <cell r="A50" t="str">
            <v>3 2021</v>
          </cell>
          <cell r="B50">
            <v>4878.1000000000004</v>
          </cell>
          <cell r="C50">
            <v>4.7162115747896536</v>
          </cell>
          <cell r="D50">
            <v>67600.000000000364</v>
          </cell>
          <cell r="E50">
            <v>318.7</v>
          </cell>
          <cell r="F50">
            <v>6.1</v>
          </cell>
          <cell r="G50">
            <v>6.2666666666666666</v>
          </cell>
          <cell r="H50">
            <v>7.4666666666666659</v>
          </cell>
          <cell r="I50">
            <v>-14.930565160861974</v>
          </cell>
          <cell r="J50">
            <v>359148</v>
          </cell>
          <cell r="K50">
            <v>24.570634669446889</v>
          </cell>
          <cell r="L50">
            <v>75.016593328252924</v>
          </cell>
          <cell r="M50">
            <v>365418.66666666669</v>
          </cell>
          <cell r="N50">
            <v>-35895.666666666628</v>
          </cell>
          <cell r="O50">
            <v>-10.641527151377517</v>
          </cell>
        </row>
        <row r="51">
          <cell r="A51" t="str">
            <v>4 2021</v>
          </cell>
          <cell r="B51">
            <v>4879</v>
          </cell>
          <cell r="C51">
            <v>3.1370227878070267</v>
          </cell>
          <cell r="D51">
            <v>899.9999999996362</v>
          </cell>
          <cell r="E51">
            <v>330.6</v>
          </cell>
          <cell r="F51">
            <v>6.3</v>
          </cell>
          <cell r="G51">
            <v>6.166666666666667</v>
          </cell>
          <cell r="H51">
            <v>7.1333333333333329</v>
          </cell>
          <cell r="I51">
            <v>-14.487845065449648</v>
          </cell>
          <cell r="J51">
            <v>347959</v>
          </cell>
          <cell r="K51">
            <v>16.30951074603</v>
          </cell>
          <cell r="L51">
            <v>53.340495702578465</v>
          </cell>
          <cell r="M51">
            <v>348503.33333333331</v>
          </cell>
          <cell r="N51">
            <v>-16915.333333333372</v>
          </cell>
          <cell r="O51">
            <v>-13.170472429501004</v>
          </cell>
        </row>
        <row r="52">
          <cell r="A52" t="str">
            <v>1 2022</v>
          </cell>
          <cell r="B52">
            <v>4900.8999999999996</v>
          </cell>
          <cell r="C52">
            <v>4.6842959671906925</v>
          </cell>
          <cell r="D52">
            <v>21899.999999999636</v>
          </cell>
          <cell r="E52">
            <v>308.39999999999998</v>
          </cell>
          <cell r="F52">
            <v>5.9</v>
          </cell>
          <cell r="G52">
            <v>5.8666666666666671</v>
          </cell>
          <cell r="H52">
            <v>6.833333333333333</v>
          </cell>
          <cell r="I52">
            <v>-9.3831197921333143</v>
          </cell>
          <cell r="J52">
            <v>326251</v>
          </cell>
          <cell r="K52">
            <v>1.1723590789037814</v>
          </cell>
          <cell r="L52">
            <v>44.201520912547522</v>
          </cell>
          <cell r="M52">
            <v>342127.66666666669</v>
          </cell>
          <cell r="N52">
            <v>-6375.6666666666279</v>
          </cell>
          <cell r="O52">
            <v>-20.37697441455083</v>
          </cell>
        </row>
        <row r="54">
          <cell r="A54">
            <v>43586</v>
          </cell>
          <cell r="G54">
            <v>6.7</v>
          </cell>
          <cell r="H54">
            <v>7.7</v>
          </cell>
          <cell r="I54">
            <v>-2.9282516358626935</v>
          </cell>
          <cell r="J54">
            <v>305171</v>
          </cell>
          <cell r="K54">
            <v>-20.998306775218609</v>
          </cell>
          <cell r="L54">
            <v>-2.1360636141572655</v>
          </cell>
          <cell r="N54">
            <v>-16069</v>
          </cell>
          <cell r="O54">
            <v>-12.851610913431614</v>
          </cell>
        </row>
        <row r="55">
          <cell r="A55">
            <v>43617</v>
          </cell>
          <cell r="G55">
            <v>6.6</v>
          </cell>
          <cell r="H55">
            <v>7.5</v>
          </cell>
          <cell r="I55">
            <v>-4.3133401186256322</v>
          </cell>
          <cell r="J55">
            <v>298191</v>
          </cell>
          <cell r="K55">
            <v>-17.134869431643622</v>
          </cell>
          <cell r="L55">
            <v>-8.0165564489271617</v>
          </cell>
          <cell r="N55">
            <v>-6980</v>
          </cell>
          <cell r="O55">
            <v>-10.290166819597175</v>
          </cell>
        </row>
        <row r="56">
          <cell r="A56">
            <v>43647</v>
          </cell>
          <cell r="G56">
            <v>6.4</v>
          </cell>
          <cell r="H56">
            <v>7.5</v>
          </cell>
          <cell r="I56">
            <v>-2.9584960163059719</v>
          </cell>
          <cell r="J56">
            <v>297290</v>
          </cell>
          <cell r="K56">
            <v>-17.853159445936427</v>
          </cell>
          <cell r="L56">
            <v>-3.55893232030391</v>
          </cell>
          <cell r="N56">
            <v>-901</v>
          </cell>
          <cell r="O56">
            <v>-10.072083899245882</v>
          </cell>
        </row>
        <row r="57">
          <cell r="A57">
            <v>43678</v>
          </cell>
          <cell r="G57">
            <v>6.4</v>
          </cell>
          <cell r="H57">
            <v>7.4</v>
          </cell>
          <cell r="I57">
            <v>-3.4659458432980728</v>
          </cell>
          <cell r="J57">
            <v>304330</v>
          </cell>
          <cell r="K57">
            <v>-17.091854267808827</v>
          </cell>
          <cell r="L57">
            <v>-1.2902554497684804</v>
          </cell>
          <cell r="N57">
            <v>7040</v>
          </cell>
          <cell r="O57">
            <v>-10.000680177555907</v>
          </cell>
        </row>
        <row r="58">
          <cell r="A58">
            <v>43709</v>
          </cell>
          <cell r="G58">
            <v>6.5</v>
          </cell>
          <cell r="H58">
            <v>7.5</v>
          </cell>
          <cell r="I58">
            <v>-3.7308488295050211</v>
          </cell>
          <cell r="J58">
            <v>301282</v>
          </cell>
          <cell r="K58">
            <v>-17.592365268518691</v>
          </cell>
          <cell r="L58">
            <v>-2.1153348849237119</v>
          </cell>
          <cell r="N58">
            <v>-3048</v>
          </cell>
          <cell r="O58">
            <v>-11.109209730479293</v>
          </cell>
        </row>
        <row r="59">
          <cell r="A59">
            <v>43739</v>
          </cell>
          <cell r="G59">
            <v>6.5</v>
          </cell>
          <cell r="H59">
            <v>7.5</v>
          </cell>
          <cell r="I59">
            <v>-3.3124735119342716</v>
          </cell>
          <cell r="J59">
            <v>300019</v>
          </cell>
          <cell r="K59">
            <v>-16.138285319408325</v>
          </cell>
          <cell r="L59">
            <v>-11.484815510930858</v>
          </cell>
          <cell r="N59">
            <v>-1263</v>
          </cell>
          <cell r="O59">
            <v>-10.238719965533846</v>
          </cell>
        </row>
        <row r="60">
          <cell r="A60">
            <v>43770</v>
          </cell>
          <cell r="G60">
            <v>6.8</v>
          </cell>
          <cell r="H60">
            <v>7.5</v>
          </cell>
          <cell r="I60">
            <v>-3.5273279962686104</v>
          </cell>
          <cell r="J60">
            <v>305961</v>
          </cell>
          <cell r="K60">
            <v>-14.882975787397598</v>
          </cell>
          <cell r="L60">
            <v>-8.9188744446272779</v>
          </cell>
          <cell r="N60">
            <v>5942</v>
          </cell>
          <cell r="O60">
            <v>-8.640268500464316</v>
          </cell>
        </row>
        <row r="61">
          <cell r="A61">
            <v>43800</v>
          </cell>
          <cell r="G61">
            <v>7</v>
          </cell>
          <cell r="H61">
            <v>7.5</v>
          </cell>
          <cell r="I61">
            <v>-2.9991099847080989</v>
          </cell>
          <cell r="J61">
            <v>310482</v>
          </cell>
          <cell r="K61">
            <v>-15.943071987301508</v>
          </cell>
          <cell r="L61">
            <v>-6.6011692107827145</v>
          </cell>
          <cell r="N61">
            <v>4521</v>
          </cell>
          <cell r="O61">
            <v>-8.4218443523530055</v>
          </cell>
        </row>
        <row r="62">
          <cell r="A62">
            <v>43831</v>
          </cell>
          <cell r="G62">
            <v>7</v>
          </cell>
          <cell r="H62">
            <v>7.5</v>
          </cell>
          <cell r="I62">
            <v>-5.9034347256585562</v>
          </cell>
          <cell r="J62">
            <v>320558</v>
          </cell>
          <cell r="K62">
            <v>-15.258043878122251</v>
          </cell>
          <cell r="L62">
            <v>-11.362205275309591</v>
          </cell>
          <cell r="N62">
            <v>10076</v>
          </cell>
          <cell r="O62">
            <v>-8.6135723489902318</v>
          </cell>
        </row>
        <row r="63">
          <cell r="A63">
            <v>43862</v>
          </cell>
          <cell r="G63">
            <v>6.7</v>
          </cell>
          <cell r="H63">
            <v>7.4</v>
          </cell>
          <cell r="I63">
            <v>-5.3323890561046454</v>
          </cell>
          <cell r="J63">
            <v>315562</v>
          </cell>
          <cell r="K63">
            <v>-14.165717054131321</v>
          </cell>
          <cell r="L63">
            <v>-12.277026598108293</v>
          </cell>
          <cell r="N63">
            <v>-4996</v>
          </cell>
          <cell r="O63">
            <v>-7.9194168694667724</v>
          </cell>
        </row>
        <row r="64">
          <cell r="A64">
            <v>43891</v>
          </cell>
          <cell r="G64">
            <v>6.5</v>
          </cell>
          <cell r="H64">
            <v>7.2</v>
          </cell>
          <cell r="I64">
            <v>6.1641864823189962</v>
          </cell>
          <cell r="J64">
            <v>343761</v>
          </cell>
          <cell r="K64">
            <v>-9.2867397366168802</v>
          </cell>
          <cell r="L64">
            <v>-26.069454458062964</v>
          </cell>
          <cell r="N64">
            <v>28199</v>
          </cell>
          <cell r="O64">
            <v>2.9915272518096003</v>
          </cell>
        </row>
        <row r="65">
          <cell r="A65">
            <v>43922</v>
          </cell>
          <cell r="G65">
            <v>6.5</v>
          </cell>
          <cell r="H65">
            <v>7.4</v>
          </cell>
          <cell r="I65">
            <v>20.925425529457954</v>
          </cell>
          <cell r="J65">
            <v>392323</v>
          </cell>
          <cell r="K65">
            <v>-4.4111932970208159</v>
          </cell>
          <cell r="L65">
            <v>-37.126436781609193</v>
          </cell>
          <cell r="N65">
            <v>48562</v>
          </cell>
          <cell r="O65">
            <v>22.127692690823068</v>
          </cell>
        </row>
        <row r="66">
          <cell r="A66">
            <v>43952</v>
          </cell>
          <cell r="G66">
            <v>5.9</v>
          </cell>
          <cell r="H66">
            <v>7.6</v>
          </cell>
          <cell r="I66">
            <v>21.348830168686561</v>
          </cell>
          <cell r="J66">
            <v>408934</v>
          </cell>
          <cell r="K66">
            <v>0.34644744568407759</v>
          </cell>
          <cell r="L66">
            <v>-39.129049389272438</v>
          </cell>
          <cell r="N66">
            <v>16611</v>
          </cell>
          <cell r="O66">
            <v>34.001592549750796</v>
          </cell>
        </row>
        <row r="67">
          <cell r="A67">
            <v>43983</v>
          </cell>
          <cell r="G67">
            <v>7.3</v>
          </cell>
          <cell r="H67">
            <v>8.1</v>
          </cell>
          <cell r="I67">
            <v>22.130933750652076</v>
          </cell>
          <cell r="J67">
            <v>406665</v>
          </cell>
          <cell r="K67">
            <v>0.75409860376826998</v>
          </cell>
          <cell r="L67">
            <v>-38.274542257163546</v>
          </cell>
          <cell r="N67">
            <v>-2269</v>
          </cell>
          <cell r="O67">
            <v>36.377355453383899</v>
          </cell>
        </row>
        <row r="68">
          <cell r="A68">
            <v>44013</v>
          </cell>
          <cell r="G68">
            <v>7.8</v>
          </cell>
          <cell r="H68">
            <v>8.4</v>
          </cell>
          <cell r="I68">
            <v>20.487122956121382</v>
          </cell>
          <cell r="J68">
            <v>407302</v>
          </cell>
          <cell r="K68">
            <v>6.183486934425602</v>
          </cell>
          <cell r="L68">
            <v>-34.150513112884838</v>
          </cell>
          <cell r="N68">
            <v>637</v>
          </cell>
          <cell r="O68">
            <v>37.004944666823633</v>
          </cell>
        </row>
        <row r="69">
          <cell r="A69">
            <v>44044</v>
          </cell>
          <cell r="G69">
            <v>8</v>
          </cell>
          <cell r="H69">
            <v>8.6</v>
          </cell>
          <cell r="I69">
            <v>19.722690961176113</v>
          </cell>
          <cell r="J69">
            <v>409331</v>
          </cell>
          <cell r="K69">
            <v>7.6643655985289172</v>
          </cell>
          <cell r="L69">
            <v>-28.445685974806295</v>
          </cell>
          <cell r="N69">
            <v>2029</v>
          </cell>
          <cell r="O69">
            <v>34.502349423323381</v>
          </cell>
        </row>
        <row r="70">
          <cell r="A70">
            <v>44075</v>
          </cell>
          <cell r="G70">
            <v>7.9</v>
          </cell>
          <cell r="H70">
            <v>8.6</v>
          </cell>
          <cell r="I70">
            <v>18.058349432263583</v>
          </cell>
          <cell r="J70">
            <v>410174</v>
          </cell>
          <cell r="K70">
            <v>12.182694584705175</v>
          </cell>
          <cell r="L70">
            <v>-23.924759589982031</v>
          </cell>
          <cell r="N70">
            <v>843</v>
          </cell>
          <cell r="O70">
            <v>36.142882747724713</v>
          </cell>
        </row>
        <row r="71">
          <cell r="A71">
            <v>44105</v>
          </cell>
          <cell r="G71">
            <v>7.5</v>
          </cell>
          <cell r="H71">
            <v>8.4</v>
          </cell>
          <cell r="I71">
            <v>16.465299765447597</v>
          </cell>
          <cell r="J71">
            <v>403554</v>
          </cell>
          <cell r="K71">
            <v>14.951258570562345</v>
          </cell>
          <cell r="L71">
            <v>-14.539561913276714</v>
          </cell>
          <cell r="N71">
            <v>-6620</v>
          </cell>
          <cell r="O71">
            <v>34.509481066199129</v>
          </cell>
        </row>
        <row r="72">
          <cell r="A72">
            <v>44136</v>
          </cell>
          <cell r="G72">
            <v>7.3</v>
          </cell>
          <cell r="H72">
            <v>8.1999999999999993</v>
          </cell>
          <cell r="I72">
            <v>14.927363777125265</v>
          </cell>
          <cell r="J72">
            <v>398287</v>
          </cell>
          <cell r="K72">
            <v>17.575465207316782</v>
          </cell>
          <cell r="L72">
            <v>-16.482987052092739</v>
          </cell>
          <cell r="N72">
            <v>-5267</v>
          </cell>
          <cell r="O72">
            <v>30.175741352656047</v>
          </cell>
        </row>
        <row r="73">
          <cell r="A73">
            <v>44166</v>
          </cell>
          <cell r="G73">
            <v>7</v>
          </cell>
          <cell r="H73">
            <v>8.1999999999999993</v>
          </cell>
          <cell r="I73">
            <v>14.398182556526933</v>
          </cell>
          <cell r="J73">
            <v>402254</v>
          </cell>
          <cell r="K73">
            <v>20.018403680736157</v>
          </cell>
          <cell r="L73">
            <v>-5.5724593584282331</v>
          </cell>
          <cell r="N73">
            <v>3967</v>
          </cell>
          <cell r="O73">
            <v>29.557913180152156</v>
          </cell>
        </row>
        <row r="74">
          <cell r="A74">
            <v>44197</v>
          </cell>
          <cell r="G74">
            <v>7.1</v>
          </cell>
          <cell r="H74">
            <v>8.3000000000000007</v>
          </cell>
          <cell r="I74">
            <v>-4.8044390309920146</v>
          </cell>
          <cell r="J74">
            <v>424359</v>
          </cell>
          <cell r="K74">
            <v>26.753540898259629</v>
          </cell>
          <cell r="L74">
            <v>-15.265608966769278</v>
          </cell>
          <cell r="N74">
            <v>22105</v>
          </cell>
          <cell r="O74">
            <v>32.381347525252835</v>
          </cell>
        </row>
        <row r="75">
          <cell r="A75">
            <v>44228</v>
          </cell>
          <cell r="G75">
            <v>7</v>
          </cell>
          <cell r="H75">
            <v>8.1999999999999993</v>
          </cell>
          <cell r="I75">
            <v>-8.691155923737881E-2</v>
          </cell>
          <cell r="J75">
            <v>431843</v>
          </cell>
          <cell r="K75">
            <v>31.885429005254764</v>
          </cell>
          <cell r="L75">
            <v>-15.232650698313918</v>
          </cell>
          <cell r="N75">
            <v>7484</v>
          </cell>
          <cell r="O75">
            <v>36.848860128912861</v>
          </cell>
        </row>
        <row r="76">
          <cell r="A76">
            <v>44256</v>
          </cell>
          <cell r="G76">
            <v>6.8</v>
          </cell>
          <cell r="H76">
            <v>8.1999999999999993</v>
          </cell>
          <cell r="I76">
            <v>-6.9244454328125897</v>
          </cell>
          <cell r="J76">
            <v>432851</v>
          </cell>
          <cell r="K76">
            <v>29.9629457730029</v>
          </cell>
          <cell r="L76">
            <v>16.789922795611531</v>
          </cell>
          <cell r="N76">
            <v>1008</v>
          </cell>
          <cell r="O76">
            <v>25.916261588720062</v>
          </cell>
        </row>
        <row r="77">
          <cell r="A77">
            <v>44287</v>
          </cell>
          <cell r="G77">
            <v>7</v>
          </cell>
          <cell r="H77">
            <v>8.1999999999999993</v>
          </cell>
          <cell r="I77">
            <v>-18.266503690829751</v>
          </cell>
          <cell r="J77">
            <v>423888</v>
          </cell>
          <cell r="K77">
            <v>31.477033369055107</v>
          </cell>
          <cell r="L77">
            <v>54.223034734917746</v>
          </cell>
          <cell r="N77">
            <v>-8963</v>
          </cell>
          <cell r="O77">
            <v>8.0456664534070086</v>
          </cell>
        </row>
        <row r="78">
          <cell r="A78">
            <v>44317</v>
          </cell>
          <cell r="G78">
            <v>6.9</v>
          </cell>
          <cell r="H78">
            <v>8.1</v>
          </cell>
          <cell r="I78">
            <v>-19.984095365436275</v>
          </cell>
          <cell r="J78">
            <v>402183</v>
          </cell>
          <cell r="K78">
            <v>31.752881970858425</v>
          </cell>
          <cell r="L78">
            <v>83.327517012737758</v>
          </cell>
          <cell r="N78">
            <v>-21705</v>
          </cell>
          <cell r="O78">
            <v>-1.6508776477377864</v>
          </cell>
        </row>
        <row r="79">
          <cell r="A79">
            <v>44348</v>
          </cell>
          <cell r="G79">
            <v>6.7</v>
          </cell>
          <cell r="H79">
            <v>7.9</v>
          </cell>
          <cell r="I79">
            <v>-20.955352375867591</v>
          </cell>
          <cell r="J79">
            <v>377872</v>
          </cell>
          <cell r="K79">
            <v>31.163526641153965</v>
          </cell>
          <cell r="L79">
            <v>101.78481649069883</v>
          </cell>
          <cell r="N79">
            <v>-24311</v>
          </cell>
          <cell r="O79">
            <v>-7.0802749191595069</v>
          </cell>
        </row>
        <row r="80">
          <cell r="A80">
            <v>44378</v>
          </cell>
          <cell r="G80">
            <v>6.4</v>
          </cell>
          <cell r="H80">
            <v>7.6</v>
          </cell>
          <cell r="I80">
            <v>-20.778977141537752</v>
          </cell>
          <cell r="J80">
            <v>368704</v>
          </cell>
          <cell r="K80">
            <v>27.228956974576207</v>
          </cell>
          <cell r="L80">
            <v>82.888626524990173</v>
          </cell>
          <cell r="N80">
            <v>-9168</v>
          </cell>
          <cell r="O80">
            <v>-9.4765063761042256</v>
          </cell>
        </row>
        <row r="81">
          <cell r="A81">
            <v>44409</v>
          </cell>
          <cell r="G81">
            <v>6.2</v>
          </cell>
          <cell r="H81">
            <v>7.5</v>
          </cell>
          <cell r="I81">
            <v>-20.175503906219916</v>
          </cell>
          <cell r="J81">
            <v>368404</v>
          </cell>
          <cell r="K81">
            <v>25.521832257703238</v>
          </cell>
          <cell r="L81">
            <v>77.953741897466102</v>
          </cell>
          <cell r="N81">
            <v>-300</v>
          </cell>
          <cell r="O81">
            <v>-9.9985097634921374</v>
          </cell>
        </row>
        <row r="82">
          <cell r="A82">
            <v>44440</v>
          </cell>
          <cell r="G82">
            <v>6.2</v>
          </cell>
          <cell r="H82">
            <v>7.3</v>
          </cell>
          <cell r="I82">
            <v>-18.994498915088826</v>
          </cell>
          <cell r="J82">
            <v>359148</v>
          </cell>
          <cell r="K82">
            <v>21.111300262163368</v>
          </cell>
          <cell r="L82">
            <v>65.300736213362967</v>
          </cell>
          <cell r="N82">
            <v>-9256</v>
          </cell>
          <cell r="O82">
            <v>-12.440086402356073</v>
          </cell>
        </row>
        <row r="83">
          <cell r="A83">
            <v>44470</v>
          </cell>
          <cell r="G83">
            <v>6.3</v>
          </cell>
          <cell r="H83">
            <v>7.3</v>
          </cell>
          <cell r="I83">
            <v>-19.111470565860969</v>
          </cell>
          <cell r="J83">
            <v>351667</v>
          </cell>
          <cell r="K83">
            <v>19.274908535142117</v>
          </cell>
          <cell r="L83">
            <v>54.348110370079752</v>
          </cell>
          <cell r="N83">
            <v>-7481</v>
          </cell>
          <cell r="O83">
            <v>-12.857511014634966</v>
          </cell>
        </row>
        <row r="84">
          <cell r="A84">
            <v>44501</v>
          </cell>
          <cell r="G84">
            <v>6.3</v>
          </cell>
          <cell r="H84">
            <v>7.1</v>
          </cell>
          <cell r="I84">
            <v>-18.18519747518981</v>
          </cell>
          <cell r="J84">
            <v>345884</v>
          </cell>
          <cell r="K84">
            <v>15.634984159867642</v>
          </cell>
          <cell r="L84">
            <v>57.383905393712155</v>
          </cell>
          <cell r="N84">
            <v>-5783</v>
          </cell>
          <cell r="O84">
            <v>-13.157095260452891</v>
          </cell>
        </row>
        <row r="85">
          <cell r="A85">
            <v>44531</v>
          </cell>
          <cell r="G85">
            <v>5.9</v>
          </cell>
          <cell r="H85">
            <v>7</v>
          </cell>
          <cell r="I85">
            <v>-17.84038659250055</v>
          </cell>
          <cell r="J85">
            <v>347959</v>
          </cell>
          <cell r="K85">
            <v>14.054655883941251</v>
          </cell>
          <cell r="L85">
            <v>46.759344503774628</v>
          </cell>
          <cell r="N85">
            <v>2075</v>
          </cell>
          <cell r="O85">
            <v>-13.49769051395387</v>
          </cell>
        </row>
        <row r="86">
          <cell r="A86">
            <v>44562</v>
          </cell>
          <cell r="G86">
            <v>5.9</v>
          </cell>
          <cell r="H86">
            <v>6.9</v>
          </cell>
          <cell r="I86">
            <v>-13.290547950769721</v>
          </cell>
          <cell r="J86">
            <v>355868</v>
          </cell>
          <cell r="K86">
            <v>8.1680895418672748</v>
          </cell>
          <cell r="L86">
            <v>45.589194224499295</v>
          </cell>
          <cell r="N86">
            <v>7909</v>
          </cell>
          <cell r="O86">
            <v>-16.139872136563611</v>
          </cell>
        </row>
        <row r="87">
          <cell r="A87">
            <v>44593</v>
          </cell>
          <cell r="G87">
            <v>5.8</v>
          </cell>
          <cell r="H87">
            <v>6.8</v>
          </cell>
          <cell r="I87">
            <v>-12.466691625008266</v>
          </cell>
          <cell r="J87">
            <v>344264</v>
          </cell>
          <cell r="K87">
            <v>1.8824593128390603</v>
          </cell>
          <cell r="L87">
            <v>47.609697797507266</v>
          </cell>
          <cell r="N87">
            <v>-11604</v>
          </cell>
          <cell r="O87">
            <v>-20.280287048765416</v>
          </cell>
        </row>
        <row r="88">
          <cell r="A88">
            <v>44621</v>
          </cell>
          <cell r="G88">
            <v>5.9</v>
          </cell>
          <cell r="H88">
            <v>6.8</v>
          </cell>
          <cell r="I88">
            <v>-9.3831197921333143</v>
          </cell>
          <cell r="J88">
            <v>326251</v>
          </cell>
          <cell r="K88">
            <v>-6.1185300540369667</v>
          </cell>
          <cell r="L88">
            <v>40.386890265117245</v>
          </cell>
          <cell r="N88">
            <v>-18013</v>
          </cell>
          <cell r="O88">
            <v>-24.627412204199601</v>
          </cell>
        </row>
        <row r="89">
          <cell r="A89">
            <v>44652</v>
          </cell>
          <cell r="G89">
            <v>5.9</v>
          </cell>
          <cell r="H89">
            <v>6.7</v>
          </cell>
          <cell r="I89">
            <v>-7.1088496971042332</v>
          </cell>
          <cell r="J89">
            <v>314435</v>
          </cell>
          <cell r="K89">
            <v>-13.154950954214556</v>
          </cell>
          <cell r="L89">
            <v>19.630156472261746</v>
          </cell>
          <cell r="N89">
            <v>-11816</v>
          </cell>
          <cell r="O89">
            <v>-25.821207488770611</v>
          </cell>
        </row>
        <row r="90">
          <cell r="A90">
            <v>44682</v>
          </cell>
          <cell r="G90">
            <v>6.1</v>
          </cell>
          <cell r="H90">
            <v>6.6</v>
          </cell>
          <cell r="I90">
            <v>-4.4732636994309729</v>
          </cell>
          <cell r="J90">
            <v>296394</v>
          </cell>
          <cell r="K90">
            <v>-19.142581139449931</v>
          </cell>
          <cell r="L90">
            <v>4.1783657735687427</v>
          </cell>
          <cell r="N90">
            <v>-18041</v>
          </cell>
          <cell r="O90">
            <v>-26.303697570508945</v>
          </cell>
        </row>
      </sheetData>
      <sheetData sheetId="15">
        <row r="5">
          <cell r="H5">
            <v>44755</v>
          </cell>
        </row>
        <row r="11">
          <cell r="A11">
            <v>2003</v>
          </cell>
          <cell r="B11" t="str">
            <v/>
          </cell>
          <cell r="C11" t="str">
            <v/>
          </cell>
          <cell r="D11" t="str">
            <v/>
          </cell>
          <cell r="E11" t="str">
            <v/>
          </cell>
          <cell r="F11" t="str">
            <v/>
          </cell>
          <cell r="G11">
            <v>1.2000000000000002</v>
          </cell>
          <cell r="H11" t="str">
            <v/>
          </cell>
        </row>
        <row r="12">
          <cell r="A12">
            <v>2004</v>
          </cell>
          <cell r="B12" t="str">
            <v/>
          </cell>
          <cell r="C12" t="str">
            <v/>
          </cell>
          <cell r="D12" t="str">
            <v/>
          </cell>
          <cell r="E12" t="str">
            <v/>
          </cell>
          <cell r="F12" t="str">
            <v/>
          </cell>
          <cell r="G12">
            <v>3.6249999999999996</v>
          </cell>
          <cell r="H12" t="str">
            <v/>
          </cell>
        </row>
        <row r="13">
          <cell r="A13">
            <v>2005</v>
          </cell>
          <cell r="B13" t="str">
            <v/>
          </cell>
          <cell r="C13" t="str">
            <v/>
          </cell>
          <cell r="D13" t="str">
            <v/>
          </cell>
          <cell r="E13" t="str">
            <v/>
          </cell>
          <cell r="F13" t="str">
            <v/>
          </cell>
          <cell r="G13">
            <v>2.3250000000000002</v>
          </cell>
          <cell r="H13" t="str">
            <v/>
          </cell>
        </row>
        <row r="14">
          <cell r="A14">
            <v>2006</v>
          </cell>
          <cell r="B14" t="str">
            <v/>
          </cell>
          <cell r="C14" t="str">
            <v/>
          </cell>
          <cell r="D14" t="str">
            <v/>
          </cell>
          <cell r="E14" t="str">
            <v/>
          </cell>
          <cell r="F14" t="str">
            <v/>
          </cell>
          <cell r="G14">
            <v>1.175</v>
          </cell>
          <cell r="H14" t="str">
            <v/>
          </cell>
        </row>
        <row r="15">
          <cell r="A15">
            <v>2007</v>
          </cell>
          <cell r="B15" t="str">
            <v/>
          </cell>
          <cell r="C15" t="str">
            <v/>
          </cell>
          <cell r="D15" t="str">
            <v/>
          </cell>
          <cell r="E15" t="str">
            <v/>
          </cell>
          <cell r="F15" t="str">
            <v/>
          </cell>
          <cell r="G15">
            <v>5.1749999999999998</v>
          </cell>
          <cell r="H15">
            <v>3.0500000000000003</v>
          </cell>
        </row>
        <row r="16">
          <cell r="A16">
            <v>2008</v>
          </cell>
          <cell r="B16" t="str">
            <v/>
          </cell>
          <cell r="C16" t="str">
            <v/>
          </cell>
          <cell r="D16" t="str">
            <v/>
          </cell>
          <cell r="E16" t="str">
            <v/>
          </cell>
          <cell r="F16" t="str">
            <v/>
          </cell>
          <cell r="G16">
            <v>4.125</v>
          </cell>
          <cell r="H16">
            <v>3.7</v>
          </cell>
        </row>
        <row r="17">
          <cell r="A17">
            <v>2009</v>
          </cell>
          <cell r="B17" t="str">
            <v/>
          </cell>
          <cell r="C17" t="str">
            <v/>
          </cell>
          <cell r="D17" t="str">
            <v/>
          </cell>
          <cell r="E17" t="str">
            <v/>
          </cell>
          <cell r="F17">
            <v>3.3465143526655083</v>
          </cell>
          <cell r="G17">
            <v>2.5749999999999997</v>
          </cell>
          <cell r="H17">
            <v>2.6999999999999997</v>
          </cell>
        </row>
        <row r="18">
          <cell r="A18">
            <v>2010</v>
          </cell>
          <cell r="B18" t="str">
            <v/>
          </cell>
          <cell r="C18" t="str">
            <v/>
          </cell>
          <cell r="D18" t="str">
            <v/>
          </cell>
          <cell r="E18" t="str">
            <v/>
          </cell>
          <cell r="F18">
            <v>0.40388294480267461</v>
          </cell>
          <cell r="G18">
            <v>2.0499999999999998</v>
          </cell>
          <cell r="H18">
            <v>1.6</v>
          </cell>
        </row>
        <row r="19">
          <cell r="A19">
            <v>2011</v>
          </cell>
          <cell r="B19">
            <v>-0.54952977866328467</v>
          </cell>
          <cell r="C19">
            <v>0.20451901938545802</v>
          </cell>
          <cell r="D19">
            <v>0.79396510864467018</v>
          </cell>
          <cell r="E19">
            <v>-1.082326263499013</v>
          </cell>
          <cell r="F19">
            <v>-1.1950129381321943</v>
          </cell>
          <cell r="G19">
            <v>0.32500000000000007</v>
          </cell>
          <cell r="H19">
            <v>2.4500000000000002</v>
          </cell>
        </row>
        <row r="20">
          <cell r="A20">
            <v>2012</v>
          </cell>
          <cell r="B20">
            <v>-1.4025181708888539</v>
          </cell>
          <cell r="C20">
            <v>-0.20352705190114762</v>
          </cell>
          <cell r="D20">
            <v>-0.80004209314876107</v>
          </cell>
          <cell r="E20">
            <v>-2.119191626321836</v>
          </cell>
          <cell r="F20">
            <v>-8.2972239417170641</v>
          </cell>
          <cell r="G20">
            <v>-4.125</v>
          </cell>
          <cell r="H20">
            <v>2.2999999999999998</v>
          </cell>
        </row>
        <row r="21">
          <cell r="A21">
            <v>2013</v>
          </cell>
          <cell r="B21">
            <v>-0.20389398089271538</v>
          </cell>
          <cell r="C21">
            <v>0.81386107069792502</v>
          </cell>
          <cell r="D21">
            <v>-2.0543708539950103</v>
          </cell>
          <cell r="E21">
            <v>1.7645665924854939</v>
          </cell>
          <cell r="F21">
            <v>3.3829218267258625</v>
          </cell>
          <cell r="G21">
            <v>-0.55000000000000004</v>
          </cell>
          <cell r="H21">
            <v>1.35</v>
          </cell>
        </row>
        <row r="22">
          <cell r="A22">
            <v>2014</v>
          </cell>
          <cell r="B22">
            <v>-1.1486859294146967</v>
          </cell>
          <cell r="C22">
            <v>0.7577407201531372</v>
          </cell>
          <cell r="D22">
            <v>0.94642264714815383</v>
          </cell>
          <cell r="E22">
            <v>-0.4502791182811734</v>
          </cell>
          <cell r="F22">
            <v>-2.4912104470115537</v>
          </cell>
          <cell r="G22">
            <v>-0.97499999999999987</v>
          </cell>
          <cell r="H22">
            <v>1.5</v>
          </cell>
        </row>
        <row r="23">
          <cell r="A23">
            <v>2015</v>
          </cell>
          <cell r="B23">
            <v>0.83389703629957523</v>
          </cell>
          <cell r="C23">
            <v>2.2211262213775171</v>
          </cell>
          <cell r="D23">
            <v>3.7773958647082821</v>
          </cell>
          <cell r="E23">
            <v>1.3586294429601082</v>
          </cell>
          <cell r="F23">
            <v>1.782219017204099</v>
          </cell>
          <cell r="G23">
            <v>2.4249999999999998</v>
          </cell>
          <cell r="H23">
            <v>1.9</v>
          </cell>
        </row>
        <row r="24">
          <cell r="A24">
            <v>2016</v>
          </cell>
          <cell r="B24">
            <v>1.0548273270738235</v>
          </cell>
          <cell r="C24">
            <v>2.334596555610517</v>
          </cell>
          <cell r="D24">
            <v>2.4146705982146273</v>
          </cell>
          <cell r="E24">
            <v>-0.76321799815643487</v>
          </cell>
          <cell r="F24">
            <v>1.2145748987854006</v>
          </cell>
          <cell r="G24">
            <v>0.5</v>
          </cell>
          <cell r="H24">
            <v>1.3250000000000002</v>
          </cell>
        </row>
        <row r="25">
          <cell r="A25">
            <v>2017</v>
          </cell>
          <cell r="B25">
            <v>1.5491127531142865</v>
          </cell>
          <cell r="C25">
            <v>2.2884364023390162</v>
          </cell>
          <cell r="D25">
            <v>3.2020715599797569</v>
          </cell>
          <cell r="E25">
            <v>-0.17380043724480743</v>
          </cell>
          <cell r="F25">
            <v>2.0499999999999972</v>
          </cell>
          <cell r="G25">
            <v>1.125</v>
          </cell>
          <cell r="H25">
            <v>1.875</v>
          </cell>
        </row>
        <row r="26">
          <cell r="A26">
            <v>2018</v>
          </cell>
          <cell r="B26">
            <v>2.9285804895849026</v>
          </cell>
          <cell r="C26">
            <v>2.6012401383917592</v>
          </cell>
          <cell r="D26">
            <v>2.7426506951193659</v>
          </cell>
          <cell r="E26">
            <v>1.6801537115794645</v>
          </cell>
          <cell r="F26">
            <v>3.0303772660460737</v>
          </cell>
          <cell r="G26">
            <v>2.4000000000000004</v>
          </cell>
          <cell r="H26">
            <v>2.4249999999999998</v>
          </cell>
        </row>
        <row r="27">
          <cell r="A27">
            <v>2019</v>
          </cell>
          <cell r="B27">
            <v>3.318686113769914</v>
          </cell>
          <cell r="C27">
            <v>3.2213894318472427</v>
          </cell>
          <cell r="D27">
            <v>2.5639210507371075</v>
          </cell>
          <cell r="E27">
            <v>3.1523583713684644</v>
          </cell>
          <cell r="F27">
            <v>1.6382528473262425</v>
          </cell>
          <cell r="G27">
            <v>1.8250000000000002</v>
          </cell>
          <cell r="H27">
            <v>2.5499999999999998</v>
          </cell>
        </row>
        <row r="28">
          <cell r="A28">
            <v>2020</v>
          </cell>
          <cell r="B28">
            <v>1.2086654297287964</v>
          </cell>
          <cell r="C28">
            <v>2.0729787464790093</v>
          </cell>
          <cell r="D28">
            <v>3.4477703838197158</v>
          </cell>
          <cell r="E28">
            <v>-0.60489574453592354</v>
          </cell>
          <cell r="F28">
            <v>8.6230290553501732</v>
          </cell>
          <cell r="G28">
            <v>8.625</v>
          </cell>
          <cell r="H28">
            <v>3.5249999999999999</v>
          </cell>
        </row>
        <row r="29">
          <cell r="A29">
            <v>2021</v>
          </cell>
          <cell r="B29">
            <v>3.7622666257770589</v>
          </cell>
          <cell r="C29">
            <v>4.7169662459771757</v>
          </cell>
          <cell r="D29">
            <v>3.998423311546091</v>
          </cell>
          <cell r="E29">
            <v>5.5694156295682689</v>
          </cell>
          <cell r="F29">
            <v>2.5111991729841492</v>
          </cell>
          <cell r="G29">
            <v>2.1749999999999998</v>
          </cell>
          <cell r="H29">
            <v>1.25</v>
          </cell>
        </row>
        <row r="31">
          <cell r="A31" t="str">
            <v>1 2017</v>
          </cell>
          <cell r="B31">
            <v>-0.19423532885593886</v>
          </cell>
          <cell r="C31">
            <v>1.9181986018488999</v>
          </cell>
          <cell r="D31">
            <v>2.6045199088075464</v>
          </cell>
          <cell r="E31">
            <v>-1.439059294179188</v>
          </cell>
          <cell r="F31">
            <v>2.9829389102916934</v>
          </cell>
          <cell r="G31">
            <v>2.6</v>
          </cell>
          <cell r="H31">
            <v>1.4</v>
          </cell>
        </row>
        <row r="32">
          <cell r="A32" t="str">
            <v>2 2017</v>
          </cell>
          <cell r="B32">
            <v>2.1705066114033826</v>
          </cell>
          <cell r="C32">
            <v>2.4694625994612096</v>
          </cell>
          <cell r="D32">
            <v>4.5777989288417302</v>
          </cell>
          <cell r="E32">
            <v>-0.53363716283091378</v>
          </cell>
          <cell r="F32">
            <v>2.7409285992977033</v>
          </cell>
          <cell r="G32">
            <v>0.9</v>
          </cell>
          <cell r="H32">
            <v>2.2000000000000002</v>
          </cell>
        </row>
        <row r="33">
          <cell r="A33" t="str">
            <v>3 2017</v>
          </cell>
          <cell r="B33">
            <v>1.7196832564805788</v>
          </cell>
          <cell r="C33">
            <v>2.1157388492695901</v>
          </cell>
          <cell r="D33">
            <v>2.481937136111398</v>
          </cell>
          <cell r="E33">
            <v>0.31663717146936676</v>
          </cell>
          <cell r="F33">
            <v>-1.0401755892737867</v>
          </cell>
          <cell r="G33">
            <v>0.9</v>
          </cell>
          <cell r="H33">
            <v>1.9</v>
          </cell>
        </row>
        <row r="34">
          <cell r="A34" t="str">
            <v>4 2017</v>
          </cell>
          <cell r="B34">
            <v>2.218617229892871</v>
          </cell>
          <cell r="C34">
            <v>2.4223173582132489</v>
          </cell>
          <cell r="D34">
            <v>3.0630654878831507</v>
          </cell>
          <cell r="E34">
            <v>0.81389365140100267</v>
          </cell>
          <cell r="F34">
            <v>3.701885310290649</v>
          </cell>
          <cell r="G34">
            <v>0.1</v>
          </cell>
          <cell r="H34">
            <v>2</v>
          </cell>
        </row>
        <row r="35">
          <cell r="A35" t="str">
            <v>1 2018</v>
          </cell>
          <cell r="B35">
            <v>1.3933488352714249</v>
          </cell>
          <cell r="C35">
            <v>1.3783649474670341</v>
          </cell>
          <cell r="D35">
            <v>3.0496409414699599</v>
          </cell>
          <cell r="E35">
            <v>0.91795750163299772</v>
          </cell>
          <cell r="F35">
            <v>-1.3360410431808418</v>
          </cell>
          <cell r="G35">
            <v>0.1</v>
          </cell>
          <cell r="H35">
            <v>2.2999999999999998</v>
          </cell>
        </row>
        <row r="36">
          <cell r="A36" t="str">
            <v>2 2018</v>
          </cell>
          <cell r="B36">
            <v>3.5161003784633067</v>
          </cell>
          <cell r="C36">
            <v>3.2936524869956401</v>
          </cell>
          <cell r="D36">
            <v>2.4511693727939274</v>
          </cell>
          <cell r="E36">
            <v>2.5200993003962964</v>
          </cell>
          <cell r="F36">
            <v>1.0823127314155414</v>
          </cell>
          <cell r="G36">
            <v>2.4</v>
          </cell>
          <cell r="H36">
            <v>2.2999999999999998</v>
          </cell>
        </row>
        <row r="37">
          <cell r="A37" t="str">
            <v>3 2018</v>
          </cell>
          <cell r="B37">
            <v>2.9402663156961495</v>
          </cell>
          <cell r="C37">
            <v>2.6393443638633016</v>
          </cell>
          <cell r="D37">
            <v>2.360968767622353</v>
          </cell>
          <cell r="E37">
            <v>1.3931865978073148</v>
          </cell>
          <cell r="F37">
            <v>1.2632594021215056</v>
          </cell>
          <cell r="G37">
            <v>2.2000000000000002</v>
          </cell>
          <cell r="H37">
            <v>2.6</v>
          </cell>
        </row>
        <row r="38">
          <cell r="A38" t="str">
            <v>4 2018</v>
          </cell>
          <cell r="B38">
            <v>3.8395316006993454</v>
          </cell>
          <cell r="C38">
            <v>3.1299012066116916</v>
          </cell>
          <cell r="D38">
            <v>3.1613756225137024</v>
          </cell>
          <cell r="E38">
            <v>1.799716881476769</v>
          </cell>
          <cell r="F38">
            <v>10.576649938452803</v>
          </cell>
          <cell r="G38">
            <v>4.9000000000000004</v>
          </cell>
          <cell r="H38">
            <v>2.5</v>
          </cell>
        </row>
        <row r="39">
          <cell r="A39" t="str">
            <v>1 2019</v>
          </cell>
          <cell r="B39">
            <v>3.7684980874950469</v>
          </cell>
          <cell r="C39">
            <v>2.3197788978187788</v>
          </cell>
          <cell r="D39">
            <v>1.7656107282571583</v>
          </cell>
          <cell r="E39">
            <v>2.188296420260798</v>
          </cell>
          <cell r="F39">
            <v>1.5057956884411112</v>
          </cell>
          <cell r="G39">
            <v>1.8</v>
          </cell>
          <cell r="H39">
            <v>2.4</v>
          </cell>
        </row>
        <row r="40">
          <cell r="A40" t="str">
            <v>2 2019</v>
          </cell>
          <cell r="B40">
            <v>3.0716203261270891</v>
          </cell>
          <cell r="C40">
            <v>3.0791524949299003</v>
          </cell>
          <cell r="D40">
            <v>2.898633068011975</v>
          </cell>
          <cell r="E40">
            <v>2.960532316464807</v>
          </cell>
          <cell r="F40">
            <v>0.13149243918475406</v>
          </cell>
          <cell r="G40">
            <v>0.7</v>
          </cell>
          <cell r="H40">
            <v>2.7</v>
          </cell>
        </row>
        <row r="41">
          <cell r="A41" t="str">
            <v>3 2019</v>
          </cell>
          <cell r="B41">
            <v>3.5594948880494144</v>
          </cell>
          <cell r="C41">
            <v>3.8181336527770355</v>
          </cell>
          <cell r="D41">
            <v>3.2324319856867447</v>
          </cell>
          <cell r="E41">
            <v>3.3011801580590685</v>
          </cell>
          <cell r="F41">
            <v>4.1996000380916172</v>
          </cell>
          <cell r="G41">
            <v>3.2</v>
          </cell>
          <cell r="H41">
            <v>2.6</v>
          </cell>
        </row>
        <row r="42">
          <cell r="A42" t="str">
            <v>4 2019</v>
          </cell>
          <cell r="B42">
            <v>2.940797711680716</v>
          </cell>
          <cell r="C42">
            <v>3.659045982334689</v>
          </cell>
          <cell r="D42">
            <v>2.314581089168783</v>
          </cell>
          <cell r="E42">
            <v>4.0887773622598758</v>
          </cell>
          <cell r="F42">
            <v>0.813495461551625</v>
          </cell>
          <cell r="G42">
            <v>1.6</v>
          </cell>
          <cell r="H42">
            <v>2.5</v>
          </cell>
        </row>
        <row r="43">
          <cell r="A43" t="str">
            <v>1 2020</v>
          </cell>
          <cell r="B43">
            <v>2.9101417904760893</v>
          </cell>
          <cell r="C43">
            <v>4.579008246896052</v>
          </cell>
          <cell r="D43">
            <v>3.9725566252389939</v>
          </cell>
          <cell r="E43">
            <v>1.1709000400728087</v>
          </cell>
          <cell r="F43">
            <v>7.63073639274279</v>
          </cell>
          <cell r="G43">
            <v>4.4000000000000004</v>
          </cell>
          <cell r="H43">
            <v>3.2</v>
          </cell>
        </row>
        <row r="44">
          <cell r="A44" t="str">
            <v>2 2020</v>
          </cell>
          <cell r="B44">
            <v>-3.555843653612115</v>
          </cell>
          <cell r="C44">
            <v>-1.6818429164069357</v>
          </cell>
          <cell r="D44">
            <v>0.57356517712807431</v>
          </cell>
          <cell r="E44">
            <v>-3.9142140915851371</v>
          </cell>
          <cell r="F44">
            <v>14.191914454553967</v>
          </cell>
          <cell r="G44">
            <v>14.9</v>
          </cell>
          <cell r="H44">
            <v>5.7</v>
          </cell>
        </row>
        <row r="45">
          <cell r="A45" t="str">
            <v>3 2020</v>
          </cell>
          <cell r="B45">
            <v>2.7328564629399921</v>
          </cell>
          <cell r="C45">
            <v>2.3470695909808086</v>
          </cell>
          <cell r="D45">
            <v>5.4906604028670074</v>
          </cell>
          <cell r="E45">
            <v>0.56966937372405368</v>
          </cell>
          <cell r="F45">
            <v>5.986108572473043</v>
          </cell>
          <cell r="G45">
            <v>7</v>
          </cell>
          <cell r="H45">
            <v>2.2999999999999998</v>
          </cell>
        </row>
        <row r="46">
          <cell r="A46" t="str">
            <v>4 2020</v>
          </cell>
          <cell r="B46">
            <v>3.2851968735774619</v>
          </cell>
          <cell r="C46">
            <v>3.2722619730070477</v>
          </cell>
          <cell r="D46">
            <v>4.3541657665581823</v>
          </cell>
          <cell r="E46">
            <v>-0.19119650269303179</v>
          </cell>
          <cell r="F46">
            <v>6.8206914125541402</v>
          </cell>
          <cell r="G46">
            <v>8.1999999999999993</v>
          </cell>
          <cell r="H46">
            <v>2.9</v>
          </cell>
        </row>
        <row r="47">
          <cell r="A47" t="str">
            <v>1 2021</v>
          </cell>
          <cell r="B47">
            <v>2.3368589750381261</v>
          </cell>
          <cell r="C47">
            <v>2.8848507198110553</v>
          </cell>
          <cell r="D47">
            <v>2.2229983465359879</v>
          </cell>
          <cell r="E47">
            <v>2.9712914938887991</v>
          </cell>
          <cell r="F47">
            <v>7.1095686663361448</v>
          </cell>
          <cell r="G47">
            <v>8.6</v>
          </cell>
          <cell r="H47">
            <v>2</v>
          </cell>
        </row>
        <row r="48">
          <cell r="A48" t="str">
            <v>2 2021</v>
          </cell>
          <cell r="B48">
            <v>9.3967524614503759</v>
          </cell>
          <cell r="C48">
            <v>7.7108900363016346</v>
          </cell>
          <cell r="D48">
            <v>7.1274452701511848</v>
          </cell>
          <cell r="E48">
            <v>9.1582757025670389</v>
          </cell>
          <cell r="F48">
            <v>-2.7106949236076758</v>
          </cell>
          <cell r="G48">
            <v>-3</v>
          </cell>
          <cell r="H48">
            <v>-1</v>
          </cell>
        </row>
        <row r="49">
          <cell r="A49" t="str">
            <v>3 2021</v>
          </cell>
          <cell r="B49">
            <v>1.9835790902951658</v>
          </cell>
          <cell r="C49">
            <v>4.233716782333147</v>
          </cell>
          <cell r="D49">
            <v>2.4122856988147561</v>
          </cell>
          <cell r="E49">
            <v>4.0042203727682448</v>
          </cell>
          <cell r="F49">
            <v>3.9148055531603063</v>
          </cell>
          <cell r="G49">
            <v>2.4</v>
          </cell>
          <cell r="H49">
            <v>2.2999999999999998</v>
          </cell>
        </row>
        <row r="50">
          <cell r="A50" t="str">
            <v>4 2021</v>
          </cell>
          <cell r="B50">
            <v>1.0105984463029074</v>
          </cell>
          <cell r="C50">
            <v>3.729504791892424</v>
          </cell>
          <cell r="D50">
            <v>3.3699977561404637</v>
          </cell>
          <cell r="E50">
            <v>6.0719962248606265</v>
          </cell>
          <cell r="F50">
            <v>2.584287531806595</v>
          </cell>
          <cell r="G50">
            <v>0.7</v>
          </cell>
          <cell r="H50">
            <v>1.7</v>
          </cell>
        </row>
        <row r="51">
          <cell r="A51" t="str">
            <v>1 2022</v>
          </cell>
          <cell r="B51">
            <v>0.82623180966211862</v>
          </cell>
          <cell r="C51">
            <v>2.1983428154119196</v>
          </cell>
          <cell r="D51">
            <v>3.5788122860794971</v>
          </cell>
          <cell r="E51">
            <v>5.1112016581958954</v>
          </cell>
          <cell r="F51">
            <v>1.0831327531938513</v>
          </cell>
          <cell r="G51">
            <v>0.2</v>
          </cell>
          <cell r="H51">
            <v>3.2</v>
          </cell>
        </row>
        <row r="53">
          <cell r="A53" t="str">
            <v>Jan-Mai 19</v>
          </cell>
          <cell r="B53">
            <v>3.6599073733041791</v>
          </cell>
          <cell r="C53">
            <v>2.4213001776334693</v>
          </cell>
          <cell r="D53">
            <v>2.2190022567819057</v>
          </cell>
          <cell r="E53">
            <v>2.4522675086544155</v>
          </cell>
        </row>
        <row r="54">
          <cell r="A54" t="str">
            <v>Jan-Jun 19</v>
          </cell>
          <cell r="B54">
            <v>3.409554941747686</v>
          </cell>
          <cell r="C54">
            <v>2.7015557432945201</v>
          </cell>
          <cell r="D54">
            <v>2.362343627893722</v>
          </cell>
          <cell r="E54">
            <v>2.5888786197671294</v>
          </cell>
        </row>
        <row r="55">
          <cell r="A55" t="str">
            <v>Jan-Jul 19</v>
          </cell>
          <cell r="B55">
            <v>3.4096395594200573</v>
          </cell>
          <cell r="C55">
            <v>2.8859004952783067</v>
          </cell>
          <cell r="D55">
            <v>2.656108969977538</v>
          </cell>
          <cell r="E55">
            <v>2.7321180553365991</v>
          </cell>
        </row>
        <row r="56">
          <cell r="A56" t="str">
            <v>Jan-Ago 19</v>
          </cell>
          <cell r="B56">
            <v>3.4848241589287454</v>
          </cell>
          <cell r="C56">
            <v>3.0562984211877904</v>
          </cell>
          <cell r="D56">
            <v>2.6561953155012361</v>
          </cell>
          <cell r="E56">
            <v>2.8650339810895247</v>
          </cell>
        </row>
        <row r="57">
          <cell r="A57" t="str">
            <v>Jan-Set 19</v>
          </cell>
          <cell r="B57">
            <v>3.4602420774577212</v>
          </cell>
          <cell r="C57">
            <v>3.0906160081790404</v>
          </cell>
          <cell r="D57">
            <v>2.6566377626675148</v>
          </cell>
          <cell r="E57">
            <v>2.8285664286425032</v>
          </cell>
        </row>
        <row r="58">
          <cell r="A58" t="str">
            <v>Jan-Out 19</v>
          </cell>
          <cell r="B58">
            <v>3.5820412685862806</v>
          </cell>
          <cell r="C58">
            <v>3.1628690994738236</v>
          </cell>
          <cell r="D58">
            <v>2.6695112629672195</v>
          </cell>
          <cell r="E58">
            <v>2.9448055486121802</v>
          </cell>
        </row>
        <row r="59">
          <cell r="A59" t="str">
            <v>Jan-Nov 19</v>
          </cell>
          <cell r="B59">
            <v>3.4199103653225222</v>
          </cell>
          <cell r="C59">
            <v>3.3181903006790208</v>
          </cell>
          <cell r="D59">
            <v>2.7534542417897825</v>
          </cell>
          <cell r="E59">
            <v>3.1238745340190803</v>
          </cell>
        </row>
        <row r="60">
          <cell r="A60" t="str">
            <v>Jan-Dez 19</v>
          </cell>
          <cell r="B60">
            <v>3.318686113769914</v>
          </cell>
          <cell r="C60">
            <v>3.2213894318472427</v>
          </cell>
          <cell r="D60">
            <v>2.5639210507371075</v>
          </cell>
          <cell r="E60">
            <v>3.1523583713684644</v>
          </cell>
        </row>
        <row r="61">
          <cell r="A61">
            <v>43831</v>
          </cell>
          <cell r="B61">
            <v>2.7537477562957378</v>
          </cell>
          <cell r="C61">
            <v>4.9727532876297005</v>
          </cell>
          <cell r="D61">
            <v>2.9881065731037069</v>
          </cell>
          <cell r="E61">
            <v>1.3451098199737288</v>
          </cell>
        </row>
        <row r="62">
          <cell r="A62" t="str">
            <v>Jan-Fev 20</v>
          </cell>
          <cell r="B62">
            <v>3.3614944008857179</v>
          </cell>
          <cell r="C62">
            <v>4.8347388254792065</v>
          </cell>
          <cell r="D62">
            <v>4.2328647070044099</v>
          </cell>
          <cell r="E62">
            <v>2.1497965878596119</v>
          </cell>
        </row>
        <row r="63">
          <cell r="A63" t="str">
            <v>Jan-Mar 20</v>
          </cell>
          <cell r="B63">
            <v>2.9101417904760893</v>
          </cell>
          <cell r="C63">
            <v>4.579008246896052</v>
          </cell>
          <cell r="D63">
            <v>3.9725566252389939</v>
          </cell>
          <cell r="E63">
            <v>1.1709000400728087</v>
          </cell>
        </row>
        <row r="64">
          <cell r="A64" t="str">
            <v>Jan-Abr 20</v>
          </cell>
          <cell r="B64">
            <v>0.94994503726874768</v>
          </cell>
          <cell r="C64">
            <v>2.5808185619267192</v>
          </cell>
          <cell r="D64">
            <v>2.613119853241912</v>
          </cell>
          <cell r="E64">
            <v>-0.88722065653593063</v>
          </cell>
        </row>
        <row r="65">
          <cell r="A65" t="str">
            <v>Jan-Mai 20</v>
          </cell>
          <cell r="B65">
            <v>-0.2948117449116836</v>
          </cell>
          <cell r="C65">
            <v>1.4772307876930029</v>
          </cell>
          <cell r="D65">
            <v>1.9879601628632031</v>
          </cell>
          <cell r="E65">
            <v>-1.534438561278904</v>
          </cell>
        </row>
        <row r="66">
          <cell r="A66" t="str">
            <v>Jan-Jun 20</v>
          </cell>
          <cell r="B66">
            <v>-0.49648833669931491</v>
          </cell>
          <cell r="C66">
            <v>1.2834152811601882</v>
          </cell>
          <cell r="D66">
            <v>2.0758233752049762</v>
          </cell>
          <cell r="E66">
            <v>-1.4696716065609507</v>
          </cell>
        </row>
        <row r="67">
          <cell r="A67" t="str">
            <v>Jan-Jul 20</v>
          </cell>
          <cell r="B67">
            <v>-0.20092275528588743</v>
          </cell>
          <cell r="C67">
            <v>1.5272311793754483</v>
          </cell>
          <cell r="D67">
            <v>2.5345859077731347</v>
          </cell>
          <cell r="E67">
            <v>-1.2167510341851369</v>
          </cell>
        </row>
        <row r="68">
          <cell r="A68" t="str">
            <v>Jan-Ago 20</v>
          </cell>
          <cell r="B68">
            <v>0.19007962822290381</v>
          </cell>
          <cell r="C68">
            <v>1.4367214107344779</v>
          </cell>
          <cell r="D68">
            <v>2.8613440102754453</v>
          </cell>
          <cell r="E68">
            <v>-1.0043345364335607</v>
          </cell>
        </row>
        <row r="69">
          <cell r="A69" t="str">
            <v>Jan-Set 20</v>
          </cell>
          <cell r="B69">
            <v>0.56126046983480649</v>
          </cell>
          <cell r="C69">
            <v>1.6362640457822266</v>
          </cell>
          <cell r="D69">
            <v>3.2107958470999591</v>
          </cell>
          <cell r="E69">
            <v>-0.7632955580416052</v>
          </cell>
        </row>
        <row r="70">
          <cell r="A70" t="str">
            <v>Jan-Out 20</v>
          </cell>
          <cell r="B70">
            <v>0.72898761374437981</v>
          </cell>
          <cell r="C70">
            <v>1.8020827900123493</v>
          </cell>
          <cell r="D70">
            <v>3.3108062146893076</v>
          </cell>
          <cell r="E70">
            <v>-0.67109210949747933</v>
          </cell>
        </row>
        <row r="71">
          <cell r="A71" t="str">
            <v>Jan-Nov 20</v>
          </cell>
          <cell r="B71">
            <v>1.1274843481940025</v>
          </cell>
          <cell r="C71">
            <v>2.1611259549304123</v>
          </cell>
          <cell r="D71">
            <v>3.6664119892194265</v>
          </cell>
          <cell r="E71">
            <v>-0.79824584682975797</v>
          </cell>
        </row>
        <row r="72">
          <cell r="A72" t="str">
            <v>Jan-Dez 20</v>
          </cell>
          <cell r="B72">
            <v>1.2086654297287964</v>
          </cell>
          <cell r="C72">
            <v>2.0729787464790093</v>
          </cell>
          <cell r="D72">
            <v>3.4477703838197158</v>
          </cell>
          <cell r="E72">
            <v>-0.60489574453592354</v>
          </cell>
        </row>
        <row r="73">
          <cell r="A73">
            <v>80721</v>
          </cell>
          <cell r="B73">
            <v>1.1531121119086265</v>
          </cell>
          <cell r="C73">
            <v>1.1767732838977167</v>
          </cell>
          <cell r="D73">
            <v>1.2938643803247771</v>
          </cell>
          <cell r="E73">
            <v>0.31556564622714234</v>
          </cell>
        </row>
        <row r="74">
          <cell r="A74" t="str">
            <v>Jan-Fev 21</v>
          </cell>
          <cell r="B74">
            <v>1.553614367703176</v>
          </cell>
          <cell r="C74">
            <v>2.3703024110154303</v>
          </cell>
          <cell r="D74">
            <v>1.8979444146645932</v>
          </cell>
          <cell r="E74">
            <v>1.1465212507476821</v>
          </cell>
        </row>
        <row r="75">
          <cell r="A75" t="str">
            <v>Jan-Mar 21</v>
          </cell>
          <cell r="B75">
            <v>2.3368589750381261</v>
          </cell>
          <cell r="C75">
            <v>2.8848507198110553</v>
          </cell>
          <cell r="D75">
            <v>2.2229983465359879</v>
          </cell>
          <cell r="E75">
            <v>2.9712914938887991</v>
          </cell>
        </row>
        <row r="76">
          <cell r="A76" t="str">
            <v>Jan-Abr 21</v>
          </cell>
          <cell r="B76">
            <v>3.7606661225046309</v>
          </cell>
          <cell r="C76">
            <v>4.1214293711828702</v>
          </cell>
          <cell r="D76">
            <v>3.5805098809301938</v>
          </cell>
          <cell r="E76">
            <v>4.9961126777956792</v>
          </cell>
        </row>
        <row r="77">
          <cell r="A77" t="str">
            <v>Jan-Mai 21</v>
          </cell>
          <cell r="B77">
            <v>5.1232880613905678</v>
          </cell>
          <cell r="C77">
            <v>4.7771578551159024</v>
          </cell>
          <cell r="D77">
            <v>4.2604852798223476</v>
          </cell>
          <cell r="E77">
            <v>5.9871279538336921</v>
          </cell>
        </row>
        <row r="78">
          <cell r="A78" t="str">
            <v>Jan-Jun 21</v>
          </cell>
          <cell r="B78">
            <v>5.9297488277322543</v>
          </cell>
          <cell r="C78">
            <v>5.3629144099544419</v>
          </cell>
          <cell r="D78">
            <v>4.8992704345797193</v>
          </cell>
          <cell r="E78">
            <v>6.1091252488801899</v>
          </cell>
        </row>
        <row r="79">
          <cell r="A79" t="str">
            <v>Jan-Jul 21</v>
          </cell>
          <cell r="B79">
            <v>5.5319868071591998</v>
          </cell>
          <cell r="C79">
            <v>5.3634765321252758</v>
          </cell>
          <cell r="D79">
            <v>4.7198256302878292</v>
          </cell>
          <cell r="E79">
            <v>5.6699475553379415</v>
          </cell>
        </row>
        <row r="80">
          <cell r="A80" t="str">
            <v>Jan-Ago 21</v>
          </cell>
          <cell r="B80">
            <v>5.0911377961836166</v>
          </cell>
          <cell r="C80">
            <v>5.2450846859883882</v>
          </cell>
          <cell r="D80">
            <v>4.3290816579910683</v>
          </cell>
          <cell r="E80">
            <v>5.5209445555463503</v>
          </cell>
        </row>
        <row r="81">
          <cell r="A81" t="str">
            <v>Jan-Set 21</v>
          </cell>
          <cell r="B81">
            <v>4.5997395352332973</v>
          </cell>
          <cell r="C81">
            <v>5.0041453511158807</v>
          </cell>
          <cell r="D81">
            <v>4.0627967665894431</v>
          </cell>
          <cell r="E81">
            <v>5.3767681326546466</v>
          </cell>
        </row>
        <row r="82">
          <cell r="A82" t="str">
            <v>Jan-Out 21</v>
          </cell>
          <cell r="B82">
            <v>4.2723878529214119</v>
          </cell>
          <cell r="C82">
            <v>4.771701775506159</v>
          </cell>
          <cell r="D82">
            <v>4.0233960542825713</v>
          </cell>
          <cell r="E82">
            <v>5.3495133207591437</v>
          </cell>
        </row>
        <row r="83">
          <cell r="A83" t="str">
            <v>Jan-Nov 21</v>
          </cell>
          <cell r="B83">
            <v>4.0611911774612679</v>
          </cell>
          <cell r="C83">
            <v>4.7049949758004743</v>
          </cell>
          <cell r="D83">
            <v>3.9891593043671634</v>
          </cell>
          <cell r="E83">
            <v>5.6664308451570093</v>
          </cell>
        </row>
        <row r="84">
          <cell r="A84" t="str">
            <v>Jan-Dez 21</v>
          </cell>
          <cell r="B84">
            <v>3.7622666257770589</v>
          </cell>
          <cell r="C84">
            <v>4.7169662459771757</v>
          </cell>
          <cell r="D84">
            <v>3.998423311546091</v>
          </cell>
          <cell r="E84">
            <v>5.5694156295682689</v>
          </cell>
        </row>
        <row r="85">
          <cell r="A85">
            <v>117610</v>
          </cell>
          <cell r="B85">
            <v>0.58810749086370606</v>
          </cell>
          <cell r="C85">
            <v>1.4326841177188214</v>
          </cell>
          <cell r="D85">
            <v>3.3467685930273348</v>
          </cell>
          <cell r="E85">
            <v>4.3409813016048275</v>
          </cell>
        </row>
        <row r="86">
          <cell r="A86" t="str">
            <v>Jan-Fev 22</v>
          </cell>
          <cell r="B86">
            <v>0.26944327173350757</v>
          </cell>
          <cell r="C86">
            <v>1.4378556422820878</v>
          </cell>
          <cell r="D86">
            <v>3.1911378037040805</v>
          </cell>
          <cell r="E86">
            <v>4.535317529267175</v>
          </cell>
        </row>
        <row r="87">
          <cell r="A87" t="str">
            <v>Jan-Mar 22</v>
          </cell>
          <cell r="B87">
            <v>0.82623180966211862</v>
          </cell>
          <cell r="C87">
            <v>2.1983428154119196</v>
          </cell>
          <cell r="D87">
            <v>3.5788122860794971</v>
          </cell>
          <cell r="E87">
            <v>5.1112016581958954</v>
          </cell>
        </row>
        <row r="88">
          <cell r="A88" t="str">
            <v>Jan-Abr 22</v>
          </cell>
          <cell r="B88">
            <v>1.7425034318933541</v>
          </cell>
          <cell r="C88">
            <v>2.6785523222256984</v>
          </cell>
          <cell r="D88">
            <v>4.3438983335660168</v>
          </cell>
          <cell r="E88">
            <v>5.322065930915727</v>
          </cell>
        </row>
        <row r="89">
          <cell r="A89" t="str">
            <v>Jan-Mai 22</v>
          </cell>
          <cell r="B89">
            <v>1.7312717075258206</v>
          </cell>
          <cell r="C89">
            <v>2.9610437179622409</v>
          </cell>
          <cell r="D89">
            <v>4.418566513770287</v>
          </cell>
          <cell r="E89">
            <v>5.0836849748692856</v>
          </cell>
        </row>
      </sheetData>
      <sheetData sheetId="16">
        <row r="5">
          <cell r="I5">
            <v>44739</v>
          </cell>
        </row>
        <row r="11">
          <cell r="A11">
            <v>2003</v>
          </cell>
          <cell r="B11">
            <v>-0.82440575036590047</v>
          </cell>
          <cell r="C11">
            <v>-2.159869683658485</v>
          </cell>
          <cell r="D11">
            <v>8.6232412941500005</v>
          </cell>
          <cell r="E11">
            <v>-1.1923509060410211</v>
          </cell>
          <cell r="F11">
            <v>-8.0436387442933643</v>
          </cell>
          <cell r="G11">
            <v>-2.9440739515973022</v>
          </cell>
          <cell r="H11">
            <v>0.38921662091161136</v>
          </cell>
          <cell r="I11">
            <v>1.3869806806672778</v>
          </cell>
          <cell r="J11">
            <v>0.10813217426329576</v>
          </cell>
        </row>
        <row r="12">
          <cell r="A12">
            <v>2004</v>
          </cell>
          <cell r="B12">
            <v>1.6721759674751278</v>
          </cell>
          <cell r="C12">
            <v>5.9281591997323231</v>
          </cell>
          <cell r="D12">
            <v>3.3312362508845297</v>
          </cell>
          <cell r="E12">
            <v>0.70118004167992376</v>
          </cell>
          <cell r="F12">
            <v>-6.9232335902084663E-2</v>
          </cell>
          <cell r="G12">
            <v>2.5042639486541196</v>
          </cell>
          <cell r="H12">
            <v>5.685925324273903</v>
          </cell>
          <cell r="I12">
            <v>0.83270256499141904</v>
          </cell>
          <cell r="J12">
            <v>1.0349392549516545</v>
          </cell>
        </row>
        <row r="13">
          <cell r="A13">
            <v>2005</v>
          </cell>
          <cell r="B13">
            <v>0.49591609141928505</v>
          </cell>
          <cell r="C13">
            <v>-5.3719926359079313</v>
          </cell>
          <cell r="D13">
            <v>-5.1655696225159984</v>
          </cell>
          <cell r="E13">
            <v>-1.1375330258394751</v>
          </cell>
          <cell r="F13">
            <v>-3.5522457751179015</v>
          </cell>
          <cell r="G13">
            <v>0.61371783019273241</v>
          </cell>
          <cell r="H13">
            <v>1.7332837676264767</v>
          </cell>
          <cell r="I13">
            <v>2.3481598632394807</v>
          </cell>
          <cell r="J13">
            <v>2.2970812281481394</v>
          </cell>
        </row>
        <row r="14">
          <cell r="A14">
            <v>2006</v>
          </cell>
          <cell r="B14">
            <v>1.630085963996003</v>
          </cell>
          <cell r="C14">
            <v>2.724526323241812</v>
          </cell>
          <cell r="D14">
            <v>4.4225213258468656</v>
          </cell>
          <cell r="E14">
            <v>0.97524296196505289</v>
          </cell>
          <cell r="F14">
            <v>-2.4613481196712006</v>
          </cell>
          <cell r="G14">
            <v>2.230822636308643</v>
          </cell>
          <cell r="H14">
            <v>5.2328916892077864</v>
          </cell>
          <cell r="I14">
            <v>3.7861641456790371</v>
          </cell>
          <cell r="J14">
            <v>-2.62219864151358E-2</v>
          </cell>
        </row>
        <row r="15">
          <cell r="A15">
            <v>2007</v>
          </cell>
          <cell r="B15">
            <v>2.8350578368773172</v>
          </cell>
          <cell r="C15">
            <v>-4.3752756101382593</v>
          </cell>
          <cell r="D15">
            <v>1.2547685069366605</v>
          </cell>
          <cell r="E15">
            <v>2.5218410118314614</v>
          </cell>
          <cell r="F15">
            <v>1.7675390626476477</v>
          </cell>
          <cell r="G15">
            <v>1.1515220609328203</v>
          </cell>
          <cell r="H15">
            <v>6.7529211870727162</v>
          </cell>
          <cell r="I15">
            <v>5.2609861496385424</v>
          </cell>
          <cell r="J15">
            <v>2.5275122573981128</v>
          </cell>
        </row>
        <row r="16">
          <cell r="A16">
            <v>2008</v>
          </cell>
          <cell r="B16">
            <v>0.65537240761353233</v>
          </cell>
          <cell r="C16">
            <v>3.703835086305693</v>
          </cell>
          <cell r="D16">
            <v>0.21062462078058089</v>
          </cell>
          <cell r="E16">
            <v>-2.56734594425388</v>
          </cell>
          <cell r="F16">
            <v>-4.3919862268338319</v>
          </cell>
          <cell r="G16">
            <v>-0.57415767383739991</v>
          </cell>
          <cell r="H16">
            <v>2.4288288335049848</v>
          </cell>
          <cell r="I16">
            <v>3.1081862224067356</v>
          </cell>
          <cell r="J16">
            <v>2.0648064790568892</v>
          </cell>
        </row>
        <row r="17">
          <cell r="A17">
            <v>2009</v>
          </cell>
          <cell r="B17">
            <v>-2.5961584599853498</v>
          </cell>
          <cell r="C17">
            <v>-3.3321605440005038</v>
          </cell>
          <cell r="D17">
            <v>4.7727916628182179</v>
          </cell>
          <cell r="E17">
            <v>-10.802734107478109</v>
          </cell>
          <cell r="F17">
            <v>-11.032028092717844</v>
          </cell>
          <cell r="G17">
            <v>-0.37612414626515389</v>
          </cell>
          <cell r="H17">
            <v>-3.16854245583102</v>
          </cell>
          <cell r="I17">
            <v>0.50741706275546716</v>
          </cell>
          <cell r="J17">
            <v>-0.73647544767740813</v>
          </cell>
        </row>
        <row r="18">
          <cell r="A18">
            <v>2010</v>
          </cell>
          <cell r="B18">
            <v>1.579113003150362</v>
          </cell>
          <cell r="C18">
            <v>0.6160158504374722</v>
          </cell>
          <cell r="D18">
            <v>-1.7070940177350291</v>
          </cell>
          <cell r="E18">
            <v>6.7022205656721807</v>
          </cell>
          <cell r="F18">
            <v>-6.4509486598725418</v>
          </cell>
          <cell r="G18">
            <v>2.2997028662766112</v>
          </cell>
          <cell r="H18">
            <v>2.014095806887771</v>
          </cell>
          <cell r="I18">
            <v>2.5907611045241712</v>
          </cell>
          <cell r="J18">
            <v>0.4290790390203349</v>
          </cell>
        </row>
        <row r="19">
          <cell r="A19">
            <v>2011</v>
          </cell>
          <cell r="B19">
            <v>-1.0069139167240664</v>
          </cell>
          <cell r="C19">
            <v>0.92708891568417695</v>
          </cell>
          <cell r="D19">
            <v>-2.3279115305514937</v>
          </cell>
          <cell r="E19">
            <v>0.56902867660049328</v>
          </cell>
          <cell r="F19">
            <v>-6.5032561629796826</v>
          </cell>
          <cell r="G19">
            <v>-3.3951755180775645E-2</v>
          </cell>
          <cell r="H19">
            <v>1.4716175773602826</v>
          </cell>
          <cell r="I19">
            <v>0.66571644743724556</v>
          </cell>
          <cell r="J19">
            <v>-2.9863296189356006</v>
          </cell>
        </row>
        <row r="20">
          <cell r="A20">
            <v>2012</v>
          </cell>
          <cell r="B20">
            <v>-3.2643344531863647</v>
          </cell>
          <cell r="C20">
            <v>-0.47428949911987056</v>
          </cell>
          <cell r="D20">
            <v>-0.76116940901666474</v>
          </cell>
          <cell r="E20">
            <v>-3.5673995731522758</v>
          </cell>
          <cell r="F20">
            <v>-15.230697455523911</v>
          </cell>
          <cell r="G20">
            <v>-1.0410094527674167</v>
          </cell>
          <cell r="H20">
            <v>-2.3519249453421471</v>
          </cell>
          <cell r="I20">
            <v>-4.5722706961671422</v>
          </cell>
          <cell r="J20">
            <v>-2.2156858907471007</v>
          </cell>
        </row>
        <row r="21">
          <cell r="A21">
            <v>2013</v>
          </cell>
          <cell r="B21">
            <v>-0.61711044273676374</v>
          </cell>
          <cell r="C21">
            <v>3.0867640050739413</v>
          </cell>
          <cell r="D21">
            <v>-6.4694167530935838</v>
          </cell>
          <cell r="E21">
            <v>0.68098040045321784</v>
          </cell>
          <cell r="F21">
            <v>-6.5413590894057903</v>
          </cell>
          <cell r="G21">
            <v>2.8051167683585918</v>
          </cell>
          <cell r="H21">
            <v>-1.7673840003020118</v>
          </cell>
          <cell r="I21">
            <v>-1.5328393147982533</v>
          </cell>
          <cell r="J21">
            <v>-0.86791071162922795</v>
          </cell>
        </row>
        <row r="22">
          <cell r="A22">
            <v>2014</v>
          </cell>
          <cell r="B22">
            <v>0.31179800677369207</v>
          </cell>
          <cell r="C22">
            <v>-2.0863259126809044E-2</v>
          </cell>
          <cell r="D22">
            <v>1.2546804584705566</v>
          </cell>
          <cell r="E22">
            <v>2.5873672547570989</v>
          </cell>
          <cell r="F22">
            <v>-8.2561663861637484</v>
          </cell>
          <cell r="G22">
            <v>3.5411863577123843</v>
          </cell>
          <cell r="H22">
            <v>-2.3169030054670867</v>
          </cell>
          <cell r="I22">
            <v>-3.0686921913514036</v>
          </cell>
          <cell r="J22">
            <v>1.3499007492872304</v>
          </cell>
        </row>
        <row r="23">
          <cell r="A23">
            <v>2015</v>
          </cell>
          <cell r="B23">
            <v>1.5438371626300305</v>
          </cell>
          <cell r="C23">
            <v>5.1156925796224817</v>
          </cell>
          <cell r="D23">
            <v>1.9062889468833333</v>
          </cell>
          <cell r="E23">
            <v>2.7499325429996895</v>
          </cell>
          <cell r="F23">
            <v>-1.6171851207092088E-2</v>
          </cell>
          <cell r="G23">
            <v>2.324903642211011</v>
          </cell>
          <cell r="H23">
            <v>0.84924716316241688</v>
          </cell>
          <cell r="I23">
            <v>-0.45006805024724689</v>
          </cell>
          <cell r="J23">
            <v>1.7697469018898828</v>
          </cell>
        </row>
        <row r="24">
          <cell r="A24">
            <v>2016</v>
          </cell>
          <cell r="B24">
            <v>1.6438801504283445</v>
          </cell>
          <cell r="C24">
            <v>-1.1878395718935053</v>
          </cell>
          <cell r="D24">
            <v>-2.6926634807765395</v>
          </cell>
          <cell r="E24">
            <v>2.1975375343148298</v>
          </cell>
          <cell r="F24">
            <v>1.8465433399993216</v>
          </cell>
          <cell r="G24">
            <v>3.7230759000131295</v>
          </cell>
          <cell r="H24">
            <v>-4.721406899004886E-2</v>
          </cell>
          <cell r="I24">
            <v>0.41119025407327586</v>
          </cell>
          <cell r="J24">
            <v>2.0423240068254951</v>
          </cell>
        </row>
        <row r="25">
          <cell r="A25">
            <v>2017</v>
          </cell>
          <cell r="B25">
            <v>3.2857995440762893</v>
          </cell>
          <cell r="C25">
            <v>2.0270570178409946</v>
          </cell>
          <cell r="D25">
            <v>-3.5879164144811737</v>
          </cell>
          <cell r="E25">
            <v>5.9224105812742689</v>
          </cell>
          <cell r="F25">
            <v>5.2831861025279414</v>
          </cell>
          <cell r="G25">
            <v>2.7404176487471217</v>
          </cell>
          <cell r="H25">
            <v>5.5657068405536085</v>
          </cell>
          <cell r="I25">
            <v>1.6582512613491716</v>
          </cell>
          <cell r="J25">
            <v>3.4435933435039194</v>
          </cell>
        </row>
        <row r="26">
          <cell r="A26">
            <v>2018</v>
          </cell>
          <cell r="B26">
            <v>2.7025432214375558</v>
          </cell>
          <cell r="C26">
            <v>-1.0596027500976914</v>
          </cell>
          <cell r="D26">
            <v>8.5951211174321855</v>
          </cell>
          <cell r="E26">
            <v>3.5314672778426903</v>
          </cell>
          <cell r="F26">
            <v>3.6430581140919309</v>
          </cell>
          <cell r="G26">
            <v>2.4573889343501456</v>
          </cell>
          <cell r="H26">
            <v>3.9860086182066863</v>
          </cell>
          <cell r="I26">
            <v>1.1452528657635987</v>
          </cell>
          <cell r="J26">
            <v>2.443834533644885</v>
          </cell>
        </row>
        <row r="27">
          <cell r="A27">
            <v>2019</v>
          </cell>
          <cell r="B27">
            <v>2.6401796022953028</v>
          </cell>
          <cell r="C27">
            <v>3.3356089972293472</v>
          </cell>
          <cell r="D27">
            <v>0.36408452597714414</v>
          </cell>
          <cell r="E27">
            <v>0.50628471032595823</v>
          </cell>
          <cell r="F27">
            <v>4.981945086765279</v>
          </cell>
          <cell r="G27">
            <v>2.7070165987091865</v>
          </cell>
          <cell r="H27">
            <v>6.5428455139748234</v>
          </cell>
          <cell r="I27">
            <v>1.4150888533644943</v>
          </cell>
          <cell r="J27">
            <v>3.1550721141621025</v>
          </cell>
        </row>
        <row r="28">
          <cell r="A28">
            <v>2020</v>
          </cell>
          <cell r="B28">
            <v>-7.239416088207923</v>
          </cell>
          <cell r="C28">
            <v>-5.9440923125312297</v>
          </cell>
          <cell r="D28">
            <v>-5.7488792220784628</v>
          </cell>
          <cell r="E28">
            <v>-7.8366838056346841</v>
          </cell>
          <cell r="F28">
            <v>3.0216998378008832</v>
          </cell>
          <cell r="G28">
            <v>-16.890249485655747</v>
          </cell>
          <cell r="H28">
            <v>-9.2935949239269817</v>
          </cell>
          <cell r="I28">
            <v>-1.3105498096048662</v>
          </cell>
          <cell r="J28">
            <v>-5.0428924468873859</v>
          </cell>
        </row>
        <row r="29">
          <cell r="A29">
            <v>2021</v>
          </cell>
          <cell r="B29">
            <v>4.3713215259013891</v>
          </cell>
          <cell r="C29">
            <v>6.8737117445508744</v>
          </cell>
          <cell r="D29">
            <v>1.0787094449992733</v>
          </cell>
          <cell r="E29">
            <v>4.7716941395170718</v>
          </cell>
          <cell r="F29">
            <v>3.7751070892025882</v>
          </cell>
          <cell r="G29">
            <v>5.252272657033604</v>
          </cell>
          <cell r="H29">
            <v>8.2961013708196898</v>
          </cell>
          <cell r="I29">
            <v>1.2819692964274398</v>
          </cell>
          <cell r="J29">
            <v>4.6882767313348692</v>
          </cell>
        </row>
        <row r="30">
          <cell r="A30">
            <v>2007</v>
          </cell>
          <cell r="B30" t="str">
            <v/>
          </cell>
          <cell r="C30" t="str">
            <v/>
          </cell>
          <cell r="D30" t="str">
            <v/>
          </cell>
          <cell r="E30" t="str">
            <v/>
          </cell>
          <cell r="F30" t="str">
            <v/>
          </cell>
          <cell r="G30" t="str">
            <v/>
          </cell>
          <cell r="H30" t="str">
            <v/>
          </cell>
          <cell r="I30" t="str">
            <v/>
          </cell>
          <cell r="J30" t="str">
            <v/>
          </cell>
        </row>
        <row r="32">
          <cell r="A32" t="str">
            <v>1 2014</v>
          </cell>
          <cell r="B32">
            <v>0.4913240869997646</v>
          </cell>
          <cell r="C32">
            <v>-1.0317250007605147E-2</v>
          </cell>
          <cell r="D32">
            <v>-1.1644521675072141</v>
          </cell>
          <cell r="E32">
            <v>3.8587609713577864</v>
          </cell>
          <cell r="F32">
            <v>-7.8784922774141082</v>
          </cell>
          <cell r="G32">
            <v>3.9954192556847108</v>
          </cell>
          <cell r="H32">
            <v>-2.1091203476852933</v>
          </cell>
          <cell r="I32">
            <v>-2.0140161541428139</v>
          </cell>
          <cell r="J32">
            <v>0.68287264250581026</v>
          </cell>
        </row>
        <row r="33">
          <cell r="A33" t="str">
            <v>2 2014</v>
          </cell>
          <cell r="B33">
            <v>0.47299726740793685</v>
          </cell>
          <cell r="C33">
            <v>-0.89065948855989752</v>
          </cell>
          <cell r="D33">
            <v>1.2498456155451498</v>
          </cell>
          <cell r="E33">
            <v>4.3111802762799378</v>
          </cell>
          <cell r="F33">
            <v>-7.8561876665203503</v>
          </cell>
          <cell r="G33">
            <v>3.6198166620363659</v>
          </cell>
          <cell r="H33">
            <v>-3.2467624894082401</v>
          </cell>
          <cell r="I33">
            <v>-3.2722594870278496</v>
          </cell>
          <cell r="J33">
            <v>1.5407008048186666</v>
          </cell>
        </row>
        <row r="34">
          <cell r="A34" t="str">
            <v>3 2014</v>
          </cell>
          <cell r="B34">
            <v>0.28824696176714393</v>
          </cell>
          <cell r="C34">
            <v>-0.46960806944271999</v>
          </cell>
          <cell r="D34">
            <v>1.6775093856388406</v>
          </cell>
          <cell r="E34">
            <v>2.7484700501400781</v>
          </cell>
          <cell r="F34">
            <v>-9.1887185564429075</v>
          </cell>
          <cell r="G34">
            <v>3.6053443110462933</v>
          </cell>
          <cell r="H34">
            <v>-3.5321886441933179</v>
          </cell>
          <cell r="I34">
            <v>-3.7190159402280454</v>
          </cell>
          <cell r="J34">
            <v>2.0696171536395558</v>
          </cell>
        </row>
        <row r="35">
          <cell r="A35" t="str">
            <v>4 2014</v>
          </cell>
          <cell r="B35">
            <v>-4.160899190982472E-3</v>
          </cell>
          <cell r="C35">
            <v>1.2882730230224826</v>
          </cell>
          <cell r="D35">
            <v>3.3054447886106293</v>
          </cell>
          <cell r="E35">
            <v>-0.45670099245649448</v>
          </cell>
          <cell r="F35">
            <v>-8.092212352236789</v>
          </cell>
          <cell r="G35">
            <v>2.9617052346533783</v>
          </cell>
          <cell r="H35">
            <v>-0.34587944639121454</v>
          </cell>
          <cell r="I35">
            <v>-3.2729152086848448</v>
          </cell>
          <cell r="J35">
            <v>1.1114001569264511</v>
          </cell>
        </row>
        <row r="36">
          <cell r="A36" t="str">
            <v>1 2015</v>
          </cell>
          <cell r="B36">
            <v>1.0149920628153151</v>
          </cell>
          <cell r="C36">
            <v>4.6820166982913927</v>
          </cell>
          <cell r="D36">
            <v>3.942047834177548</v>
          </cell>
          <cell r="E36">
            <v>0.81753423264580782</v>
          </cell>
          <cell r="F36">
            <v>-0.14168349467789054</v>
          </cell>
          <cell r="G36">
            <v>2.8583680995057414</v>
          </cell>
          <cell r="H36">
            <v>1.4846418468122931</v>
          </cell>
          <cell r="I36">
            <v>-2.0904674518646265</v>
          </cell>
          <cell r="J36">
            <v>1.1996780939031151</v>
          </cell>
        </row>
        <row r="37">
          <cell r="A37" t="str">
            <v>2 2015</v>
          </cell>
          <cell r="B37">
            <v>1.4228291185854918</v>
          </cell>
          <cell r="C37">
            <v>6.1072616618756781</v>
          </cell>
          <cell r="D37">
            <v>2.6666482225069941</v>
          </cell>
          <cell r="E37">
            <v>2.0310800679422631</v>
          </cell>
          <cell r="F37">
            <v>-1.7515709915865052</v>
          </cell>
          <cell r="G37">
            <v>2.4685559339968903</v>
          </cell>
          <cell r="H37">
            <v>2.0650505018965517</v>
          </cell>
          <cell r="I37">
            <v>-1.2797060793750041</v>
          </cell>
          <cell r="J37">
            <v>1.8554113810989676</v>
          </cell>
        </row>
        <row r="38">
          <cell r="A38" t="str">
            <v>3 2015</v>
          </cell>
          <cell r="B38">
            <v>1.7210747465095593</v>
          </cell>
          <cell r="C38">
            <v>5.8218568542275788</v>
          </cell>
          <cell r="D38">
            <v>2.0841089751357189</v>
          </cell>
          <cell r="E38">
            <v>3.6229625518966087</v>
          </cell>
          <cell r="F38">
            <v>-0.68280334876803539</v>
          </cell>
          <cell r="G38">
            <v>1.7914021024972262</v>
          </cell>
          <cell r="H38">
            <v>1.4582131743815354</v>
          </cell>
          <cell r="I38">
            <v>0.28733681693783858</v>
          </cell>
          <cell r="J38">
            <v>1.6758950009367743</v>
          </cell>
        </row>
        <row r="39">
          <cell r="A39" t="str">
            <v>4 2015</v>
          </cell>
          <cell r="B39">
            <v>2.016209200858023</v>
          </cell>
          <cell r="C39">
            <v>3.8742247989924379</v>
          </cell>
          <cell r="D39">
            <v>-1.00573431975518</v>
          </cell>
          <cell r="E39">
            <v>4.5367896923602391</v>
          </cell>
          <cell r="F39">
            <v>2.6004519466132416</v>
          </cell>
          <cell r="G39">
            <v>2.1946552553122536</v>
          </cell>
          <cell r="H39">
            <v>-1.5882582105592413</v>
          </cell>
          <cell r="I39">
            <v>1.3497907706944714</v>
          </cell>
          <cell r="J39">
            <v>2.3456088057493734</v>
          </cell>
        </row>
        <row r="40">
          <cell r="A40" t="str">
            <v>1 2016</v>
          </cell>
          <cell r="B40">
            <v>1.4735680549807064</v>
          </cell>
          <cell r="C40">
            <v>0.21352977796223208</v>
          </cell>
          <cell r="D40">
            <v>-1.9429493390472226</v>
          </cell>
          <cell r="E40">
            <v>3.305252537150638</v>
          </cell>
          <cell r="F40">
            <v>-0.94624821481614318</v>
          </cell>
          <cell r="G40">
            <v>3.7516486464091052</v>
          </cell>
          <cell r="H40">
            <v>-2.2419299686610996</v>
          </cell>
          <cell r="I40">
            <v>-0.25755633859971216</v>
          </cell>
          <cell r="J40">
            <v>2.1601045738663971</v>
          </cell>
        </row>
        <row r="41">
          <cell r="A41" t="str">
            <v>2 2016</v>
          </cell>
          <cell r="B41">
            <v>0.95768730930679213</v>
          </cell>
          <cell r="C41">
            <v>-1.692444102246965</v>
          </cell>
          <cell r="D41">
            <v>-2.2685013927030666</v>
          </cell>
          <cell r="E41">
            <v>1.417093537789996</v>
          </cell>
          <cell r="F41">
            <v>0.31554001695158618</v>
          </cell>
          <cell r="G41">
            <v>3.2381556495202748</v>
          </cell>
          <cell r="H41">
            <v>-3.0622600416290524</v>
          </cell>
          <cell r="I41">
            <v>-3.211348783302851E-2</v>
          </cell>
          <cell r="J41">
            <v>1.7545153288061641</v>
          </cell>
        </row>
        <row r="42">
          <cell r="A42" t="str">
            <v>3 2016</v>
          </cell>
          <cell r="B42">
            <v>1.7017509891708718</v>
          </cell>
          <cell r="C42">
            <v>-2.1336130444887451</v>
          </cell>
          <cell r="D42">
            <v>-2.9748542708870129</v>
          </cell>
          <cell r="E42">
            <v>1.4222478870208581</v>
          </cell>
          <cell r="F42">
            <v>3.1500781018885768</v>
          </cell>
          <cell r="G42">
            <v>3.7767197472421437</v>
          </cell>
          <cell r="H42">
            <v>0.25236276430430027</v>
          </cell>
          <cell r="I42">
            <v>0.92069370992931532</v>
          </cell>
          <cell r="J42">
            <v>2.1216797942737196</v>
          </cell>
        </row>
        <row r="43">
          <cell r="A43" t="str">
            <v>4 2016</v>
          </cell>
          <cell r="B43">
            <v>2.4390454947097293</v>
          </cell>
          <cell r="C43">
            <v>-1.1161963580627758</v>
          </cell>
          <cell r="D43">
            <v>-3.6076053843960509</v>
          </cell>
          <cell r="E43">
            <v>2.6709647027529253</v>
          </cell>
          <cell r="F43">
            <v>4.8838113951858908</v>
          </cell>
          <cell r="G43">
            <v>4.1216221136132596</v>
          </cell>
          <cell r="H43">
            <v>5.008608366067703</v>
          </cell>
          <cell r="I43">
            <v>1.0121702695195176</v>
          </cell>
          <cell r="J43">
            <v>2.1330808465931237</v>
          </cell>
        </row>
        <row r="44">
          <cell r="A44" t="str">
            <v>1 2017</v>
          </cell>
          <cell r="B44">
            <v>3.0894986633977672</v>
          </cell>
          <cell r="C44">
            <v>1.438720805749921</v>
          </cell>
          <cell r="D44">
            <v>-5.9891164635408929</v>
          </cell>
          <cell r="E44">
            <v>5.0721384477972764</v>
          </cell>
          <cell r="F44">
            <v>7.2621641249092237</v>
          </cell>
          <cell r="G44">
            <v>2.8432489903795974</v>
          </cell>
          <cell r="H44">
            <v>6.015099050141556</v>
          </cell>
          <cell r="I44">
            <v>2.3408740086079471</v>
          </cell>
          <cell r="J44">
            <v>2.7256849115560118</v>
          </cell>
        </row>
        <row r="45">
          <cell r="A45" t="str">
            <v>2 2017</v>
          </cell>
          <cell r="B45">
            <v>3.2002102994842887</v>
          </cell>
          <cell r="C45">
            <v>2.6921442586891455</v>
          </cell>
          <cell r="D45">
            <v>-5.8134827630289339</v>
          </cell>
          <cell r="E45">
            <v>5.2789175519393368</v>
          </cell>
          <cell r="F45">
            <v>5.9650369563642602</v>
          </cell>
          <cell r="G45">
            <v>3.2810664519392176</v>
          </cell>
          <cell r="H45">
            <v>5.9580117404477955</v>
          </cell>
          <cell r="I45">
            <v>1.3099840558292699</v>
          </cell>
          <cell r="J45">
            <v>3.3869212638538713</v>
          </cell>
        </row>
        <row r="46">
          <cell r="A46" t="str">
            <v>3 2017</v>
          </cell>
          <cell r="B46">
            <v>3.457811548474095</v>
          </cell>
          <cell r="C46">
            <v>2.6652959489876316</v>
          </cell>
          <cell r="D46">
            <v>-3.8077652523593004</v>
          </cell>
          <cell r="E46">
            <v>6.5785736957284362</v>
          </cell>
          <cell r="F46">
            <v>3.6767835450784117</v>
          </cell>
          <cell r="G46">
            <v>2.676331907687981</v>
          </cell>
          <cell r="H46">
            <v>6.8736088390678098</v>
          </cell>
          <cell r="I46">
            <v>1.7209576397531905</v>
          </cell>
          <cell r="J46">
            <v>3.5467017800757241</v>
          </cell>
        </row>
        <row r="47">
          <cell r="A47" t="str">
            <v>4 2017</v>
          </cell>
          <cell r="B47">
            <v>3.3917968101917837</v>
          </cell>
          <cell r="C47">
            <v>1.3202225101093941</v>
          </cell>
          <cell r="D47">
            <v>1.4456483946465619</v>
          </cell>
          <cell r="E47">
            <v>6.7315749476326543</v>
          </cell>
          <cell r="F47">
            <v>4.3234363056908407</v>
          </cell>
          <cell r="G47">
            <v>2.172738701713357</v>
          </cell>
          <cell r="H47">
            <v>3.4985895455010239</v>
          </cell>
          <cell r="I47">
            <v>1.2694596966208398</v>
          </cell>
          <cell r="J47">
            <v>4.1032874497930578</v>
          </cell>
        </row>
        <row r="48">
          <cell r="A48" t="str">
            <v>1 2018</v>
          </cell>
          <cell r="B48">
            <v>2.8524990756476813</v>
          </cell>
          <cell r="C48">
            <v>-1.0347495391700399</v>
          </cell>
          <cell r="D48">
            <v>7.4678943382248271</v>
          </cell>
          <cell r="E48">
            <v>5.2593406265193021</v>
          </cell>
          <cell r="F48">
            <v>2.0684402213246842</v>
          </cell>
          <cell r="G48">
            <v>2.4606765147531915</v>
          </cell>
          <cell r="H48">
            <v>2.246276637810245</v>
          </cell>
          <cell r="I48">
            <v>0.98898269932493654</v>
          </cell>
          <cell r="J48">
            <v>3.0594882808306751</v>
          </cell>
        </row>
        <row r="49">
          <cell r="A49" t="str">
            <v>2 2018</v>
          </cell>
          <cell r="B49">
            <v>3.1576637936706264</v>
          </cell>
          <cell r="C49">
            <v>-2.0742120032900173</v>
          </cell>
          <cell r="D49">
            <v>9.2486495225840173</v>
          </cell>
          <cell r="E49">
            <v>5.0639390661244139</v>
          </cell>
          <cell r="F49">
            <v>4.7472138391354957</v>
          </cell>
          <cell r="G49">
            <v>2.3345955386260546</v>
          </cell>
          <cell r="H49">
            <v>5.4230096443426721</v>
          </cell>
          <cell r="I49">
            <v>1.8945509369895932</v>
          </cell>
          <cell r="J49">
            <v>2.3277044186616451</v>
          </cell>
        </row>
        <row r="50">
          <cell r="A50" t="str">
            <v>3 2018</v>
          </cell>
          <cell r="B50">
            <v>2.452711309936177</v>
          </cell>
          <cell r="C50">
            <v>-1.5755780332159826</v>
          </cell>
          <cell r="D50">
            <v>10.149249993904535</v>
          </cell>
          <cell r="E50">
            <v>3.0246086977739188</v>
          </cell>
          <cell r="F50">
            <v>4.3704986641717865</v>
          </cell>
          <cell r="G50">
            <v>2.3022489255053182</v>
          </cell>
          <cell r="H50">
            <v>3.0716909104748149</v>
          </cell>
          <cell r="I50">
            <v>1.0456546684592911</v>
          </cell>
          <cell r="J50">
            <v>2.0347061662743595</v>
          </cell>
        </row>
        <row r="51">
          <cell r="A51" t="str">
            <v>4 2018</v>
          </cell>
          <cell r="B51">
            <v>2.3572941232611355</v>
          </cell>
          <cell r="C51">
            <v>0.45660328415307838</v>
          </cell>
          <cell r="D51">
            <v>7.5486706763571165</v>
          </cell>
          <cell r="E51">
            <v>0.89965161554750062</v>
          </cell>
          <cell r="F51">
            <v>3.4069660516933116</v>
          </cell>
          <cell r="G51">
            <v>2.7302940348982023</v>
          </cell>
          <cell r="H51">
            <v>5.2101611512825263</v>
          </cell>
          <cell r="I51">
            <v>0.65733045022319614</v>
          </cell>
          <cell r="J51">
            <v>2.3657453065523106</v>
          </cell>
        </row>
        <row r="52">
          <cell r="A52" t="str">
            <v>1 2019</v>
          </cell>
          <cell r="B52">
            <v>3.0596056650236214</v>
          </cell>
          <cell r="C52">
            <v>3.8387361594693163</v>
          </cell>
          <cell r="D52">
            <v>2.8800305286190508</v>
          </cell>
          <cell r="E52">
            <v>1.2812616702432318</v>
          </cell>
          <cell r="F52">
            <v>8.108092653132875</v>
          </cell>
          <cell r="G52">
            <v>3.4548656123194674</v>
          </cell>
          <cell r="H52">
            <v>7.0960258640143197</v>
          </cell>
          <cell r="I52">
            <v>1.3166466242819597</v>
          </cell>
          <cell r="J52">
            <v>2.8094420518831851</v>
          </cell>
        </row>
        <row r="53">
          <cell r="A53" t="str">
            <v>2 2019</v>
          </cell>
          <cell r="B53">
            <v>2.9931723260143031</v>
          </cell>
          <cell r="C53">
            <v>5.1290389731979653</v>
          </cell>
          <cell r="D53">
            <v>1.7567066363863932</v>
          </cell>
          <cell r="E53">
            <v>1.1149345683255496</v>
          </cell>
          <cell r="F53">
            <v>4.3007770238148142</v>
          </cell>
          <cell r="G53">
            <v>3.0272730811013959</v>
          </cell>
          <cell r="H53">
            <v>7.5649770126058513</v>
          </cell>
          <cell r="I53">
            <v>1.8564331398541836</v>
          </cell>
          <cell r="J53">
            <v>3.0614546434441778</v>
          </cell>
        </row>
        <row r="54">
          <cell r="A54" t="str">
            <v>3 2019</v>
          </cell>
          <cell r="B54">
            <v>2.665723524093087</v>
          </cell>
          <cell r="C54">
            <v>3.9653039767456293</v>
          </cell>
          <cell r="D54">
            <v>-1.5333782420740709</v>
          </cell>
          <cell r="E54">
            <v>-2.1691800452372241E-2</v>
          </cell>
          <cell r="F54">
            <v>4.7059684149220153</v>
          </cell>
          <cell r="G54">
            <v>2.7124937382300582</v>
          </cell>
          <cell r="H54">
            <v>7.1358917741294601</v>
          </cell>
          <cell r="I54">
            <v>1.5704106684340537</v>
          </cell>
          <cell r="J54">
            <v>3.4878000612708715</v>
          </cell>
        </row>
        <row r="55">
          <cell r="A55" t="str">
            <v>4 2019</v>
          </cell>
          <cell r="B55">
            <v>1.8538535643827521</v>
          </cell>
          <cell r="C55">
            <v>0.458187703449771</v>
          </cell>
          <cell r="D55">
            <v>-1.540075984137272</v>
          </cell>
          <cell r="E55">
            <v>-0.34809642785897899</v>
          </cell>
          <cell r="F55">
            <v>2.9071673396705267</v>
          </cell>
          <cell r="G55">
            <v>1.6504942318672986</v>
          </cell>
          <cell r="H55">
            <v>4.4401134406786298</v>
          </cell>
          <cell r="I55">
            <v>0.91374314345035268</v>
          </cell>
          <cell r="J55">
            <v>3.2560604540248281</v>
          </cell>
        </row>
        <row r="56">
          <cell r="A56" t="str">
            <v>1 2020</v>
          </cell>
          <cell r="B56">
            <v>-2.1015396784399445</v>
          </cell>
          <cell r="C56">
            <v>-5.2165345532593594</v>
          </cell>
          <cell r="D56">
            <v>-4.3410786857529597</v>
          </cell>
          <cell r="E56">
            <v>-2.9710955974355295</v>
          </cell>
          <cell r="F56">
            <v>0.22935124699161685</v>
          </cell>
          <cell r="G56">
            <v>-6.2344252081632359</v>
          </cell>
          <cell r="H56">
            <v>0.20198594925372465</v>
          </cell>
          <cell r="I56">
            <v>-0.48666507475894893</v>
          </cell>
          <cell r="J56">
            <v>-0.31031970450729324</v>
          </cell>
        </row>
        <row r="57">
          <cell r="A57" t="str">
            <v>2 2020</v>
          </cell>
          <cell r="B57">
            <v>-16.640812150345969</v>
          </cell>
          <cell r="C57">
            <v>-7.7383667377608809</v>
          </cell>
          <cell r="D57">
            <v>-10.604499059753248</v>
          </cell>
          <cell r="E57">
            <v>-24.405889591509549</v>
          </cell>
          <cell r="F57">
            <v>3.5932478399193917</v>
          </cell>
          <cell r="G57">
            <v>-31.337684906053376</v>
          </cell>
          <cell r="H57">
            <v>-23.219541441540191</v>
          </cell>
          <cell r="I57">
            <v>-1.7796894950826025</v>
          </cell>
          <cell r="J57">
            <v>-13.877010444364329</v>
          </cell>
        </row>
        <row r="58">
          <cell r="A58" t="str">
            <v>3 2020</v>
          </cell>
          <cell r="B58">
            <v>-5.3224759260082815</v>
          </cell>
          <cell r="C58">
            <v>-7.2060630036019937</v>
          </cell>
          <cell r="D58">
            <v>-4.3705993108966616</v>
          </cell>
          <cell r="E58">
            <v>-1.4683969905391849</v>
          </cell>
          <cell r="F58">
            <v>3.9644011640561425</v>
          </cell>
          <cell r="G58">
            <v>-13.540130600336555</v>
          </cell>
          <cell r="H58">
            <v>-8.0272883467801428</v>
          </cell>
          <cell r="I58">
            <v>-1.9541967844322166</v>
          </cell>
          <cell r="J58">
            <v>-4.1450442354333159</v>
          </cell>
        </row>
        <row r="59">
          <cell r="A59" t="str">
            <v>4 2020</v>
          </cell>
          <cell r="B59">
            <v>-4.8629191003887628</v>
          </cell>
          <cell r="C59">
            <v>-3.5541635253221862</v>
          </cell>
          <cell r="D59">
            <v>-3.6406411248125763</v>
          </cell>
          <cell r="E59">
            <v>-2.3298340477892383</v>
          </cell>
          <cell r="F59">
            <v>4.3416666577433363</v>
          </cell>
          <cell r="G59">
            <v>-16.429664327690602</v>
          </cell>
          <cell r="H59">
            <v>-5.8892528732139269</v>
          </cell>
          <cell r="I59">
            <v>-1.0077131934782242</v>
          </cell>
          <cell r="J59">
            <v>-1.8804248752085411</v>
          </cell>
        </row>
        <row r="60">
          <cell r="A60" t="str">
            <v>1 2021</v>
          </cell>
          <cell r="B60">
            <v>-4.1319654941098785</v>
          </cell>
          <cell r="C60">
            <v>4.3352561785154755</v>
          </cell>
          <cell r="D60">
            <v>-0.35273456848803658</v>
          </cell>
          <cell r="E60">
            <v>-1.1875880256272824</v>
          </cell>
          <cell r="F60">
            <v>6.1180989252123901</v>
          </cell>
          <cell r="G60">
            <v>-18.128093464326788</v>
          </cell>
          <cell r="H60">
            <v>-5.1146193576087375</v>
          </cell>
          <cell r="I60">
            <v>0.11672335182830894</v>
          </cell>
          <cell r="J60">
            <v>-1.4382559485806348</v>
          </cell>
        </row>
        <row r="61">
          <cell r="A61" t="str">
            <v>2 2021</v>
          </cell>
          <cell r="B61">
            <v>14.766845974010653</v>
          </cell>
          <cell r="C61">
            <v>8.560927846719931</v>
          </cell>
          <cell r="D61">
            <v>4.7848430761073217</v>
          </cell>
          <cell r="E61">
            <v>26.014990983677773</v>
          </cell>
          <cell r="F61">
            <v>4.5274098142131178</v>
          </cell>
          <cell r="G61">
            <v>26.279006374880431</v>
          </cell>
          <cell r="H61">
            <v>22.403714995531566</v>
          </cell>
          <cell r="I61">
            <v>1.162308445406862</v>
          </cell>
          <cell r="J61">
            <v>14.214323758014528</v>
          </cell>
        </row>
        <row r="62">
          <cell r="A62" t="str">
            <v>3 2021</v>
          </cell>
          <cell r="B62">
            <v>3.5630836710384148</v>
          </cell>
          <cell r="C62">
            <v>9.0233436760092651</v>
          </cell>
          <cell r="D62">
            <v>0.24269824539333548</v>
          </cell>
          <cell r="E62">
            <v>-1.8377097577371222</v>
          </cell>
          <cell r="F62">
            <v>1.6243456972388759</v>
          </cell>
          <cell r="G62">
            <v>7.254814668972454</v>
          </cell>
          <cell r="H62">
            <v>8.0286466390189126</v>
          </cell>
          <cell r="I62">
            <v>2.2623759644116173</v>
          </cell>
          <cell r="J62">
            <v>3.8251956714794915</v>
          </cell>
        </row>
        <row r="63">
          <cell r="A63" t="str">
            <v>4 2021</v>
          </cell>
          <cell r="B63">
            <v>4.7633206455871715</v>
          </cell>
          <cell r="C63">
            <v>5.6465388796319971</v>
          </cell>
          <cell r="D63">
            <v>-0.13141263253280333</v>
          </cell>
          <cell r="E63">
            <v>0.76656912273549938</v>
          </cell>
          <cell r="F63">
            <v>2.8905705609553025</v>
          </cell>
          <cell r="G63">
            <v>12.105287997744504</v>
          </cell>
          <cell r="H63">
            <v>10.985897907827306</v>
          </cell>
          <cell r="I63">
            <v>1.5909965476304169</v>
          </cell>
          <cell r="J63">
            <v>3.3871831776786716</v>
          </cell>
        </row>
        <row r="64">
          <cell r="A64" t="str">
            <v>1 2022</v>
          </cell>
          <cell r="B64">
            <v>9.6655546042279745</v>
          </cell>
          <cell r="C64">
            <v>-1.8116134889779631</v>
          </cell>
          <cell r="D64">
            <v>-0.72918026531165192</v>
          </cell>
          <cell r="E64">
            <v>0.79299396455748072</v>
          </cell>
          <cell r="F64">
            <v>3.3218835925894807</v>
          </cell>
          <cell r="G64">
            <v>28.5328225125503</v>
          </cell>
          <cell r="H64">
            <v>17.882856846482632</v>
          </cell>
          <cell r="I64">
            <v>1.5924114552880433</v>
          </cell>
          <cell r="J64">
            <v>9.579178348711654</v>
          </cell>
        </row>
      </sheetData>
      <sheetData sheetId="17">
        <row r="5">
          <cell r="F5">
            <v>44754</v>
          </cell>
        </row>
        <row r="11">
          <cell r="A11">
            <v>2003</v>
          </cell>
          <cell r="B11">
            <v>3.2371717341690669</v>
          </cell>
          <cell r="C11">
            <v>3.2371717341690669</v>
          </cell>
          <cell r="D11">
            <v>3.2189909068289495</v>
          </cell>
          <cell r="E11">
            <v>3.2189909068289495</v>
          </cell>
          <cell r="F11">
            <v>2.7</v>
          </cell>
          <cell r="G11">
            <v>4.4000000000000004</v>
          </cell>
        </row>
        <row r="12">
          <cell r="A12">
            <v>2004</v>
          </cell>
          <cell r="B12">
            <v>2.5101618769164986</v>
          </cell>
          <cell r="C12">
            <v>2.5101618769164986</v>
          </cell>
          <cell r="D12">
            <v>2.3653620409730252</v>
          </cell>
          <cell r="E12">
            <v>2.3653620409730252</v>
          </cell>
          <cell r="F12">
            <v>1.6</v>
          </cell>
          <cell r="G12">
            <v>3.8</v>
          </cell>
        </row>
        <row r="13">
          <cell r="A13">
            <v>2005</v>
          </cell>
          <cell r="B13">
            <v>2.1296894409937579</v>
          </cell>
          <cell r="C13">
            <v>2.1296894409937579</v>
          </cell>
          <cell r="D13">
            <v>2.2771639488783393</v>
          </cell>
          <cell r="E13">
            <v>2.2771639488783393</v>
          </cell>
          <cell r="F13">
            <v>1.9</v>
          </cell>
          <cell r="G13">
            <v>3</v>
          </cell>
        </row>
        <row r="14">
          <cell r="A14">
            <v>2006</v>
          </cell>
          <cell r="B14">
            <v>3.0456951580258647</v>
          </cell>
          <cell r="C14">
            <v>3.0456951580258647</v>
          </cell>
          <cell r="D14">
            <v>3.1076654587105281</v>
          </cell>
          <cell r="E14">
            <v>3.1076654587105281</v>
          </cell>
          <cell r="F14">
            <v>3.2</v>
          </cell>
          <cell r="G14">
            <v>2.9</v>
          </cell>
        </row>
        <row r="15">
          <cell r="A15">
            <v>2007</v>
          </cell>
          <cell r="B15">
            <v>2.4221420612287261</v>
          </cell>
          <cell r="C15">
            <v>2.4221420612287261</v>
          </cell>
          <cell r="D15">
            <v>2.4539652813873971</v>
          </cell>
          <cell r="E15">
            <v>2.4539652813873971</v>
          </cell>
          <cell r="F15">
            <v>2.2000000000000002</v>
          </cell>
          <cell r="G15">
            <v>2.9</v>
          </cell>
        </row>
        <row r="16">
          <cell r="A16">
            <v>2008</v>
          </cell>
          <cell r="B16">
            <v>2.6515954749545898</v>
          </cell>
          <cell r="C16">
            <v>2.6515954749545898</v>
          </cell>
          <cell r="D16">
            <v>2.5885065765796327</v>
          </cell>
          <cell r="E16">
            <v>2.5885065765796327</v>
          </cell>
          <cell r="F16">
            <v>2.2999999999999998</v>
          </cell>
          <cell r="G16">
            <v>3</v>
          </cell>
        </row>
        <row r="17">
          <cell r="A17">
            <v>2009</v>
          </cell>
          <cell r="B17">
            <v>-0.90264866758278117</v>
          </cell>
          <cell r="C17">
            <v>-0.90264866758278117</v>
          </cell>
          <cell r="D17">
            <v>-0.83553002150421207</v>
          </cell>
          <cell r="E17">
            <v>-0.83553002150421207</v>
          </cell>
          <cell r="F17">
            <v>-2.2999999999999998</v>
          </cell>
          <cell r="G17">
            <v>1.7</v>
          </cell>
        </row>
        <row r="18">
          <cell r="A18">
            <v>2010</v>
          </cell>
          <cell r="B18">
            <v>1.3912302644696837</v>
          </cell>
          <cell r="C18">
            <v>1.3912302644696837</v>
          </cell>
          <cell r="D18">
            <v>1.4025728989537356</v>
          </cell>
          <cell r="E18">
            <v>1.4025728989537356</v>
          </cell>
          <cell r="F18">
            <v>1.7</v>
          </cell>
          <cell r="G18">
            <v>1</v>
          </cell>
        </row>
        <row r="19">
          <cell r="A19">
            <v>2011</v>
          </cell>
          <cell r="B19">
            <v>3.5541570944587448</v>
          </cell>
          <cell r="C19">
            <v>3.5541570944587448</v>
          </cell>
          <cell r="D19">
            <v>3.6530110043072455</v>
          </cell>
          <cell r="E19">
            <v>3.6530110043072455</v>
          </cell>
          <cell r="F19">
            <v>4.4000000000000004</v>
          </cell>
          <cell r="G19">
            <v>2.5</v>
          </cell>
        </row>
        <row r="20">
          <cell r="A20">
            <v>2012</v>
          </cell>
          <cell r="B20">
            <v>2.7761232681600347</v>
          </cell>
          <cell r="C20">
            <v>2.7761232681600347</v>
          </cell>
          <cell r="D20">
            <v>2.7733385405158231</v>
          </cell>
          <cell r="E20">
            <v>2.7733385405158231</v>
          </cell>
          <cell r="F20">
            <v>2.5</v>
          </cell>
          <cell r="G20">
            <v>3.1</v>
          </cell>
        </row>
        <row r="21">
          <cell r="A21">
            <v>2013</v>
          </cell>
          <cell r="B21">
            <v>0.44011053157622371</v>
          </cell>
          <cell r="C21">
            <v>0.44011053157622371</v>
          </cell>
          <cell r="D21">
            <v>0.27441666666668141</v>
          </cell>
          <cell r="E21">
            <v>0.27441666666668141</v>
          </cell>
          <cell r="F21">
            <v>0</v>
          </cell>
          <cell r="G21">
            <v>0.7</v>
          </cell>
        </row>
        <row r="22">
          <cell r="A22">
            <v>2014</v>
          </cell>
          <cell r="B22">
            <v>-0.15971902830619911</v>
          </cell>
          <cell r="C22">
            <v>-0.15971902830619911</v>
          </cell>
          <cell r="D22">
            <v>-0.27815336746745345</v>
          </cell>
          <cell r="E22">
            <v>-0.27815336746745345</v>
          </cell>
          <cell r="F22">
            <v>-1.1000000000000001</v>
          </cell>
          <cell r="G22">
            <v>0.8</v>
          </cell>
        </row>
        <row r="23">
          <cell r="A23">
            <v>2015</v>
          </cell>
          <cell r="B23">
            <v>0.50756319413034134</v>
          </cell>
          <cell r="C23">
            <v>0.50756319413034134</v>
          </cell>
          <cell r="D23">
            <v>0.48793862390476761</v>
          </cell>
          <cell r="E23">
            <v>0.48793862390476761</v>
          </cell>
          <cell r="F23">
            <v>-0.1</v>
          </cell>
          <cell r="G23">
            <v>1.3</v>
          </cell>
        </row>
        <row r="24">
          <cell r="A24">
            <v>2016</v>
          </cell>
          <cell r="B24">
            <v>0.6358333333333519</v>
          </cell>
          <cell r="C24">
            <v>0.6358333333333519</v>
          </cell>
          <cell r="D24">
            <v>0.60739707464165349</v>
          </cell>
          <cell r="E24">
            <v>0.60739707464165349</v>
          </cell>
          <cell r="F24">
            <v>0</v>
          </cell>
          <cell r="G24">
            <v>1.5</v>
          </cell>
        </row>
        <row r="25">
          <cell r="A25">
            <v>2017</v>
          </cell>
          <cell r="B25">
            <v>1.5559401472305296</v>
          </cell>
          <cell r="C25">
            <v>1.5559401472305296</v>
          </cell>
          <cell r="D25">
            <v>1.3686141164348271</v>
          </cell>
          <cell r="E25">
            <v>1.3686141164348271</v>
          </cell>
          <cell r="F25">
            <v>0.9</v>
          </cell>
          <cell r="G25">
            <v>2.1</v>
          </cell>
        </row>
        <row r="26">
          <cell r="A26">
            <v>2018</v>
          </cell>
          <cell r="B26">
            <v>1.1676260987263589</v>
          </cell>
          <cell r="C26">
            <v>1.1676260987263589</v>
          </cell>
          <cell r="D26">
            <v>0.99371568346819572</v>
          </cell>
          <cell r="E26">
            <v>0.99371568346819572</v>
          </cell>
          <cell r="F26">
            <v>0.5</v>
          </cell>
          <cell r="G26">
            <v>1.7</v>
          </cell>
        </row>
        <row r="27">
          <cell r="A27">
            <v>2019</v>
          </cell>
          <cell r="B27">
            <v>0.29982107452006801</v>
          </cell>
          <cell r="C27">
            <v>0.29982107452006801</v>
          </cell>
          <cell r="D27">
            <v>0.33817841004616866</v>
          </cell>
          <cell r="E27">
            <v>0.33817841004616866</v>
          </cell>
          <cell r="F27">
            <v>-0.3</v>
          </cell>
          <cell r="G27">
            <v>1.2</v>
          </cell>
        </row>
        <row r="28">
          <cell r="A28">
            <v>2020</v>
          </cell>
          <cell r="B28">
            <v>-0.12133776899221971</v>
          </cell>
          <cell r="C28">
            <v>-0.12133776899221971</v>
          </cell>
          <cell r="D28">
            <v>-1.2438329957603855E-2</v>
          </cell>
          <cell r="E28">
            <v>-1.2438329957603855E-2</v>
          </cell>
          <cell r="F28">
            <v>-0.5</v>
          </cell>
          <cell r="G28">
            <v>0.7</v>
          </cell>
        </row>
        <row r="29">
          <cell r="A29">
            <v>2021</v>
          </cell>
          <cell r="B29">
            <v>0.94130898266222118</v>
          </cell>
          <cell r="C29">
            <v>0.94130898266222118</v>
          </cell>
          <cell r="D29">
            <v>1.2656571906904759</v>
          </cell>
          <cell r="E29">
            <v>1.2656571906904759</v>
          </cell>
          <cell r="F29">
            <v>1.7</v>
          </cell>
          <cell r="G29">
            <v>0.6</v>
          </cell>
        </row>
        <row r="31">
          <cell r="A31" t="str">
            <v>2 2017</v>
          </cell>
          <cell r="B31">
            <v>1.1729595823565688</v>
          </cell>
          <cell r="C31">
            <v>1.7118777982618099</v>
          </cell>
          <cell r="D31">
            <v>1.0742947717268265</v>
          </cell>
          <cell r="E31">
            <v>1.4452061534424558</v>
          </cell>
          <cell r="F31">
            <v>0.7</v>
          </cell>
          <cell r="G31">
            <v>2.6</v>
          </cell>
        </row>
        <row r="32">
          <cell r="A32" t="str">
            <v>3 2017</v>
          </cell>
          <cell r="B32">
            <v>1.3151671548412196</v>
          </cell>
          <cell r="C32">
            <v>1.3094099409611175</v>
          </cell>
          <cell r="D32">
            <v>1.1960177341984632</v>
          </cell>
          <cell r="E32">
            <v>1.1427367062178462</v>
          </cell>
          <cell r="F32">
            <v>0.3</v>
          </cell>
          <cell r="G32">
            <v>2.4</v>
          </cell>
        </row>
        <row r="33">
          <cell r="A33" t="str">
            <v>4 2017</v>
          </cell>
          <cell r="B33">
            <v>1.5559401472305296</v>
          </cell>
          <cell r="C33">
            <v>1.7813551494359103</v>
          </cell>
          <cell r="D33">
            <v>1.3686141164348271</v>
          </cell>
          <cell r="E33">
            <v>1.4690495947732103</v>
          </cell>
          <cell r="F33">
            <v>1</v>
          </cell>
          <cell r="G33">
            <v>2.2000000000000002</v>
          </cell>
        </row>
        <row r="34">
          <cell r="A34" t="str">
            <v>1 2018</v>
          </cell>
          <cell r="B34">
            <v>1.416016833766605</v>
          </cell>
          <cell r="C34">
            <v>0.85829798515378286</v>
          </cell>
          <cell r="D34">
            <v>1.20603956223772</v>
          </cell>
          <cell r="E34">
            <v>0.76557385139246037</v>
          </cell>
          <cell r="F34">
            <v>0</v>
          </cell>
          <cell r="G34">
            <v>1.9</v>
          </cell>
        </row>
        <row r="35">
          <cell r="A35" t="str">
            <v>2 2018</v>
          </cell>
          <cell r="B35">
            <v>1.2982211084178914</v>
          </cell>
          <cell r="C35">
            <v>1.2428793371310149</v>
          </cell>
          <cell r="D35">
            <v>1.0902135328893223</v>
          </cell>
          <cell r="E35">
            <v>0.98423414684619104</v>
          </cell>
          <cell r="F35">
            <v>0.7</v>
          </cell>
          <cell r="G35">
            <v>1.4</v>
          </cell>
        </row>
        <row r="36">
          <cell r="A36" t="str">
            <v>3 2018</v>
          </cell>
          <cell r="B36">
            <v>1.4184861836825036</v>
          </cell>
          <cell r="C36">
            <v>1.7873421018361739</v>
          </cell>
          <cell r="D36">
            <v>1.1540511357283236</v>
          </cell>
          <cell r="E36">
            <v>1.3968163007485686</v>
          </cell>
          <cell r="F36">
            <v>1</v>
          </cell>
          <cell r="G36">
            <v>2</v>
          </cell>
        </row>
        <row r="37">
          <cell r="A37" t="str">
            <v>4 2018</v>
          </cell>
          <cell r="B37">
            <v>1.1676260987263589</v>
          </cell>
          <cell r="C37">
            <v>0.77785700395409663</v>
          </cell>
          <cell r="D37">
            <v>0.99371568346819572</v>
          </cell>
          <cell r="E37">
            <v>0.82716488347287509</v>
          </cell>
          <cell r="F37">
            <v>0.4</v>
          </cell>
          <cell r="G37">
            <v>1.4</v>
          </cell>
        </row>
        <row r="38">
          <cell r="A38" t="str">
            <v>1 2019</v>
          </cell>
          <cell r="B38">
            <v>1.1464512086964476</v>
          </cell>
          <cell r="C38">
            <v>0.77542303269262902</v>
          </cell>
          <cell r="D38">
            <v>0.99037786462454847</v>
          </cell>
          <cell r="E38">
            <v>0.75388041086318935</v>
          </cell>
          <cell r="F38">
            <v>0.3</v>
          </cell>
          <cell r="G38">
            <v>1.4</v>
          </cell>
        </row>
        <row r="39">
          <cell r="A39" t="str">
            <v>2 2019</v>
          </cell>
          <cell r="B39">
            <v>0.98876586770491315</v>
          </cell>
          <cell r="C39">
            <v>0.62020460358056084</v>
          </cell>
          <cell r="D39">
            <v>0.87450479678147985</v>
          </cell>
          <cell r="E39">
            <v>0.52606301229506869</v>
          </cell>
          <cell r="F39">
            <v>-0.1</v>
          </cell>
          <cell r="G39">
            <v>1.4</v>
          </cell>
        </row>
        <row r="40">
          <cell r="A40" t="str">
            <v>3 2019</v>
          </cell>
          <cell r="B40">
            <v>0.45302582489459553</v>
          </cell>
          <cell r="C40">
            <v>-0.34863265632495199</v>
          </cell>
          <cell r="D40">
            <v>0.48241512551750532</v>
          </cell>
          <cell r="E40">
            <v>-0.17083203550224368</v>
          </cell>
          <cell r="F40">
            <v>-0.7</v>
          </cell>
          <cell r="G40">
            <v>0.6</v>
          </cell>
        </row>
        <row r="41">
          <cell r="A41" t="str">
            <v>4 2019</v>
          </cell>
          <cell r="B41">
            <v>0.29982107452006801</v>
          </cell>
          <cell r="C41">
            <v>0.164018781758557</v>
          </cell>
          <cell r="D41">
            <v>0.33817841004616866</v>
          </cell>
          <cell r="E41">
            <v>0.25005690397492231</v>
          </cell>
          <cell r="F41">
            <v>-0.5</v>
          </cell>
          <cell r="G41">
            <v>1.4</v>
          </cell>
        </row>
        <row r="42">
          <cell r="A42" t="str">
            <v>1 2020</v>
          </cell>
          <cell r="B42">
            <v>0.23167886734773901</v>
          </cell>
          <cell r="C42">
            <v>0.49558214600109807</v>
          </cell>
          <cell r="D42">
            <v>0.25292202495144522</v>
          </cell>
          <cell r="E42">
            <v>0.40701122197341988</v>
          </cell>
          <cell r="F42">
            <v>-0.1</v>
          </cell>
          <cell r="G42">
            <v>1.2</v>
          </cell>
        </row>
        <row r="43">
          <cell r="A43" t="str">
            <v>2 2020</v>
          </cell>
          <cell r="B43">
            <v>2.8914733663157222E-2</v>
          </cell>
          <cell r="C43">
            <v>-0.18427908750081201</v>
          </cell>
          <cell r="D43">
            <v>5.2010594750768746E-2</v>
          </cell>
          <cell r="E43">
            <v>-0.27264359176081143</v>
          </cell>
          <cell r="F43">
            <v>-1.4</v>
          </cell>
          <cell r="G43">
            <v>1.4</v>
          </cell>
        </row>
        <row r="44">
          <cell r="A44" t="str">
            <v>3 2020</v>
          </cell>
          <cell r="B44">
            <v>2.4920615780416711E-2</v>
          </cell>
          <cell r="C44">
            <v>-0.3659006290923088</v>
          </cell>
          <cell r="D44">
            <v>9.3867836655519454E-2</v>
          </cell>
          <cell r="E44">
            <v>-3.5382858613388635E-3</v>
          </cell>
          <cell r="F44">
            <v>-0.2</v>
          </cell>
          <cell r="G44">
            <v>0.2</v>
          </cell>
        </row>
        <row r="45">
          <cell r="A45" t="str">
            <v>4 2020</v>
          </cell>
          <cell r="B45">
            <v>-0.12133776899221971</v>
          </cell>
          <cell r="C45">
            <v>-0.4206132605554842</v>
          </cell>
          <cell r="D45">
            <v>-1.2438329957603855E-2</v>
          </cell>
          <cell r="E45">
            <v>-0.17396365310879958</v>
          </cell>
          <cell r="F45">
            <v>-0.4</v>
          </cell>
          <cell r="G45">
            <v>0.1</v>
          </cell>
        </row>
        <row r="46">
          <cell r="A46" t="str">
            <v>1 2021</v>
          </cell>
          <cell r="B46">
            <v>-0.19502720749932223</v>
          </cell>
          <cell r="C46">
            <v>0.19465983194366743</v>
          </cell>
          <cell r="D46">
            <v>-1.0662143138873148E-2</v>
          </cell>
          <cell r="E46">
            <v>0.41246163429048011</v>
          </cell>
          <cell r="F46">
            <v>0.4</v>
          </cell>
          <cell r="G46">
            <v>0.5</v>
          </cell>
        </row>
        <row r="47">
          <cell r="A47" t="str">
            <v>2 2021</v>
          </cell>
          <cell r="B47">
            <v>-0.16380279428292965</v>
          </cell>
          <cell r="C47">
            <v>-6.0478736949306722E-2</v>
          </cell>
          <cell r="D47">
            <v>0.25069231188852825</v>
          </cell>
          <cell r="E47">
            <v>0.76714988805744611</v>
          </cell>
          <cell r="F47">
            <v>1.8</v>
          </cell>
          <cell r="G47">
            <v>-0.7</v>
          </cell>
        </row>
        <row r="48">
          <cell r="A48" t="str">
            <v>3 2021</v>
          </cell>
          <cell r="B48">
            <v>0.23387394917460824</v>
          </cell>
          <cell r="C48">
            <v>1.2273693705302549</v>
          </cell>
          <cell r="D48">
            <v>0.62404886497549228</v>
          </cell>
          <cell r="E48">
            <v>1.4935311412340724</v>
          </cell>
          <cell r="F48">
            <v>2</v>
          </cell>
          <cell r="G48">
            <v>0.8</v>
          </cell>
        </row>
        <row r="49">
          <cell r="A49" t="str">
            <v>4 2021</v>
          </cell>
          <cell r="B49">
            <v>0.94130898266222118</v>
          </cell>
          <cell r="C49">
            <v>2.4118140194750737</v>
          </cell>
          <cell r="D49">
            <v>1.2656571906904759</v>
          </cell>
          <cell r="E49">
            <v>2.385597360370312</v>
          </cell>
          <cell r="F49">
            <v>2.7</v>
          </cell>
          <cell r="G49">
            <v>1.9</v>
          </cell>
        </row>
        <row r="50">
          <cell r="A50" t="str">
            <v>1 2022</v>
          </cell>
          <cell r="B50">
            <v>1.9902697921273784</v>
          </cell>
          <cell r="C50">
            <v>4.4199073924165617</v>
          </cell>
          <cell r="D50">
            <v>2.2324739370994706</v>
          </cell>
          <cell r="E50">
            <v>4.2918441141020622</v>
          </cell>
          <cell r="F50">
            <v>5.4</v>
          </cell>
          <cell r="G50">
            <v>2.6</v>
          </cell>
        </row>
        <row r="51">
          <cell r="A51" t="str">
            <v>2 2022</v>
          </cell>
          <cell r="B51" t="str">
            <v/>
          </cell>
          <cell r="C51" t="str">
            <v/>
          </cell>
          <cell r="D51">
            <v>4.0501795269642713</v>
          </cell>
          <cell r="E51">
            <v>7.9779023736248575</v>
          </cell>
          <cell r="F51" t="str">
            <v/>
          </cell>
          <cell r="G51" t="str">
            <v/>
          </cell>
        </row>
        <row r="53">
          <cell r="A53">
            <v>43617</v>
          </cell>
          <cell r="B53">
            <v>0.98876586770491315</v>
          </cell>
          <cell r="C53">
            <v>0.66940805202257536</v>
          </cell>
          <cell r="D53">
            <v>0.87450479678147985</v>
          </cell>
          <cell r="E53">
            <v>0.38737391170941748</v>
          </cell>
          <cell r="F53">
            <v>-0.3</v>
          </cell>
          <cell r="G53">
            <v>1.5</v>
          </cell>
        </row>
        <row r="54">
          <cell r="A54">
            <v>43647</v>
          </cell>
          <cell r="B54">
            <v>0.74648617138414863</v>
          </cell>
          <cell r="C54">
            <v>-0.67204301075268802</v>
          </cell>
          <cell r="D54">
            <v>0.71690384221967918</v>
          </cell>
          <cell r="E54">
            <v>-0.31546654318131573</v>
          </cell>
          <cell r="F54">
            <v>-0.7</v>
          </cell>
          <cell r="G54">
            <v>0.3</v>
          </cell>
        </row>
        <row r="55">
          <cell r="A55">
            <v>43678</v>
          </cell>
          <cell r="B55">
            <v>0.62759814308590478</v>
          </cell>
          <cell r="C55">
            <v>-0.11598685482312021</v>
          </cell>
          <cell r="D55">
            <v>0.60874882567860311</v>
          </cell>
          <cell r="E55">
            <v>-8.5190419950052387E-2</v>
          </cell>
          <cell r="F55">
            <v>-0.7</v>
          </cell>
          <cell r="G55">
            <v>0.8</v>
          </cell>
        </row>
        <row r="56">
          <cell r="A56">
            <v>43709</v>
          </cell>
          <cell r="B56">
            <v>0.45302582489459553</v>
          </cell>
          <cell r="C56">
            <v>-0.25706940874034956</v>
          </cell>
          <cell r="D56">
            <v>0.48241512551750532</v>
          </cell>
          <cell r="E56">
            <v>-0.11200137847849589</v>
          </cell>
          <cell r="F56">
            <v>-0.7</v>
          </cell>
          <cell r="G56">
            <v>0.8</v>
          </cell>
        </row>
        <row r="57">
          <cell r="A57">
            <v>43739</v>
          </cell>
          <cell r="B57">
            <v>0.37605209854827137</v>
          </cell>
          <cell r="C57">
            <v>-9.5702938080194144E-2</v>
          </cell>
          <cell r="D57">
            <v>0.40342475692933988</v>
          </cell>
          <cell r="E57">
            <v>1.5330222575670405E-2</v>
          </cell>
          <cell r="F57">
            <v>-0.7</v>
          </cell>
          <cell r="G57">
            <v>1</v>
          </cell>
        </row>
        <row r="58">
          <cell r="A58">
            <v>43770</v>
          </cell>
          <cell r="B58">
            <v>0.32175084066479087</v>
          </cell>
          <cell r="C58">
            <v>0.22237261916271223</v>
          </cell>
          <cell r="D58">
            <v>0.35842496036298144</v>
          </cell>
          <cell r="E58">
            <v>0.31664453042287732</v>
          </cell>
          <cell r="F58">
            <v>-0.6</v>
          </cell>
          <cell r="G58">
            <v>1.6</v>
          </cell>
        </row>
        <row r="59">
          <cell r="A59">
            <v>43800</v>
          </cell>
          <cell r="B59">
            <v>0.29982107452006801</v>
          </cell>
          <cell r="C59">
            <v>0.3688604154533266</v>
          </cell>
          <cell r="D59">
            <v>0.33817841004616866</v>
          </cell>
          <cell r="E59">
            <v>0.41964923112543318</v>
          </cell>
          <cell r="F59">
            <v>-0.3</v>
          </cell>
          <cell r="G59">
            <v>1.5</v>
          </cell>
        </row>
        <row r="60">
          <cell r="A60">
            <v>43831</v>
          </cell>
          <cell r="B60">
            <v>0.32062642992944745</v>
          </cell>
          <cell r="C60">
            <v>0.82571512828073423</v>
          </cell>
          <cell r="D60">
            <v>0.36492913501172097</v>
          </cell>
          <cell r="E60">
            <v>0.79971878020916165</v>
          </cell>
          <cell r="F60">
            <v>0.4</v>
          </cell>
          <cell r="G60">
            <v>1.4</v>
          </cell>
        </row>
        <row r="61">
          <cell r="A61">
            <v>43862</v>
          </cell>
          <cell r="B61">
            <v>0.28818443804034644</v>
          </cell>
          <cell r="C61">
            <v>0.53228191227204036</v>
          </cell>
          <cell r="D61">
            <v>0.31937036345972558</v>
          </cell>
          <cell r="E61">
            <v>0.37970347898419732</v>
          </cell>
          <cell r="F61">
            <v>-0.2</v>
          </cell>
          <cell r="G61">
            <v>1.2</v>
          </cell>
        </row>
        <row r="62">
          <cell r="A62">
            <v>43891</v>
          </cell>
          <cell r="B62">
            <v>0.23167886734773901</v>
          </cell>
          <cell r="C62">
            <v>0.13522650439486483</v>
          </cell>
          <cell r="D62">
            <v>0.25292202495144522</v>
          </cell>
          <cell r="E62">
            <v>4.7117649887013613E-2</v>
          </cell>
          <cell r="F62">
            <v>-0.5</v>
          </cell>
          <cell r="G62">
            <v>0.9</v>
          </cell>
        </row>
        <row r="63">
          <cell r="A63">
            <v>43922</v>
          </cell>
          <cell r="B63">
            <v>0.14629989871544069</v>
          </cell>
          <cell r="C63">
            <v>-0.13384321223709605</v>
          </cell>
          <cell r="D63">
            <v>0.17011269363571557</v>
          </cell>
          <cell r="E63">
            <v>-0.21892297544047779</v>
          </cell>
          <cell r="F63">
            <v>-1.2</v>
          </cell>
          <cell r="G63">
            <v>1.2</v>
          </cell>
        </row>
        <row r="64">
          <cell r="A64">
            <v>43952</v>
          </cell>
          <cell r="B64">
            <v>6.6702026777235801E-2</v>
          </cell>
          <cell r="C64">
            <v>-0.63888624010679962</v>
          </cell>
          <cell r="D64">
            <v>7.3946443826386599E-2</v>
          </cell>
          <cell r="E64">
            <v>-0.72422227317893828</v>
          </cell>
          <cell r="F64">
            <v>-2.1</v>
          </cell>
          <cell r="G64">
            <v>1.2</v>
          </cell>
        </row>
        <row r="65">
          <cell r="A65">
            <v>43983</v>
          </cell>
          <cell r="B65">
            <v>2.8914733663157222E-2</v>
          </cell>
          <cell r="C65">
            <v>0.21848579842310301</v>
          </cell>
          <cell r="D65">
            <v>5.2010594750768746E-2</v>
          </cell>
          <cell r="E65">
            <v>0.12512416902268342</v>
          </cell>
          <cell r="F65">
            <v>-0.9</v>
          </cell>
          <cell r="G65">
            <v>1.6</v>
          </cell>
        </row>
        <row r="66">
          <cell r="A66">
            <v>44013</v>
          </cell>
          <cell r="B66">
            <v>7.8756609929726551E-2</v>
          </cell>
          <cell r="C66">
            <v>-7.7324569882080141E-2</v>
          </cell>
          <cell r="D66">
            <v>9.0079023870998753E-2</v>
          </cell>
          <cell r="E66">
            <v>0.1422640304270999</v>
          </cell>
          <cell r="F66">
            <v>-0.2</v>
          </cell>
          <cell r="G66">
            <v>0.6</v>
          </cell>
        </row>
        <row r="67">
          <cell r="A67">
            <v>44044</v>
          </cell>
          <cell r="B67">
            <v>7.0727041841450955E-2</v>
          </cell>
          <cell r="C67">
            <v>-0.21288949100058119</v>
          </cell>
          <cell r="D67">
            <v>9.6187428993559365E-2</v>
          </cell>
          <cell r="E67">
            <v>-1.1626780350738386E-2</v>
          </cell>
          <cell r="F67">
            <v>-0.1</v>
          </cell>
          <cell r="G67">
            <v>0.1</v>
          </cell>
        </row>
        <row r="68">
          <cell r="A68">
            <v>44075</v>
          </cell>
          <cell r="B68">
            <v>2.4920615780416711E-2</v>
          </cell>
          <cell r="C68">
            <v>-0.80183276059565856</v>
          </cell>
          <cell r="D68">
            <v>9.3867836655519454E-2</v>
          </cell>
          <cell r="E68">
            <v>-0.13991911525118894</v>
          </cell>
          <cell r="F68">
            <v>-0.3</v>
          </cell>
          <cell r="G68">
            <v>0</v>
          </cell>
        </row>
        <row r="69">
          <cell r="A69">
            <v>44105</v>
          </cell>
          <cell r="B69">
            <v>-1.4471198295623822E-2</v>
          </cell>
          <cell r="C69">
            <v>-0.56518823642112181</v>
          </cell>
          <cell r="D69">
            <v>8.6559647466160072E-2</v>
          </cell>
          <cell r="E69">
            <v>-7.1849403649949295E-2</v>
          </cell>
          <cell r="F69">
            <v>-0.3</v>
          </cell>
          <cell r="G69">
            <v>0.2</v>
          </cell>
        </row>
        <row r="70">
          <cell r="A70">
            <v>44136</v>
          </cell>
          <cell r="B70">
            <v>-6.6715966818875927E-2</v>
          </cell>
          <cell r="C70">
            <v>-0.40517075053058704</v>
          </cell>
          <cell r="D70">
            <v>4.166288703737564E-2</v>
          </cell>
          <cell r="E70">
            <v>-0.22066371808769247</v>
          </cell>
          <cell r="F70">
            <v>-0.4</v>
          </cell>
          <cell r="G70">
            <v>0.1</v>
          </cell>
        </row>
        <row r="71">
          <cell r="A71">
            <v>44166</v>
          </cell>
          <cell r="B71">
            <v>-0.12133776899221971</v>
          </cell>
          <cell r="C71">
            <v>-0.29013539651839437</v>
          </cell>
          <cell r="D71">
            <v>-1.2438329957603855E-2</v>
          </cell>
          <cell r="E71">
            <v>-0.22960237479946954</v>
          </cell>
          <cell r="F71">
            <v>-0.5</v>
          </cell>
          <cell r="G71">
            <v>0.2</v>
          </cell>
        </row>
        <row r="72">
          <cell r="A72">
            <v>44197</v>
          </cell>
          <cell r="B72">
            <v>-0.1734521801975859</v>
          </cell>
          <cell r="C72">
            <v>0.18523934873746839</v>
          </cell>
          <cell r="D72">
            <v>-5.3169009284161461E-2</v>
          </cell>
          <cell r="E72">
            <v>0.30126901094642733</v>
          </cell>
          <cell r="F72">
            <v>0.3</v>
          </cell>
          <cell r="G72">
            <v>0.4</v>
          </cell>
        </row>
        <row r="73">
          <cell r="A73">
            <v>44228</v>
          </cell>
          <cell r="B73">
            <v>-0.19424645219289971</v>
          </cell>
          <cell r="C73">
            <v>0.27453671928621759</v>
          </cell>
          <cell r="D73">
            <v>-4.4654488898515865E-2</v>
          </cell>
          <cell r="E73">
            <v>0.48160822048686214</v>
          </cell>
          <cell r="F73">
            <v>0.5</v>
          </cell>
          <cell r="G73">
            <v>0.6</v>
          </cell>
        </row>
        <row r="74">
          <cell r="A74">
            <v>44256</v>
          </cell>
          <cell r="B74">
            <v>-0.19502720749932223</v>
          </cell>
          <cell r="C74">
            <v>0.12539789717371264</v>
          </cell>
          <cell r="D74">
            <v>-1.0662143138873148E-2</v>
          </cell>
          <cell r="E74">
            <v>0.45461535504209394</v>
          </cell>
          <cell r="F74">
            <v>0.4</v>
          </cell>
          <cell r="G74">
            <v>0.5</v>
          </cell>
        </row>
        <row r="75">
          <cell r="A75">
            <v>44287</v>
          </cell>
          <cell r="B75">
            <v>-0.19183843832274761</v>
          </cell>
          <cell r="C75">
            <v>-9.5730423128458142E-2</v>
          </cell>
          <cell r="D75">
            <v>5.3961954016060076E-2</v>
          </cell>
          <cell r="E75">
            <v>0.55281966773334545</v>
          </cell>
          <cell r="F75">
            <v>1.4</v>
          </cell>
          <cell r="G75">
            <v>-0.7</v>
          </cell>
        </row>
        <row r="76">
          <cell r="A76">
            <v>44317</v>
          </cell>
          <cell r="B76">
            <v>-9.7978589268933547E-2</v>
          </cell>
          <cell r="C76">
            <v>0.47984644913627506</v>
          </cell>
          <cell r="D76">
            <v>0.21854644151997604</v>
          </cell>
          <cell r="E76">
            <v>1.2443939714741958</v>
          </cell>
          <cell r="F76">
            <v>2.2000000000000002</v>
          </cell>
          <cell r="G76">
            <v>-0.2</v>
          </cell>
        </row>
        <row r="77">
          <cell r="A77">
            <v>44348</v>
          </cell>
          <cell r="B77">
            <v>-0.16380279428292965</v>
          </cell>
          <cell r="C77">
            <v>-0.55924170616114566</v>
          </cell>
          <cell r="D77">
            <v>0.25069231188852825</v>
          </cell>
          <cell r="E77">
            <v>0.50750283800928742</v>
          </cell>
          <cell r="F77">
            <v>1.6</v>
          </cell>
          <cell r="G77">
            <v>-1.1000000000000001</v>
          </cell>
        </row>
        <row r="78">
          <cell r="A78">
            <v>44378</v>
          </cell>
          <cell r="B78">
            <v>-6.5043522949906674E-2</v>
          </cell>
          <cell r="C78">
            <v>1.1124008512284718</v>
          </cell>
          <cell r="D78">
            <v>0.36055330293294219</v>
          </cell>
          <cell r="E78">
            <v>1.4660404344968754</v>
          </cell>
          <cell r="F78">
            <v>2.1</v>
          </cell>
          <cell r="G78">
            <v>0.7</v>
          </cell>
        </row>
        <row r="79">
          <cell r="A79">
            <v>44409</v>
          </cell>
          <cell r="B79">
            <v>5.6220383904914684E-2</v>
          </cell>
          <cell r="C79">
            <v>1.250969743987568</v>
          </cell>
          <cell r="D79">
            <v>0.48865669941756096</v>
          </cell>
          <cell r="E79">
            <v>1.5358824783426144</v>
          </cell>
          <cell r="F79">
            <v>2.1</v>
          </cell>
          <cell r="G79">
            <v>0.8</v>
          </cell>
        </row>
        <row r="80">
          <cell r="A80">
            <v>44440</v>
          </cell>
          <cell r="B80">
            <v>0.23387394917460824</v>
          </cell>
          <cell r="C80">
            <v>1.3183217859892267</v>
          </cell>
          <cell r="D80">
            <v>0.62404886497549228</v>
          </cell>
          <cell r="E80">
            <v>1.4788867562379977</v>
          </cell>
          <cell r="F80">
            <v>1.8</v>
          </cell>
          <cell r="G80">
            <v>1</v>
          </cell>
        </row>
        <row r="81">
          <cell r="A81">
            <v>44470</v>
          </cell>
          <cell r="B81">
            <v>0.43339471081556269</v>
          </cell>
          <cell r="C81">
            <v>1.820809248554923</v>
          </cell>
          <cell r="D81">
            <v>0.78333715749054988</v>
          </cell>
          <cell r="E81">
            <v>1.8310804333237343</v>
          </cell>
          <cell r="F81">
            <v>2.1</v>
          </cell>
          <cell r="G81">
            <v>1.3</v>
          </cell>
        </row>
        <row r="82">
          <cell r="A82">
            <v>44501</v>
          </cell>
          <cell r="B82">
            <v>0.68610496682082101</v>
          </cell>
          <cell r="C82">
            <v>2.6346377373111238</v>
          </cell>
          <cell r="D82">
            <v>1.0175472945647641</v>
          </cell>
          <cell r="E82">
            <v>2.5836290035672818</v>
          </cell>
          <cell r="F82">
            <v>2.7</v>
          </cell>
          <cell r="G82">
            <v>2.2999999999999998</v>
          </cell>
        </row>
        <row r="83">
          <cell r="A83">
            <v>44531</v>
          </cell>
          <cell r="B83">
            <v>0.94130898266222118</v>
          </cell>
          <cell r="C83">
            <v>2.7837051406401656</v>
          </cell>
          <cell r="D83">
            <v>1.2656571906904759</v>
          </cell>
          <cell r="E83">
            <v>2.74423710208562</v>
          </cell>
          <cell r="F83">
            <v>3.2</v>
          </cell>
          <cell r="G83">
            <v>2</v>
          </cell>
        </row>
        <row r="84">
          <cell r="A84">
            <v>44562</v>
          </cell>
          <cell r="B84">
            <v>1.2066219412133989</v>
          </cell>
          <cell r="C84">
            <v>3.3962631374075443</v>
          </cell>
          <cell r="D84">
            <v>1.5178479728862584</v>
          </cell>
          <cell r="E84">
            <v>3.339739813214095</v>
          </cell>
          <cell r="F84">
            <v>4.2</v>
          </cell>
          <cell r="G84">
            <v>2</v>
          </cell>
        </row>
        <row r="85">
          <cell r="A85">
            <v>44593</v>
          </cell>
          <cell r="B85">
            <v>1.5433240578404792</v>
          </cell>
          <cell r="C85">
            <v>4.3707832208858832</v>
          </cell>
          <cell r="D85">
            <v>1.8243532633193382</v>
          </cell>
          <cell r="E85">
            <v>4.1943590091882044</v>
          </cell>
          <cell r="F85">
            <v>5.2</v>
          </cell>
          <cell r="G85">
            <v>2.6</v>
          </cell>
        </row>
        <row r="86">
          <cell r="A86">
            <v>44621</v>
          </cell>
          <cell r="B86">
            <v>1.9902697921273784</v>
          </cell>
          <cell r="C86">
            <v>5.4816955684007667</v>
          </cell>
          <cell r="D86">
            <v>2.2324739370994706</v>
          </cell>
          <cell r="E86">
            <v>5.3311901413167391</v>
          </cell>
          <cell r="F86">
            <v>6.8</v>
          </cell>
          <cell r="G86">
            <v>3.1</v>
          </cell>
        </row>
        <row r="87">
          <cell r="A87">
            <v>44652</v>
          </cell>
          <cell r="B87">
            <v>2.6185210503035989</v>
          </cell>
          <cell r="C87">
            <v>7.3878880797240356</v>
          </cell>
          <cell r="D87">
            <v>2.7911252011463006</v>
          </cell>
          <cell r="E87">
            <v>7.2043143943364214</v>
          </cell>
          <cell r="F87">
            <v>8.8000000000000007</v>
          </cell>
          <cell r="G87">
            <v>4.8</v>
          </cell>
        </row>
        <row r="88">
          <cell r="A88">
            <v>44682</v>
          </cell>
          <cell r="B88">
            <v>3.2581695405763895</v>
          </cell>
          <cell r="C88">
            <v>8.0897803247373474</v>
          </cell>
          <cell r="D88">
            <v>3.3583878841539843</v>
          </cell>
          <cell r="E88">
            <v>7.9991254669721172</v>
          </cell>
          <cell r="F88">
            <v>10.199999999999999</v>
          </cell>
          <cell r="G88">
            <v>4.7</v>
          </cell>
        </row>
        <row r="89">
          <cell r="A89">
            <v>44713</v>
          </cell>
          <cell r="B89" t="str">
            <v/>
          </cell>
          <cell r="C89" t="str">
            <v/>
          </cell>
          <cell r="D89">
            <v>4.0501795269642713</v>
          </cell>
          <cell r="E89">
            <v>8.7273037898992953</v>
          </cell>
          <cell r="F89" t="str">
            <v/>
          </cell>
          <cell r="G89" t="str">
            <v/>
          </cell>
        </row>
      </sheetData>
      <sheetData sheetId="18"/>
      <sheetData sheetId="19">
        <row r="5">
          <cell r="H5">
            <v>44739</v>
          </cell>
          <cell r="T5">
            <v>44739</v>
          </cell>
        </row>
        <row r="12">
          <cell r="A12">
            <v>2003</v>
          </cell>
          <cell r="B12">
            <v>154587.97700000001</v>
          </cell>
          <cell r="C12">
            <v>-0.82440575036589792</v>
          </cell>
          <cell r="D12">
            <v>-2.159869683658485</v>
          </cell>
          <cell r="E12">
            <v>8.6232412941499916</v>
          </cell>
          <cell r="F12">
            <v>-1.192350906041014</v>
          </cell>
          <cell r="G12">
            <v>-8.043638744293375</v>
          </cell>
          <cell r="H12">
            <v>-2.9440739515973036</v>
          </cell>
          <cell r="I12">
            <v>0.38921662091159703</v>
          </cell>
          <cell r="J12">
            <v>1.3869806806672784</v>
          </cell>
          <cell r="K12">
            <v>0.10813217426328947</v>
          </cell>
          <cell r="L12">
            <v>5093.45</v>
          </cell>
          <cell r="M12">
            <v>-0.97932958450181218</v>
          </cell>
          <cell r="N12">
            <v>0.39247687883734272</v>
          </cell>
          <cell r="O12">
            <v>-12.374289462177515</v>
          </cell>
          <cell r="P12">
            <v>-3.8978941864334189</v>
          </cell>
          <cell r="Q12">
            <v>-6.3598089223544605</v>
          </cell>
          <cell r="R12">
            <v>-1.3106191297680709</v>
          </cell>
          <cell r="S12">
            <v>3.7313432835821061</v>
          </cell>
          <cell r="T12">
            <v>6.1732186732186705</v>
          </cell>
          <cell r="U12">
            <v>1.6950211357058151</v>
          </cell>
        </row>
        <row r="13">
          <cell r="A13">
            <v>2004</v>
          </cell>
          <cell r="B13">
            <v>157172.96</v>
          </cell>
          <cell r="C13">
            <v>1.6721759674751269</v>
          </cell>
          <cell r="D13">
            <v>5.9281591997323346</v>
          </cell>
          <cell r="E13">
            <v>3.3312362508845439</v>
          </cell>
          <cell r="F13">
            <v>0.70118004167991899</v>
          </cell>
          <cell r="G13">
            <v>-6.9232335902086106E-2</v>
          </cell>
          <cell r="H13">
            <v>2.5042639486541276</v>
          </cell>
          <cell r="I13">
            <v>5.6859253242738959</v>
          </cell>
          <cell r="J13">
            <v>0.83270256499142192</v>
          </cell>
          <cell r="K13">
            <v>1.0349392549516665</v>
          </cell>
          <cell r="L13">
            <v>5062.3249999999998</v>
          </cell>
          <cell r="M13">
            <v>-0.61107893471026387</v>
          </cell>
          <cell r="N13">
            <v>-3.7236307335010537</v>
          </cell>
          <cell r="O13">
            <v>-10.279441117764208</v>
          </cell>
          <cell r="P13">
            <v>-2.4805856457436875</v>
          </cell>
          <cell r="Q13">
            <v>-7.0079114608101634</v>
          </cell>
          <cell r="R13">
            <v>0.4758552040593429</v>
          </cell>
          <cell r="S13">
            <v>-0.51892911899989258</v>
          </cell>
          <cell r="T13">
            <v>10.138848712756726</v>
          </cell>
          <cell r="U13">
            <v>2.0291991727583252</v>
          </cell>
        </row>
        <row r="14">
          <cell r="A14">
            <v>2005</v>
          </cell>
          <cell r="B14">
            <v>157952.40599999999</v>
          </cell>
          <cell r="C14">
            <v>0.49591609141927506</v>
          </cell>
          <cell r="D14">
            <v>-5.3719926359079295</v>
          </cell>
          <cell r="E14">
            <v>-5.1655696225160028</v>
          </cell>
          <cell r="F14">
            <v>-1.137533025839474</v>
          </cell>
          <cell r="G14">
            <v>-3.5522457751178962</v>
          </cell>
          <cell r="H14">
            <v>0.61371783019272641</v>
          </cell>
          <cell r="I14">
            <v>1.7332837676264745</v>
          </cell>
          <cell r="J14">
            <v>2.3481598632394878</v>
          </cell>
          <cell r="K14">
            <v>2.2970812281481301</v>
          </cell>
          <cell r="L14">
            <v>5047.3249999999998</v>
          </cell>
          <cell r="M14">
            <v>-0.29630653899147319</v>
          </cell>
          <cell r="N14">
            <v>-2.1750492501909804</v>
          </cell>
          <cell r="O14">
            <v>-3.9488320355953022</v>
          </cell>
          <cell r="P14">
            <v>-3.6773097309223743</v>
          </cell>
          <cell r="Q14">
            <v>0.61366806136679486</v>
          </cell>
          <cell r="R14">
            <v>-0.28996013048205782</v>
          </cell>
          <cell r="S14">
            <v>2.7978660343805757</v>
          </cell>
          <cell r="T14">
            <v>-2.6920551543007178</v>
          </cell>
          <cell r="U14">
            <v>3.2672393032030556</v>
          </cell>
        </row>
        <row r="15">
          <cell r="A15">
            <v>2006</v>
          </cell>
          <cell r="B15">
            <v>160527.16599999997</v>
          </cell>
          <cell r="C15">
            <v>1.6300859639960095</v>
          </cell>
          <cell r="D15">
            <v>2.724526323241804</v>
          </cell>
          <cell r="E15">
            <v>4.4225213258468585</v>
          </cell>
          <cell r="F15">
            <v>0.97524296196505134</v>
          </cell>
          <cell r="G15">
            <v>-2.4613481196712002</v>
          </cell>
          <cell r="H15">
            <v>2.2308226363086447</v>
          </cell>
          <cell r="I15">
            <v>5.2328916892077757</v>
          </cell>
          <cell r="J15">
            <v>3.7861641456790238</v>
          </cell>
          <cell r="K15">
            <v>-2.6221986415137621E-2</v>
          </cell>
          <cell r="L15">
            <v>5079.05</v>
          </cell>
          <cell r="M15">
            <v>0.62855076699044332</v>
          </cell>
          <cell r="N15">
            <v>-0.57126417885909575</v>
          </cell>
          <cell r="O15">
            <v>-0.23161551823976367</v>
          </cell>
          <cell r="P15">
            <v>1.0057660409152049</v>
          </cell>
          <cell r="Q15">
            <v>-0.69309675630717038</v>
          </cell>
          <cell r="R15">
            <v>-1.5969950321095325</v>
          </cell>
          <cell r="S15">
            <v>8.4534655749048682</v>
          </cell>
          <cell r="T15">
            <v>1.6869095816464323</v>
          </cell>
          <cell r="U15">
            <v>1.6557835820895548</v>
          </cell>
        </row>
        <row r="16">
          <cell r="A16">
            <v>2007</v>
          </cell>
          <cell r="B16">
            <v>165078.20400000003</v>
          </cell>
          <cell r="C16">
            <v>2.8350578368773256</v>
          </cell>
          <cell r="D16">
            <v>-4.3752756101382602</v>
          </cell>
          <cell r="E16">
            <v>1.2547685069366707</v>
          </cell>
          <cell r="F16">
            <v>2.5218410118314551</v>
          </cell>
          <cell r="G16">
            <v>1.7675390626476428</v>
          </cell>
          <cell r="H16">
            <v>1.1515220609328338</v>
          </cell>
          <cell r="I16">
            <v>6.7529211870727153</v>
          </cell>
          <cell r="J16">
            <v>5.2609861496385406</v>
          </cell>
          <cell r="K16">
            <v>2.527512257398115</v>
          </cell>
          <cell r="L16">
            <v>5092.5</v>
          </cell>
          <cell r="M16">
            <v>0.26481330170011574</v>
          </cell>
          <cell r="N16">
            <v>-0.29760674575291546</v>
          </cell>
          <cell r="O16">
            <v>20.83575159605347</v>
          </cell>
          <cell r="P16">
            <v>-2.7630790084195667</v>
          </cell>
          <cell r="Q16">
            <v>3.3733482225944584</v>
          </cell>
          <cell r="R16">
            <v>0.78067280697433716</v>
          </cell>
          <cell r="S16">
            <v>-6.5504040833687895</v>
          </cell>
          <cell r="T16">
            <v>9.8473788984738064</v>
          </cell>
          <cell r="U16">
            <v>-1.1394050623231777</v>
          </cell>
        </row>
        <row r="17">
          <cell r="A17">
            <v>2008</v>
          </cell>
          <cell r="B17">
            <v>166160.08100000001</v>
          </cell>
          <cell r="C17">
            <v>0.65537240761352678</v>
          </cell>
          <cell r="D17">
            <v>3.7038350863057019</v>
          </cell>
          <cell r="E17">
            <v>0.21062462078059241</v>
          </cell>
          <cell r="F17">
            <v>-2.5673459442538871</v>
          </cell>
          <cell r="G17">
            <v>-4.3919862268338363</v>
          </cell>
          <cell r="H17">
            <v>-0.57415767383740501</v>
          </cell>
          <cell r="I17">
            <v>2.4288288335049941</v>
          </cell>
          <cell r="J17">
            <v>3.1081862224067436</v>
          </cell>
          <cell r="K17">
            <v>2.0648064790568981</v>
          </cell>
          <cell r="L17">
            <v>5116.6000000000004</v>
          </cell>
          <cell r="M17">
            <v>0.47324496809034144</v>
          </cell>
          <cell r="N17">
            <v>-2.9352016914721446</v>
          </cell>
          <cell r="O17">
            <v>42.459173871277528</v>
          </cell>
          <cell r="P17">
            <v>-6.7447658365278897</v>
          </cell>
          <cell r="Q17">
            <v>-2.8491695548454032</v>
          </cell>
          <cell r="R17">
            <v>4.3447450089191761</v>
          </cell>
          <cell r="S17">
            <v>21.028675466545323</v>
          </cell>
          <cell r="T17">
            <v>2.7364987314244331</v>
          </cell>
          <cell r="U17">
            <v>-0.27459777227723237</v>
          </cell>
        </row>
        <row r="18">
          <cell r="A18">
            <v>2009</v>
          </cell>
          <cell r="B18">
            <v>161846.302</v>
          </cell>
          <cell r="C18">
            <v>-2.5961584599853609</v>
          </cell>
          <cell r="D18">
            <v>-3.3321605440005015</v>
          </cell>
          <cell r="E18">
            <v>4.7727916628182072</v>
          </cell>
          <cell r="F18">
            <v>-10.802734107478102</v>
          </cell>
          <cell r="G18">
            <v>-11.032028092717852</v>
          </cell>
          <cell r="H18">
            <v>-0.37612414626515545</v>
          </cell>
          <cell r="I18">
            <v>-3.1685424558310302</v>
          </cell>
          <cell r="J18">
            <v>0.50741706275547926</v>
          </cell>
          <cell r="K18">
            <v>-0.73647544767740669</v>
          </cell>
          <cell r="L18">
            <v>4968.6500000000005</v>
          </cell>
          <cell r="M18">
            <v>-2.8915686197865824</v>
          </cell>
          <cell r="N18">
            <v>-2.8274890018365824</v>
          </cell>
          <cell r="O18">
            <v>-10.013486176668849</v>
          </cell>
          <cell r="P18">
            <v>-5.1341018196452666</v>
          </cell>
          <cell r="Q18">
            <v>-9.2383246849518059</v>
          </cell>
          <cell r="R18">
            <v>-2.9203063160113345</v>
          </cell>
          <cell r="S18">
            <v>3.7608123354630152E-2</v>
          </cell>
          <cell r="T18">
            <v>-1.2994649262068521</v>
          </cell>
          <cell r="U18">
            <v>0.55264688772543025</v>
          </cell>
        </row>
        <row r="19">
          <cell r="A19">
            <v>2010</v>
          </cell>
          <cell r="B19">
            <v>164402.038</v>
          </cell>
          <cell r="C19">
            <v>1.5791130031503684</v>
          </cell>
          <cell r="D19">
            <v>0.61601585043746354</v>
          </cell>
          <cell r="E19">
            <v>-1.7070940177350309</v>
          </cell>
          <cell r="F19">
            <v>6.7022205656721781</v>
          </cell>
          <cell r="G19">
            <v>-6.4509486598725516</v>
          </cell>
          <cell r="H19">
            <v>2.2997028662766041</v>
          </cell>
          <cell r="I19">
            <v>2.0140958068877666</v>
          </cell>
          <cell r="J19">
            <v>2.5907611045241623</v>
          </cell>
          <cell r="K19">
            <v>0.42907903902033695</v>
          </cell>
          <cell r="L19">
            <v>4898.4250000000002</v>
          </cell>
          <cell r="M19">
            <v>-1.4133617783502643</v>
          </cell>
          <cell r="N19">
            <v>-3.5602830644807</v>
          </cell>
          <cell r="O19">
            <v>-0.26227051330079121</v>
          </cell>
          <cell r="P19">
            <v>-2.827187054937724</v>
          </cell>
          <cell r="Q19">
            <v>-4.6809596733027092</v>
          </cell>
          <cell r="R19">
            <v>-2.9333719303324131</v>
          </cell>
          <cell r="S19">
            <v>4.2857142857142918</v>
          </cell>
          <cell r="T19">
            <v>0.44680090551649698</v>
          </cell>
          <cell r="U19">
            <v>1.0375084369877356</v>
          </cell>
        </row>
        <row r="20">
          <cell r="A20">
            <v>2011</v>
          </cell>
          <cell r="B20">
            <v>162746.65100000001</v>
          </cell>
          <cell r="C20">
            <v>-1.0069139167240593</v>
          </cell>
          <cell r="D20">
            <v>0.92708891568418039</v>
          </cell>
          <cell r="E20">
            <v>-2.3279115305514892</v>
          </cell>
          <cell r="F20">
            <v>0.56902867660049594</v>
          </cell>
          <cell r="G20">
            <v>-6.5032561629796817</v>
          </cell>
          <cell r="H20">
            <v>-3.3951755180765986E-2</v>
          </cell>
          <cell r="I20">
            <v>1.4716175773602771</v>
          </cell>
          <cell r="J20">
            <v>0.66571644743724789</v>
          </cell>
          <cell r="K20">
            <v>-2.9863296189355992</v>
          </cell>
          <cell r="L20">
            <v>4429.7</v>
          </cell>
          <cell r="M20">
            <v>-9.568892041829784</v>
          </cell>
          <cell r="N20">
            <v>-68.068912082402804</v>
          </cell>
          <cell r="O20">
            <v>0.11269722013513217</v>
          </cell>
          <cell r="P20">
            <v>-2.3668454534115</v>
          </cell>
          <cell r="Q20">
            <v>-9.3932415787500645</v>
          </cell>
          <cell r="R20">
            <v>-2.6989412992693502</v>
          </cell>
          <cell r="S20">
            <v>-10.120764239365556</v>
          </cell>
          <cell r="T20">
            <v>4.2346242808848729</v>
          </cell>
          <cell r="U20">
            <v>0.36455251655758047</v>
          </cell>
        </row>
        <row r="21">
          <cell r="A21">
            <v>2012</v>
          </cell>
          <cell r="B21">
            <v>157434.05600000004</v>
          </cell>
          <cell r="C21">
            <v>-3.2643344531863647</v>
          </cell>
          <cell r="D21">
            <v>-0.47428949911987672</v>
          </cell>
          <cell r="E21">
            <v>-0.76116940901665942</v>
          </cell>
          <cell r="F21">
            <v>-3.5673995731522723</v>
          </cell>
          <cell r="G21">
            <v>-15.230697455523909</v>
          </cell>
          <cell r="H21">
            <v>-1.0410094527674119</v>
          </cell>
          <cell r="I21">
            <v>-2.351924945342148</v>
          </cell>
          <cell r="J21">
            <v>-4.572270696167152</v>
          </cell>
          <cell r="K21">
            <v>-2.2156858907470962</v>
          </cell>
          <cell r="L21">
            <v>4223.5749999999998</v>
          </cell>
          <cell r="M21">
            <v>-4.6532496557328926</v>
          </cell>
          <cell r="N21">
            <v>-3.0117042534970011</v>
          </cell>
          <cell r="O21">
            <v>-10.318949343339597</v>
          </cell>
          <cell r="P21">
            <v>-5.4393305439330675</v>
          </cell>
          <cell r="Q21">
            <v>-18.925468408298357</v>
          </cell>
          <cell r="R21">
            <v>-4.3241724560686663</v>
          </cell>
          <cell r="S21">
            <v>0.17046024265516735</v>
          </cell>
          <cell r="T21">
            <v>-4.8250355618776695</v>
          </cell>
          <cell r="U21">
            <v>-0.61425528677925456</v>
          </cell>
        </row>
        <row r="22">
          <cell r="A22">
            <v>2013</v>
          </cell>
          <cell r="B22">
            <v>156462.514</v>
          </cell>
          <cell r="C22">
            <v>-0.61711044273677373</v>
          </cell>
          <cell r="D22">
            <v>3.0867640050739453</v>
          </cell>
          <cell r="E22">
            <v>-6.4694167530935829</v>
          </cell>
          <cell r="F22">
            <v>0.68098040045320829</v>
          </cell>
          <cell r="G22">
            <v>-6.5413590894058018</v>
          </cell>
          <cell r="H22">
            <v>2.8051167683586016</v>
          </cell>
          <cell r="I22">
            <v>-1.7673840003020018</v>
          </cell>
          <cell r="J22">
            <v>-1.5328393147982524</v>
          </cell>
          <cell r="K22">
            <v>-0.86791071162922151</v>
          </cell>
          <cell r="L22">
            <v>4145.7750000000005</v>
          </cell>
          <cell r="M22">
            <v>-1.8420413985782034</v>
          </cell>
          <cell r="N22">
            <v>0.61810154525387873</v>
          </cell>
          <cell r="O22">
            <v>-5.6485355648534181</v>
          </cell>
          <cell r="P22">
            <v>-4.7659258258461108</v>
          </cell>
          <cell r="Q22">
            <v>-15.95829991980753</v>
          </cell>
          <cell r="R22">
            <v>-0.41111615366132526</v>
          </cell>
          <cell r="S22">
            <v>7.7377377377377314</v>
          </cell>
          <cell r="T22">
            <v>1.2315418186166198</v>
          </cell>
          <cell r="U22">
            <v>-0.47262777214366736</v>
          </cell>
        </row>
        <row r="23">
          <cell r="A23">
            <v>2014</v>
          </cell>
          <cell r="B23">
            <v>156950.361</v>
          </cell>
          <cell r="C23">
            <v>0.3117980067736994</v>
          </cell>
          <cell r="D23">
            <v>-2.086325912681275E-2</v>
          </cell>
          <cell r="E23">
            <v>1.2546804584705455</v>
          </cell>
          <cell r="F23">
            <v>2.5873672547570976</v>
          </cell>
          <cell r="G23">
            <v>-8.2561663861637413</v>
          </cell>
          <cell r="H23">
            <v>3.541186357712391</v>
          </cell>
          <cell r="I23">
            <v>-2.3169030054670827</v>
          </cell>
          <cell r="J23">
            <v>-3.0686921913514027</v>
          </cell>
          <cell r="K23">
            <v>1.3499007492872295</v>
          </cell>
          <cell r="L23">
            <v>4267.375</v>
          </cell>
          <cell r="M23">
            <v>2.9331065964747154</v>
          </cell>
          <cell r="N23">
            <v>-7.4594120228170198</v>
          </cell>
          <cell r="O23">
            <v>4.124168514412446</v>
          </cell>
          <cell r="P23">
            <v>4.7916297215818417</v>
          </cell>
          <cell r="Q23">
            <v>-4.302567661346302</v>
          </cell>
          <cell r="R23">
            <v>1.388553813161792</v>
          </cell>
          <cell r="S23">
            <v>4.6641271021090773</v>
          </cell>
          <cell r="T23">
            <v>11.397862162640976</v>
          </cell>
          <cell r="U23">
            <v>2.83577498365824</v>
          </cell>
        </row>
        <row r="24">
          <cell r="A24">
            <v>2015</v>
          </cell>
          <cell r="B24">
            <v>159373.41899999999</v>
          </cell>
          <cell r="C24">
            <v>1.5438371626300267</v>
          </cell>
          <cell r="D24">
            <v>5.1156925796224755</v>
          </cell>
          <cell r="E24">
            <v>1.9062889468833362</v>
          </cell>
          <cell r="F24">
            <v>2.7499325429996873</v>
          </cell>
          <cell r="G24">
            <v>-1.6171851207090526E-2</v>
          </cell>
          <cell r="H24">
            <v>2.3249036422110123</v>
          </cell>
          <cell r="I24">
            <v>0.849247163162417</v>
          </cell>
          <cell r="J24">
            <v>-0.45006805024723917</v>
          </cell>
          <cell r="K24">
            <v>1.7697469018898886</v>
          </cell>
          <cell r="L24">
            <v>4349.5249999999996</v>
          </cell>
          <cell r="M24">
            <v>1.9250710331292709</v>
          </cell>
          <cell r="N24">
            <v>-8.882566777303623</v>
          </cell>
          <cell r="O24">
            <v>3.5775127768310995</v>
          </cell>
          <cell r="P24">
            <v>4.0919244567792674</v>
          </cell>
          <cell r="Q24">
            <v>0.60732414793332623</v>
          </cell>
          <cell r="R24">
            <v>1.6074875076012063</v>
          </cell>
          <cell r="S24">
            <v>-2.0949844651575518</v>
          </cell>
          <cell r="T24">
            <v>2.2583894396437643</v>
          </cell>
          <cell r="U24">
            <v>3.1670063003608391</v>
          </cell>
        </row>
        <row r="25">
          <cell r="A25">
            <v>2016</v>
          </cell>
          <cell r="B25">
            <v>161993.32699999999</v>
          </cell>
          <cell r="C25">
            <v>1.6438801504283305</v>
          </cell>
          <cell r="D25">
            <v>-1.1878395718935053</v>
          </cell>
          <cell r="E25">
            <v>-2.6926634807765311</v>
          </cell>
          <cell r="F25">
            <v>2.1975375343148187</v>
          </cell>
          <cell r="G25">
            <v>1.8465433399993145</v>
          </cell>
          <cell r="H25">
            <v>3.7230759000131286</v>
          </cell>
          <cell r="I25">
            <v>-4.7214068990058422E-2</v>
          </cell>
          <cell r="J25">
            <v>0.4111902540732757</v>
          </cell>
          <cell r="K25">
            <v>2.0423240068254955</v>
          </cell>
          <cell r="L25">
            <v>4429.8500000000004</v>
          </cell>
          <cell r="M25">
            <v>1.8467533811163435</v>
          </cell>
          <cell r="N25">
            <v>-0.24284475281872631</v>
          </cell>
          <cell r="O25">
            <v>0.86348684210531701</v>
          </cell>
          <cell r="P25">
            <v>1.0502357340269839</v>
          </cell>
          <cell r="Q25">
            <v>4.4148121452383151</v>
          </cell>
          <cell r="R25">
            <v>2.1441024173193455</v>
          </cell>
          <cell r="S25">
            <v>8.5048508477649705</v>
          </cell>
          <cell r="T25">
            <v>3.691222976826154</v>
          </cell>
          <cell r="U25">
            <v>-0.1504086403421212</v>
          </cell>
        </row>
        <row r="26">
          <cell r="A26">
            <v>2017</v>
          </cell>
          <cell r="B26">
            <v>167316.103</v>
          </cell>
          <cell r="C26">
            <v>3.2857995440762835</v>
          </cell>
          <cell r="D26">
            <v>2.0270570178410026</v>
          </cell>
          <cell r="E26">
            <v>-3.587916414481171</v>
          </cell>
          <cell r="F26">
            <v>5.9224105812742778</v>
          </cell>
          <cell r="G26">
            <v>5.2831861025279352</v>
          </cell>
          <cell r="H26">
            <v>2.7404176487471261</v>
          </cell>
          <cell r="I26">
            <v>5.5657068405536165</v>
          </cell>
          <cell r="J26">
            <v>1.6582512613491787</v>
          </cell>
          <cell r="K26">
            <v>3.4435933435039203</v>
          </cell>
          <cell r="L26">
            <v>4590.875</v>
          </cell>
          <cell r="M26">
            <v>3.6349989277289154</v>
          </cell>
          <cell r="N26">
            <v>-3.0081724917405808</v>
          </cell>
          <cell r="O26">
            <v>7.3379535262943421</v>
          </cell>
          <cell r="P26">
            <v>3.3946843426217725</v>
          </cell>
          <cell r="Q26">
            <v>6.1264992665458635</v>
          </cell>
          <cell r="R26">
            <v>4.5854031333587955</v>
          </cell>
          <cell r="S26">
            <v>6.5680621709701654</v>
          </cell>
          <cell r="T26">
            <v>2.8298585070746469</v>
          </cell>
          <cell r="U26">
            <v>2.7531760435571613</v>
          </cell>
        </row>
        <row r="27">
          <cell r="A27">
            <v>2018</v>
          </cell>
          <cell r="B27">
            <v>171837.89299999998</v>
          </cell>
          <cell r="C27">
            <v>2.7025432214375513</v>
          </cell>
          <cell r="D27">
            <v>-1.0596027500976817</v>
          </cell>
          <cell r="E27">
            <v>8.5951211174321855</v>
          </cell>
          <cell r="F27">
            <v>3.5314672778426797</v>
          </cell>
          <cell r="G27">
            <v>3.6430581140919287</v>
          </cell>
          <cell r="H27">
            <v>2.4573889343501492</v>
          </cell>
          <cell r="I27">
            <v>3.9860086182066823</v>
          </cell>
          <cell r="J27">
            <v>1.1452528657635952</v>
          </cell>
          <cell r="K27">
            <v>2.443834533644889</v>
          </cell>
          <cell r="L27">
            <v>4718.7000000000007</v>
          </cell>
          <cell r="M27">
            <v>2.7843276063931341</v>
          </cell>
          <cell r="N27">
            <v>5.2527787737540308</v>
          </cell>
          <cell r="O27">
            <v>3.6080516521077755</v>
          </cell>
          <cell r="P27">
            <v>3.8216164068091985</v>
          </cell>
          <cell r="Q27">
            <v>-0.26018375477680422</v>
          </cell>
          <cell r="R27">
            <v>-2.1921812203132163E-2</v>
          </cell>
          <cell r="S27">
            <v>2.8228652081863288</v>
          </cell>
          <cell r="T27">
            <v>1.6434093450673544</v>
          </cell>
          <cell r="U27">
            <v>5.0090962078527639</v>
          </cell>
        </row>
        <row r="28">
          <cell r="A28">
            <v>2019</v>
          </cell>
          <cell r="B28">
            <v>176374.72200000001</v>
          </cell>
          <cell r="C28">
            <v>2.640179602295305</v>
          </cell>
          <cell r="D28">
            <v>3.3356089972293574</v>
          </cell>
          <cell r="E28">
            <v>0.36408452597713392</v>
          </cell>
          <cell r="F28">
            <v>0.50628471032597133</v>
          </cell>
          <cell r="G28">
            <v>4.981945086765279</v>
          </cell>
          <cell r="H28">
            <v>2.7070165987091741</v>
          </cell>
          <cell r="I28">
            <v>6.542845513974811</v>
          </cell>
          <cell r="J28">
            <v>1.4150888533644945</v>
          </cell>
          <cell r="K28">
            <v>3.1550721141621096</v>
          </cell>
          <cell r="L28">
            <v>4776.1750000000002</v>
          </cell>
          <cell r="M28">
            <v>1.2180261512704647</v>
          </cell>
          <cell r="N28">
            <v>-8.7548969511156258</v>
          </cell>
          <cell r="O28">
            <v>4.3988269794722328</v>
          </cell>
          <cell r="P28">
            <v>0.30574623062858564</v>
          </cell>
          <cell r="Q28">
            <v>-0.69291595337082867</v>
          </cell>
          <cell r="R28">
            <v>7.0652438727279332E-2</v>
          </cell>
          <cell r="S28">
            <v>7.5726378403111312</v>
          </cell>
          <cell r="T28">
            <v>4.1856015307342886</v>
          </cell>
          <cell r="U28">
            <v>1.3220527139084624</v>
          </cell>
        </row>
        <row r="29">
          <cell r="A29">
            <v>2020</v>
          </cell>
          <cell r="B29">
            <v>163606.22200000001</v>
          </cell>
          <cell r="C29">
            <v>-7.2394160882079319</v>
          </cell>
          <cell r="D29">
            <v>-5.9440923125312253</v>
          </cell>
          <cell r="E29">
            <v>-5.7488792220784575</v>
          </cell>
          <cell r="F29">
            <v>-7.8366838056346779</v>
          </cell>
          <cell r="G29">
            <v>3.0216998378008668</v>
          </cell>
          <cell r="H29">
            <v>-16.890249485655744</v>
          </cell>
          <cell r="I29">
            <v>-9.2935949239269888</v>
          </cell>
          <cell r="J29">
            <v>-1.3105498096048649</v>
          </cell>
          <cell r="K29">
            <v>-5.0428924468873788</v>
          </cell>
          <cell r="L29">
            <v>4683.7</v>
          </cell>
          <cell r="M29">
            <v>-1.9361727742388126</v>
          </cell>
          <cell r="N29">
            <v>-3.5840955758820314</v>
          </cell>
          <cell r="O29">
            <v>9.6910112359550169</v>
          </cell>
          <cell r="P29">
            <v>-2.2920837940411758</v>
          </cell>
          <cell r="Q29">
            <v>-2.4544409784928405</v>
          </cell>
          <cell r="R29">
            <v>-6.5027388922702301</v>
          </cell>
          <cell r="S29">
            <v>2.1267545725223442</v>
          </cell>
          <cell r="T29">
            <v>-2.6905417814508752</v>
          </cell>
          <cell r="U29">
            <v>0.39011271767461153</v>
          </cell>
        </row>
        <row r="30">
          <cell r="A30">
            <v>2021</v>
          </cell>
          <cell r="B30">
            <v>170757.97600000002</v>
          </cell>
          <cell r="C30">
            <v>4.3713215259013793</v>
          </cell>
          <cell r="D30">
            <v>6.8737117445508744</v>
          </cell>
          <cell r="E30">
            <v>1.0787094449992765</v>
          </cell>
          <cell r="F30">
            <v>4.7716941395170807</v>
          </cell>
          <cell r="G30">
            <v>3.7751070892025922</v>
          </cell>
          <cell r="H30">
            <v>5.2522726570336147</v>
          </cell>
          <cell r="I30">
            <v>8.2961013708196845</v>
          </cell>
          <cell r="J30">
            <v>1.2819692964274338</v>
          </cell>
          <cell r="K30">
            <v>4.6882767313348666</v>
          </cell>
          <cell r="L30">
            <v>4812.3</v>
          </cell>
          <cell r="M30">
            <v>2.7456925080598751</v>
          </cell>
          <cell r="N30">
            <v>1.1229428848015459</v>
          </cell>
          <cell r="O30">
            <v>-16.965428937259929</v>
          </cell>
          <cell r="P30">
            <v>-0.74015170051382029</v>
          </cell>
          <cell r="Q30">
            <v>2.8107380291172035</v>
          </cell>
          <cell r="R30">
            <v>-2.7705447349234475</v>
          </cell>
          <cell r="S30">
            <v>1.1453561016243157</v>
          </cell>
          <cell r="T30">
            <v>9.6867037840898291</v>
          </cell>
          <cell r="U30">
            <v>4.1240863842312336</v>
          </cell>
        </row>
        <row r="32">
          <cell r="A32" t="str">
            <v>1 2014</v>
          </cell>
          <cell r="B32">
            <v>39170.06</v>
          </cell>
          <cell r="C32">
            <v>0.49132408699973951</v>
          </cell>
          <cell r="D32">
            <v>-1.0317250007602752E-2</v>
          </cell>
          <cell r="E32">
            <v>-1.164452167507207</v>
          </cell>
          <cell r="F32">
            <v>3.858760971357782</v>
          </cell>
          <cell r="G32">
            <v>-7.8784922774141108</v>
          </cell>
          <cell r="H32">
            <v>3.9954192556847232</v>
          </cell>
          <cell r="I32">
            <v>-2.1091203476852911</v>
          </cell>
          <cell r="J32">
            <v>-2.0140161541428228</v>
          </cell>
          <cell r="K32">
            <v>0.68287264250581359</v>
          </cell>
          <cell r="L32">
            <v>4195.6000000000004</v>
          </cell>
          <cell r="M32">
            <v>2.6295834250630037</v>
          </cell>
          <cell r="N32">
            <v>-7.0852534562211815</v>
          </cell>
          <cell r="O32">
            <v>-12.479474548439896</v>
          </cell>
          <cell r="P32">
            <v>3.4315127251930164</v>
          </cell>
          <cell r="Q32">
            <v>-7.2854291417165769</v>
          </cell>
          <cell r="R32">
            <v>2.0089285714285836</v>
          </cell>
          <cell r="S32">
            <v>10.042652190771634</v>
          </cell>
          <cell r="T32">
            <v>10.05448241703813</v>
          </cell>
          <cell r="U32">
            <v>3.1406744347557662</v>
          </cell>
        </row>
        <row r="33">
          <cell r="A33" t="str">
            <v>2 2014</v>
          </cell>
          <cell r="B33">
            <v>39324.891000000003</v>
          </cell>
          <cell r="C33">
            <v>0.47299726740794767</v>
          </cell>
          <cell r="D33">
            <v>-0.89065948855989063</v>
          </cell>
          <cell r="E33">
            <v>1.2498456155451549</v>
          </cell>
          <cell r="F33">
            <v>4.3111802762799414</v>
          </cell>
          <cell r="G33">
            <v>-7.8561876665203556</v>
          </cell>
          <cell r="H33">
            <v>3.6198166620363708</v>
          </cell>
          <cell r="I33">
            <v>-3.2467624894082405</v>
          </cell>
          <cell r="J33">
            <v>-3.2722594870278527</v>
          </cell>
          <cell r="K33">
            <v>1.5407008048186697</v>
          </cell>
          <cell r="L33">
            <v>4255.5</v>
          </cell>
          <cell r="M33">
            <v>3.6258705498465815</v>
          </cell>
          <cell r="N33">
            <v>-9.5808383233532908</v>
          </cell>
          <cell r="O33">
            <v>7.6363636363634839</v>
          </cell>
          <cell r="P33">
            <v>5.7122708039492238</v>
          </cell>
          <cell r="Q33">
            <v>-8.3419868466597364</v>
          </cell>
          <cell r="R33">
            <v>4.4146716450691912</v>
          </cell>
          <cell r="S33">
            <v>8.6939721792890197</v>
          </cell>
          <cell r="T33">
            <v>12.833453496755581</v>
          </cell>
          <cell r="U33">
            <v>2.167230249000923</v>
          </cell>
        </row>
        <row r="34">
          <cell r="A34" t="str">
            <v>3 2014</v>
          </cell>
          <cell r="B34">
            <v>39258.783000000003</v>
          </cell>
          <cell r="C34">
            <v>0.28824696176712905</v>
          </cell>
          <cell r="D34">
            <v>-0.46960806944271383</v>
          </cell>
          <cell r="E34">
            <v>1.6775093856388423</v>
          </cell>
          <cell r="F34">
            <v>2.748470050140071</v>
          </cell>
          <cell r="G34">
            <v>-9.1887185564429075</v>
          </cell>
          <cell r="H34">
            <v>3.6053443110462808</v>
          </cell>
          <cell r="I34">
            <v>-3.5321886441933259</v>
          </cell>
          <cell r="J34">
            <v>-3.7190159402280472</v>
          </cell>
          <cell r="K34">
            <v>2.0696171536395553</v>
          </cell>
          <cell r="L34">
            <v>4320.1000000000004</v>
          </cell>
          <cell r="M34">
            <v>3.4581028330579358</v>
          </cell>
          <cell r="N34">
            <v>-6.7767653758542252</v>
          </cell>
          <cell r="O34">
            <v>7.1167883211676042</v>
          </cell>
          <cell r="P34">
            <v>5.2831783601014308</v>
          </cell>
          <cell r="Q34">
            <v>1.6140602582496371</v>
          </cell>
          <cell r="R34">
            <v>1.5426308109234981</v>
          </cell>
          <cell r="S34">
            <v>0</v>
          </cell>
          <cell r="T34">
            <v>12.922374429223723</v>
          </cell>
          <cell r="U34">
            <v>3.0503978779840679</v>
          </cell>
        </row>
        <row r="35">
          <cell r="A35" t="str">
            <v>4 2014</v>
          </cell>
          <cell r="B35">
            <v>39196.627</v>
          </cell>
          <cell r="C35">
            <v>-4.1608991909924953E-3</v>
          </cell>
          <cell r="D35">
            <v>1.2882730230224837</v>
          </cell>
          <cell r="E35">
            <v>3.3054447886106288</v>
          </cell>
          <cell r="F35">
            <v>-0.45670099245648998</v>
          </cell>
          <cell r="G35">
            <v>-8.0922123522367997</v>
          </cell>
          <cell r="H35">
            <v>2.9617052346533796</v>
          </cell>
          <cell r="I35">
            <v>-0.3458794463912227</v>
          </cell>
          <cell r="J35">
            <v>-3.2729152086848501</v>
          </cell>
          <cell r="K35">
            <v>1.1114001569264502</v>
          </cell>
          <cell r="L35">
            <v>4298.3</v>
          </cell>
          <cell r="M35">
            <v>2.0319510052935215</v>
          </cell>
          <cell r="N35">
            <v>-6.4477611940298516</v>
          </cell>
          <cell r="O35">
            <v>16.058394160584271</v>
          </cell>
          <cell r="P35">
            <v>4.7198060744332082</v>
          </cell>
          <cell r="Q35">
            <v>-2.847100175746931</v>
          </cell>
          <cell r="R35">
            <v>-2.1980300673924376</v>
          </cell>
          <cell r="S35">
            <v>0.63784549964564974</v>
          </cell>
          <cell r="T35">
            <v>9.7381717960496132</v>
          </cell>
          <cell r="U35">
            <v>2.9867674858223126</v>
          </cell>
        </row>
        <row r="36">
          <cell r="A36" t="str">
            <v>1 2015</v>
          </cell>
          <cell r="B36">
            <v>39567.633000000002</v>
          </cell>
          <cell r="C36">
            <v>1.0149920628153239</v>
          </cell>
          <cell r="D36">
            <v>4.682016698291406</v>
          </cell>
          <cell r="E36">
            <v>3.9420478341775578</v>
          </cell>
          <cell r="F36">
            <v>0.81753423264581215</v>
          </cell>
          <cell r="G36">
            <v>-0.14168349467789199</v>
          </cell>
          <cell r="H36">
            <v>2.8583680995057534</v>
          </cell>
          <cell r="I36">
            <v>1.4846418468122948</v>
          </cell>
          <cell r="J36">
            <v>-2.090467451864626</v>
          </cell>
          <cell r="K36">
            <v>1.1996780939031169</v>
          </cell>
          <cell r="L36">
            <v>4283.6000000000004</v>
          </cell>
          <cell r="M36">
            <v>2.0974354085232108</v>
          </cell>
          <cell r="N36">
            <v>-9.6094234345939213</v>
          </cell>
          <cell r="O36">
            <v>15.009380863038913</v>
          </cell>
          <cell r="P36">
            <v>4.7414984794028356</v>
          </cell>
          <cell r="Q36">
            <v>-2.9422317904556792</v>
          </cell>
          <cell r="R36">
            <v>2.658643326039396</v>
          </cell>
          <cell r="S36">
            <v>-1.4799154334038036</v>
          </cell>
          <cell r="T36">
            <v>4.9729972997299683</v>
          </cell>
          <cell r="U36">
            <v>2.0424958850815358</v>
          </cell>
        </row>
        <row r="37">
          <cell r="A37" t="str">
            <v>2 2015</v>
          </cell>
          <cell r="B37">
            <v>39884.417000000001</v>
          </cell>
          <cell r="C37">
            <v>1.4228291185854687</v>
          </cell>
          <cell r="D37">
            <v>6.1072616618756683</v>
          </cell>
          <cell r="E37">
            <v>2.6666482225069927</v>
          </cell>
          <cell r="F37">
            <v>2.0310800679422556</v>
          </cell>
          <cell r="G37">
            <v>-1.7515709915865045</v>
          </cell>
          <cell r="H37">
            <v>2.4685559339968819</v>
          </cell>
          <cell r="I37">
            <v>2.0650505018965646</v>
          </cell>
          <cell r="J37">
            <v>-1.2797060793750035</v>
          </cell>
          <cell r="K37">
            <v>1.8554113810989747</v>
          </cell>
          <cell r="L37">
            <v>4363.5</v>
          </cell>
          <cell r="M37">
            <v>2.5378921395840592</v>
          </cell>
          <cell r="N37">
            <v>-1.5231788079470192</v>
          </cell>
          <cell r="O37">
            <v>4.7297297297292715</v>
          </cell>
          <cell r="P37">
            <v>2.4282855236824616</v>
          </cell>
          <cell r="Q37">
            <v>4.8338368580060518</v>
          </cell>
          <cell r="R37">
            <v>0.85191417753472365</v>
          </cell>
          <cell r="S37">
            <v>-3.5549235691432699</v>
          </cell>
          <cell r="T37">
            <v>4.3450479233226815</v>
          </cell>
          <cell r="U37">
            <v>4.3628704678802421</v>
          </cell>
        </row>
        <row r="38">
          <cell r="A38" t="str">
            <v>3 2015</v>
          </cell>
          <cell r="B38">
            <v>39934.455999999998</v>
          </cell>
          <cell r="C38">
            <v>1.7210747465095722</v>
          </cell>
          <cell r="D38">
            <v>5.8218568542275762</v>
          </cell>
          <cell r="E38">
            <v>2.084108975135706</v>
          </cell>
          <cell r="F38">
            <v>3.622962551896606</v>
          </cell>
          <cell r="G38">
            <v>-0.68280334876803295</v>
          </cell>
          <cell r="H38">
            <v>1.7914021024972158</v>
          </cell>
          <cell r="I38">
            <v>1.4582131743815268</v>
          </cell>
          <cell r="J38">
            <v>0.28733681693783808</v>
          </cell>
          <cell r="K38">
            <v>1.6758950009367624</v>
          </cell>
          <cell r="L38">
            <v>4374.7</v>
          </cell>
          <cell r="M38">
            <v>1.2638596328788481</v>
          </cell>
          <cell r="N38">
            <v>-12.706169822846661</v>
          </cell>
          <cell r="O38">
            <v>8.3475298126066235</v>
          </cell>
          <cell r="P38">
            <v>3.8538739462063489</v>
          </cell>
          <cell r="Q38">
            <v>-1.6943169784680521</v>
          </cell>
          <cell r="R38">
            <v>0.12317799219874814</v>
          </cell>
          <cell r="S38">
            <v>-0.75702956020188594</v>
          </cell>
          <cell r="T38">
            <v>-2.8912252325111041</v>
          </cell>
          <cell r="U38">
            <v>4.6786282080399957</v>
          </cell>
        </row>
        <row r="39">
          <cell r="A39" t="str">
            <v>4 2015</v>
          </cell>
          <cell r="B39">
            <v>39986.913</v>
          </cell>
          <cell r="C39">
            <v>2.0162092008580288</v>
          </cell>
          <cell r="D39">
            <v>3.8742247989924437</v>
          </cell>
          <cell r="E39">
            <v>-1.0057343197551774</v>
          </cell>
          <cell r="F39">
            <v>4.5367896923602444</v>
          </cell>
          <cell r="G39">
            <v>2.6004519466132479</v>
          </cell>
          <cell r="H39">
            <v>2.1946552553122558</v>
          </cell>
          <cell r="I39">
            <v>-1.5882582105592462</v>
          </cell>
          <cell r="J39">
            <v>1.3497907706944829</v>
          </cell>
          <cell r="K39">
            <v>2.3456088057493645</v>
          </cell>
          <cell r="L39">
            <v>4376.3</v>
          </cell>
          <cell r="M39">
            <v>1.8146709164088151</v>
          </cell>
          <cell r="N39">
            <v>-11.231652839821322</v>
          </cell>
          <cell r="O39">
            <v>-11.477987421383901</v>
          </cell>
          <cell r="P39">
            <v>5.3921568627450966</v>
          </cell>
          <cell r="Q39">
            <v>2.4963820549927789</v>
          </cell>
          <cell r="R39">
            <v>2.8834941163998735</v>
          </cell>
          <cell r="S39">
            <v>-2.5704225352112644</v>
          </cell>
          <cell r="T39">
            <v>3.0138133110088035</v>
          </cell>
          <cell r="U39">
            <v>1.6372980910425809</v>
          </cell>
        </row>
        <row r="40">
          <cell r="A40" t="str">
            <v>1 2016</v>
          </cell>
          <cell r="B40">
            <v>40150.688999999998</v>
          </cell>
          <cell r="C40">
            <v>1.4735680549806887</v>
          </cell>
          <cell r="D40">
            <v>0.21352977796223627</v>
          </cell>
          <cell r="E40">
            <v>-1.9429493390472174</v>
          </cell>
          <cell r="F40">
            <v>3.3052525371506363</v>
          </cell>
          <cell r="G40">
            <v>-0.94624821481615129</v>
          </cell>
          <cell r="H40">
            <v>3.7516486464091088</v>
          </cell>
          <cell r="I40">
            <v>-2.2419299686611112</v>
          </cell>
          <cell r="J40">
            <v>-0.25755633859971283</v>
          </cell>
          <cell r="K40">
            <v>2.1601045738663913</v>
          </cell>
          <cell r="L40">
            <v>4358.5</v>
          </cell>
          <cell r="M40">
            <v>1.7485292744420491</v>
          </cell>
          <cell r="N40">
            <v>-3.3607681755829901</v>
          </cell>
          <cell r="O40">
            <v>-4.2414355628060889</v>
          </cell>
          <cell r="P40">
            <v>0.13197835554970538</v>
          </cell>
          <cell r="Q40">
            <v>6.3585951940850123</v>
          </cell>
          <cell r="R40">
            <v>4.8491953532985121</v>
          </cell>
          <cell r="S40">
            <v>-1.2517882689556501</v>
          </cell>
          <cell r="T40">
            <v>2.6580921757770568</v>
          </cell>
          <cell r="U40">
            <v>0.70386391964223094</v>
          </cell>
        </row>
        <row r="41">
          <cell r="A41" t="str">
            <v>2 2016</v>
          </cell>
          <cell r="B41">
            <v>40266.385000000002</v>
          </cell>
          <cell r="C41">
            <v>0.95768730930679169</v>
          </cell>
          <cell r="D41">
            <v>-1.6924441022469665</v>
          </cell>
          <cell r="E41">
            <v>-2.2685013927030724</v>
          </cell>
          <cell r="F41">
            <v>1.4170935377900093</v>
          </cell>
          <cell r="G41">
            <v>0.31554001695157297</v>
          </cell>
          <cell r="H41">
            <v>3.2381556495202801</v>
          </cell>
          <cell r="I41">
            <v>-3.0622600416290453</v>
          </cell>
          <cell r="J41">
            <v>-3.2113487833029808E-2</v>
          </cell>
          <cell r="K41">
            <v>1.7545153288061783</v>
          </cell>
          <cell r="L41">
            <v>4415.5</v>
          </cell>
          <cell r="M41">
            <v>1.1917039074137676</v>
          </cell>
          <cell r="N41">
            <v>-3.5642232683254775</v>
          </cell>
          <cell r="O41">
            <v>-11.935483870967573</v>
          </cell>
          <cell r="P41">
            <v>1.0941774130519804</v>
          </cell>
          <cell r="Q41">
            <v>2.7737752161383327</v>
          </cell>
          <cell r="R41">
            <v>2.3464386275941109</v>
          </cell>
          <cell r="S41">
            <v>7.5930704017692392</v>
          </cell>
          <cell r="T41">
            <v>2.7352520922637495</v>
          </cell>
          <cell r="U41">
            <v>-0.56220268127434281</v>
          </cell>
        </row>
        <row r="42">
          <cell r="A42" t="str">
            <v>3 2016</v>
          </cell>
          <cell r="B42">
            <v>40614.040999999997</v>
          </cell>
          <cell r="C42">
            <v>1.7017509891708471</v>
          </cell>
          <cell r="D42">
            <v>-2.1336130444887402</v>
          </cell>
          <cell r="E42">
            <v>-2.9748542708870218</v>
          </cell>
          <cell r="F42">
            <v>1.422247887020859</v>
          </cell>
          <cell r="G42">
            <v>3.1500781018885817</v>
          </cell>
          <cell r="H42">
            <v>3.7767197472421401</v>
          </cell>
          <cell r="I42">
            <v>0.25236276430429427</v>
          </cell>
          <cell r="J42">
            <v>0.92069370992930999</v>
          </cell>
          <cell r="K42">
            <v>2.1216797942737173</v>
          </cell>
          <cell r="L42">
            <v>4472</v>
          </cell>
          <cell r="M42">
            <v>2.2241525133152038</v>
          </cell>
          <cell r="N42">
            <v>6.9979006298110562</v>
          </cell>
          <cell r="O42">
            <v>7.0754716981132049</v>
          </cell>
          <cell r="P42">
            <v>0.52828243783018536</v>
          </cell>
          <cell r="Q42">
            <v>1.9389587073608539</v>
          </cell>
          <cell r="R42">
            <v>1.3532909575558563</v>
          </cell>
          <cell r="S42">
            <v>14.565928078459862</v>
          </cell>
          <cell r="T42">
            <v>4.7053924630439354</v>
          </cell>
          <cell r="U42">
            <v>-0.18803789686843686</v>
          </cell>
        </row>
        <row r="43">
          <cell r="A43" t="str">
            <v>4 2016</v>
          </cell>
          <cell r="B43">
            <v>40962.212</v>
          </cell>
          <cell r="C43">
            <v>2.4390454947097169</v>
          </cell>
          <cell r="D43">
            <v>-1.1161963580627656</v>
          </cell>
          <cell r="E43">
            <v>-3.6076053843960523</v>
          </cell>
          <cell r="F43">
            <v>2.6709647027529257</v>
          </cell>
          <cell r="G43">
            <v>4.8838113951859015</v>
          </cell>
          <cell r="H43">
            <v>4.1216221136132702</v>
          </cell>
          <cell r="I43">
            <v>5.008608366067719</v>
          </cell>
          <cell r="J43">
            <v>1.0121702695195154</v>
          </cell>
          <cell r="K43">
            <v>2.133080846593117</v>
          </cell>
          <cell r="L43">
            <v>4473.3999999999996</v>
          </cell>
          <cell r="M43">
            <v>2.2187692799853664</v>
          </cell>
          <cell r="N43">
            <v>-0.86268871315598972</v>
          </cell>
          <cell r="O43">
            <v>13.499111900533123</v>
          </cell>
          <cell r="P43">
            <v>2.4289405684754399</v>
          </cell>
          <cell r="Q43">
            <v>6.6007765619484644</v>
          </cell>
          <cell r="R43">
            <v>0.12364760432768662</v>
          </cell>
          <cell r="S43">
            <v>13.227322009396474</v>
          </cell>
          <cell r="T43">
            <v>4.6322633075985351</v>
          </cell>
          <cell r="U43">
            <v>-0.54179007440582438</v>
          </cell>
        </row>
        <row r="44">
          <cell r="A44" t="str">
            <v>1 2017</v>
          </cell>
          <cell r="B44">
            <v>41391.144</v>
          </cell>
          <cell r="C44">
            <v>3.0894986633977766</v>
          </cell>
          <cell r="D44">
            <v>1.4387208057499095</v>
          </cell>
          <cell r="E44">
            <v>-5.9891164635408956</v>
          </cell>
          <cell r="F44">
            <v>5.0721384477972862</v>
          </cell>
          <cell r="G44">
            <v>7.2621641249092335</v>
          </cell>
          <cell r="H44">
            <v>2.8432489903795926</v>
          </cell>
          <cell r="I44">
            <v>6.0150990501415436</v>
          </cell>
          <cell r="J44">
            <v>2.3408740086079405</v>
          </cell>
          <cell r="K44">
            <v>2.7256849115560016</v>
          </cell>
          <cell r="L44">
            <v>4496.8</v>
          </cell>
          <cell r="M44">
            <v>3.1731100149133766</v>
          </cell>
          <cell r="N44">
            <v>-0.21291696238468205</v>
          </cell>
          <cell r="O44">
            <v>7.6660988074957572</v>
          </cell>
          <cell r="P44">
            <v>0.98853301700276575</v>
          </cell>
          <cell r="Q44">
            <v>5.5265901981230456</v>
          </cell>
          <cell r="R44">
            <v>2.8054482618418604</v>
          </cell>
          <cell r="S44">
            <v>14.3426294820717</v>
          </cell>
          <cell r="T44">
            <v>6.9743161411568195</v>
          </cell>
          <cell r="U44">
            <v>0.74990899162720837</v>
          </cell>
        </row>
        <row r="45">
          <cell r="A45" t="str">
            <v>2 2017</v>
          </cell>
          <cell r="B45">
            <v>41554.993999999999</v>
          </cell>
          <cell r="C45">
            <v>3.2002102994842971</v>
          </cell>
          <cell r="D45">
            <v>2.6921442586891544</v>
          </cell>
          <cell r="E45">
            <v>-5.8134827630289294</v>
          </cell>
          <cell r="F45">
            <v>5.2789175519393439</v>
          </cell>
          <cell r="G45">
            <v>5.9650369563642585</v>
          </cell>
          <cell r="H45">
            <v>3.2810664519392247</v>
          </cell>
          <cell r="I45">
            <v>5.9580117404477875</v>
          </cell>
          <cell r="J45">
            <v>1.3099840558292755</v>
          </cell>
          <cell r="K45">
            <v>3.3869212638538642</v>
          </cell>
          <cell r="L45">
            <v>4573.6000000000004</v>
          </cell>
          <cell r="M45">
            <v>3.5805684520439485</v>
          </cell>
          <cell r="N45">
            <v>1.7433751743375154</v>
          </cell>
          <cell r="O45">
            <v>17.948717948718311</v>
          </cell>
          <cell r="P45">
            <v>1.082334750676452</v>
          </cell>
          <cell r="Q45">
            <v>10.585348755695748</v>
          </cell>
          <cell r="R45">
            <v>5.3087426125942585</v>
          </cell>
          <cell r="S45">
            <v>9.0099349092154881</v>
          </cell>
          <cell r="T45">
            <v>1.3908205841446204</v>
          </cell>
          <cell r="U45">
            <v>1.580168164685432</v>
          </cell>
        </row>
        <row r="46">
          <cell r="A46" t="str">
            <v>3 2017</v>
          </cell>
          <cell r="B46">
            <v>42018.398000000001</v>
          </cell>
          <cell r="C46">
            <v>3.4578115484740835</v>
          </cell>
          <cell r="D46">
            <v>2.6652959489876338</v>
          </cell>
          <cell r="E46">
            <v>-3.8077652523593031</v>
          </cell>
          <cell r="F46">
            <v>6.5785736957284229</v>
          </cell>
          <cell r="G46">
            <v>3.6767835450784077</v>
          </cell>
          <cell r="H46">
            <v>2.6763319076879952</v>
          </cell>
          <cell r="I46">
            <v>6.8736088390677992</v>
          </cell>
          <cell r="J46">
            <v>1.7209576397531947</v>
          </cell>
          <cell r="K46">
            <v>3.5467017800757219</v>
          </cell>
          <cell r="L46">
            <v>4630.2</v>
          </cell>
          <cell r="M46">
            <v>3.5375670840787024</v>
          </cell>
          <cell r="N46">
            <v>-13.472858077174621</v>
          </cell>
          <cell r="O46">
            <v>-5.4331864904552702</v>
          </cell>
          <cell r="P46">
            <v>5.3576006152268576</v>
          </cell>
          <cell r="Q46">
            <v>3.7337090524832632</v>
          </cell>
          <cell r="R46">
            <v>6.918875177018009</v>
          </cell>
          <cell r="S46">
            <v>1.8389346861128644</v>
          </cell>
          <cell r="T46">
            <v>2.2071982501491476</v>
          </cell>
          <cell r="U46">
            <v>3.2316498804434275</v>
          </cell>
        </row>
        <row r="47">
          <cell r="A47" t="str">
            <v>4 2017</v>
          </cell>
          <cell r="B47">
            <v>42351.567000000003</v>
          </cell>
          <cell r="C47">
            <v>3.3917968101917921</v>
          </cell>
          <cell r="D47">
            <v>1.3202225101093887</v>
          </cell>
          <cell r="E47">
            <v>1.4456483946465539</v>
          </cell>
          <cell r="F47">
            <v>6.7315749476326516</v>
          </cell>
          <cell r="G47">
            <v>4.3234363056908336</v>
          </cell>
          <cell r="H47">
            <v>2.1727387017133566</v>
          </cell>
          <cell r="I47">
            <v>3.4985895455010194</v>
          </cell>
          <cell r="J47">
            <v>1.2694596966208422</v>
          </cell>
          <cell r="K47">
            <v>4.1032874497930436</v>
          </cell>
          <cell r="L47">
            <v>4662.8999999999996</v>
          </cell>
          <cell r="M47">
            <v>4.2361514731524181</v>
          </cell>
          <cell r="N47">
            <v>0.79767947788252513</v>
          </cell>
          <cell r="O47">
            <v>11.580594679185992</v>
          </cell>
          <cell r="P47">
            <v>6.0292633703329983</v>
          </cell>
          <cell r="Q47">
            <v>4.7350993377483377</v>
          </cell>
          <cell r="R47">
            <v>3.2829062467839805</v>
          </cell>
          <cell r="S47">
            <v>2.20236195339929</v>
          </cell>
          <cell r="T47">
            <v>0.99029126213592633</v>
          </cell>
          <cell r="U47">
            <v>5.4474142940150898</v>
          </cell>
        </row>
        <row r="48">
          <cell r="A48" t="str">
            <v>1 2018</v>
          </cell>
          <cell r="B48">
            <v>42571.826000000001</v>
          </cell>
          <cell r="C48">
            <v>2.8524990756476853</v>
          </cell>
          <cell r="D48">
            <v>-1.0347495391700363</v>
          </cell>
          <cell r="E48">
            <v>7.4678943382248377</v>
          </cell>
          <cell r="F48">
            <v>5.2593406265192897</v>
          </cell>
          <cell r="G48">
            <v>2.0684402213246926</v>
          </cell>
          <cell r="H48">
            <v>2.4606765147531888</v>
          </cell>
          <cell r="I48">
            <v>2.2462766378102543</v>
          </cell>
          <cell r="J48">
            <v>0.98898269932494998</v>
          </cell>
          <cell r="K48">
            <v>3.0594882808306636</v>
          </cell>
          <cell r="L48">
            <v>4668.1000000000004</v>
          </cell>
          <cell r="M48">
            <v>3.8093755559509077</v>
          </cell>
          <cell r="N48">
            <v>4.1963015647226172</v>
          </cell>
          <cell r="O48">
            <v>4.4303797468357402</v>
          </cell>
          <cell r="P48">
            <v>7.2304881232054328</v>
          </cell>
          <cell r="Q48">
            <v>6.5876152832672119E-2</v>
          </cell>
          <cell r="R48">
            <v>1.6017401621514722</v>
          </cell>
          <cell r="S48">
            <v>-0.12670256572694427</v>
          </cell>
          <cell r="T48">
            <v>-0.37087643958616923</v>
          </cell>
          <cell r="U48">
            <v>6.7133978898684603</v>
          </cell>
        </row>
        <row r="49">
          <cell r="A49" t="str">
            <v>2 2018</v>
          </cell>
          <cell r="B49">
            <v>42867.161</v>
          </cell>
          <cell r="C49">
            <v>3.157663793670622</v>
          </cell>
          <cell r="D49">
            <v>-2.0742120032900146</v>
          </cell>
          <cell r="E49">
            <v>9.2486495225840173</v>
          </cell>
          <cell r="F49">
            <v>5.0639390661244192</v>
          </cell>
          <cell r="G49">
            <v>4.7472138391354974</v>
          </cell>
          <cell r="H49">
            <v>2.3345955386260471</v>
          </cell>
          <cell r="I49">
            <v>5.4230096443426845</v>
          </cell>
          <cell r="J49">
            <v>1.894550936989603</v>
          </cell>
          <cell r="K49">
            <v>2.3277044186616394</v>
          </cell>
          <cell r="L49">
            <v>4711.6000000000004</v>
          </cell>
          <cell r="M49">
            <v>3.017316774532091</v>
          </cell>
          <cell r="N49">
            <v>4.7978067169294007</v>
          </cell>
          <cell r="O49">
            <v>6.6770186335399302</v>
          </cell>
          <cell r="P49">
            <v>4.9968132568515102</v>
          </cell>
          <cell r="Q49">
            <v>6.3391442155307232E-2</v>
          </cell>
          <cell r="R49">
            <v>-0.88050314465407098</v>
          </cell>
          <cell r="S49">
            <v>0.43997485857951801</v>
          </cell>
          <cell r="T49">
            <v>2.292768959435648</v>
          </cell>
          <cell r="U49">
            <v>5.9369202226344981</v>
          </cell>
        </row>
        <row r="50">
          <cell r="A50" t="str">
            <v>3 2018</v>
          </cell>
          <cell r="B50">
            <v>43048.987999999998</v>
          </cell>
          <cell r="C50">
            <v>2.452711309936177</v>
          </cell>
          <cell r="D50">
            <v>-1.5755780332159901</v>
          </cell>
          <cell r="E50">
            <v>10.149249993904547</v>
          </cell>
          <cell r="F50">
            <v>3.0246086977739282</v>
          </cell>
          <cell r="G50">
            <v>4.3704986641717909</v>
          </cell>
          <cell r="H50">
            <v>2.3022489255053245</v>
          </cell>
          <cell r="I50">
            <v>3.071690910474814</v>
          </cell>
          <cell r="J50">
            <v>1.0456546684592922</v>
          </cell>
          <cell r="K50">
            <v>2.0347061662743755</v>
          </cell>
          <cell r="L50">
            <v>4743.7</v>
          </cell>
          <cell r="M50">
            <v>2.451298000086382</v>
          </cell>
          <cell r="N50">
            <v>9.1458805744520077</v>
          </cell>
          <cell r="O50">
            <v>10.403726708074231</v>
          </cell>
          <cell r="P50">
            <v>1.4233576642335777</v>
          </cell>
          <cell r="Q50">
            <v>4.957555178268251</v>
          </cell>
          <cell r="R50">
            <v>-1.6272469252601667</v>
          </cell>
          <cell r="S50">
            <v>5.5417185554171908</v>
          </cell>
          <cell r="T50">
            <v>1.634241245136181</v>
          </cell>
          <cell r="U50">
            <v>4.1622797781989362</v>
          </cell>
        </row>
        <row r="51">
          <cell r="A51" t="str">
            <v>4 2018</v>
          </cell>
          <cell r="B51">
            <v>43349.917999999998</v>
          </cell>
          <cell r="C51">
            <v>2.3572941232611129</v>
          </cell>
          <cell r="D51">
            <v>0.4566032841530614</v>
          </cell>
          <cell r="E51">
            <v>7.5486706763571192</v>
          </cell>
          <cell r="F51">
            <v>0.89965161554749784</v>
          </cell>
          <cell r="G51">
            <v>3.4069660516933027</v>
          </cell>
          <cell r="H51">
            <v>2.7302940348981934</v>
          </cell>
          <cell r="I51">
            <v>5.2101611512825201</v>
          </cell>
          <cell r="J51">
            <v>0.65733045022319914</v>
          </cell>
          <cell r="K51">
            <v>2.3657453065523129</v>
          </cell>
          <cell r="L51">
            <v>4751.3999999999996</v>
          </cell>
          <cell r="M51">
            <v>1.8979604966866077</v>
          </cell>
          <cell r="N51">
            <v>3.0935251798561296</v>
          </cell>
          <cell r="O51">
            <v>-6.0308555399718955</v>
          </cell>
          <cell r="P51">
            <v>1.9628836545324759</v>
          </cell>
          <cell r="Q51">
            <v>-5.7540309832437515</v>
          </cell>
          <cell r="R51">
            <v>0.91669988043045691</v>
          </cell>
          <cell r="S51">
            <v>5.3716427232979242</v>
          </cell>
          <cell r="T51">
            <v>2.9994231878484925</v>
          </cell>
          <cell r="U51">
            <v>3.32001653120264</v>
          </cell>
        </row>
        <row r="52">
          <cell r="A52" t="str">
            <v>1 2019</v>
          </cell>
          <cell r="B52">
            <v>43874.356</v>
          </cell>
          <cell r="C52">
            <v>3.0596056650236108</v>
          </cell>
          <cell r="D52">
            <v>3.8387361594693203</v>
          </cell>
          <cell r="E52">
            <v>2.8800305286190451</v>
          </cell>
          <cell r="F52">
            <v>1.2812616702432251</v>
          </cell>
          <cell r="G52">
            <v>8.1080926531328856</v>
          </cell>
          <cell r="H52">
            <v>3.4548656123194661</v>
          </cell>
          <cell r="I52">
            <v>7.0960258640143223</v>
          </cell>
          <cell r="J52">
            <v>1.3166466242819723</v>
          </cell>
          <cell r="K52">
            <v>2.8094420518831811</v>
          </cell>
          <cell r="L52">
            <v>4738</v>
          </cell>
          <cell r="M52">
            <v>1.4973972279942416</v>
          </cell>
          <cell r="N52">
            <v>-4.3003412969283374</v>
          </cell>
          <cell r="O52">
            <v>1.2121212121211471</v>
          </cell>
          <cell r="P52">
            <v>2.1299902629016572</v>
          </cell>
          <cell r="Q52">
            <v>1.6129032258064484</v>
          </cell>
          <cell r="R52">
            <v>-2.393927598287263</v>
          </cell>
          <cell r="S52">
            <v>8.6267047256581009</v>
          </cell>
          <cell r="T52">
            <v>5.8189655172413666</v>
          </cell>
          <cell r="U52">
            <v>1.4153179386470214</v>
          </cell>
        </row>
        <row r="53">
          <cell r="A53" t="str">
            <v>2 2019</v>
          </cell>
          <cell r="B53">
            <v>44150.249000000003</v>
          </cell>
          <cell r="C53">
            <v>2.9931723260143315</v>
          </cell>
          <cell r="D53">
            <v>5.1290389731979644</v>
          </cell>
          <cell r="E53">
            <v>1.756706636386383</v>
          </cell>
          <cell r="F53">
            <v>1.1149345683255376</v>
          </cell>
          <cell r="G53">
            <v>4.3007770238148169</v>
          </cell>
          <cell r="H53">
            <v>3.0272730811013986</v>
          </cell>
          <cell r="I53">
            <v>7.5649770126058513</v>
          </cell>
          <cell r="J53">
            <v>1.8564331398541754</v>
          </cell>
          <cell r="K53">
            <v>3.0614546434441792</v>
          </cell>
          <cell r="L53">
            <v>4774.2</v>
          </cell>
          <cell r="M53">
            <v>1.3286357076152342</v>
          </cell>
          <cell r="N53">
            <v>-13.015042511445401</v>
          </cell>
          <cell r="O53">
            <v>5.2401746724892888</v>
          </cell>
          <cell r="P53">
            <v>0.81340293796283447</v>
          </cell>
          <cell r="Q53">
            <v>-3.0408615774469325</v>
          </cell>
          <cell r="R53">
            <v>0.95665755564230892</v>
          </cell>
          <cell r="S53">
            <v>8.5106382978723332</v>
          </cell>
          <cell r="T53">
            <v>3.0268199233716331</v>
          </cell>
          <cell r="U53">
            <v>1.9668597602047697</v>
          </cell>
        </row>
        <row r="54">
          <cell r="A54" t="str">
            <v>3 2019</v>
          </cell>
          <cell r="B54">
            <v>44196.555</v>
          </cell>
          <cell r="C54">
            <v>2.6657235240930675</v>
          </cell>
          <cell r="D54">
            <v>3.9653039767456448</v>
          </cell>
          <cell r="E54">
            <v>-1.5333782420740647</v>
          </cell>
          <cell r="F54">
            <v>-2.16918004523734E-2</v>
          </cell>
          <cell r="G54">
            <v>4.7059684149220118</v>
          </cell>
          <cell r="H54">
            <v>2.7124937382300658</v>
          </cell>
          <cell r="I54">
            <v>7.1358917741294476</v>
          </cell>
          <cell r="J54">
            <v>1.5704106684340644</v>
          </cell>
          <cell r="K54">
            <v>3.4878000612708746</v>
          </cell>
          <cell r="L54">
            <v>4806.6000000000004</v>
          </cell>
          <cell r="M54">
            <v>1.325969180175818</v>
          </cell>
          <cell r="N54">
            <v>-5.6094182825484751</v>
          </cell>
          <cell r="O54">
            <v>5.203938115330601</v>
          </cell>
          <cell r="P54">
            <v>-0.47978889288712878</v>
          </cell>
          <cell r="Q54">
            <v>-0.45292785506309485</v>
          </cell>
          <cell r="R54">
            <v>-0.50009617234083237</v>
          </cell>
          <cell r="S54">
            <v>5.4277286135693004</v>
          </cell>
          <cell r="T54">
            <v>6.1638591117917372</v>
          </cell>
          <cell r="U54">
            <v>1.859838274932585</v>
          </cell>
        </row>
        <row r="55">
          <cell r="A55" t="str">
            <v>4 2019</v>
          </cell>
          <cell r="B55">
            <v>44153.561999999998</v>
          </cell>
          <cell r="C55">
            <v>1.8538535643827458</v>
          </cell>
          <cell r="D55">
            <v>0.45818770344976656</v>
          </cell>
          <cell r="E55">
            <v>-1.5400759841372746</v>
          </cell>
          <cell r="F55">
            <v>-0.34809642785897665</v>
          </cell>
          <cell r="G55">
            <v>2.9071673396705364</v>
          </cell>
          <cell r="H55">
            <v>1.6504942318672988</v>
          </cell>
          <cell r="I55">
            <v>4.4401134406786298</v>
          </cell>
          <cell r="J55">
            <v>0.91374314345036112</v>
          </cell>
          <cell r="K55">
            <v>3.2560604540248193</v>
          </cell>
          <cell r="L55">
            <v>4785.8999999999996</v>
          </cell>
          <cell r="M55">
            <v>0.72610178052785557</v>
          </cell>
          <cell r="N55">
            <v>-11.933007676203772</v>
          </cell>
          <cell r="O55">
            <v>5.8208955223881986</v>
          </cell>
          <cell r="P55">
            <v>-1.1667250029168201</v>
          </cell>
          <cell r="Q55">
            <v>-0.80509896008051385</v>
          </cell>
          <cell r="R55">
            <v>2.2610584518167514</v>
          </cell>
          <cell r="S55">
            <v>7.8541790160047356</v>
          </cell>
          <cell r="T55">
            <v>1.8293821168564364</v>
          </cell>
          <cell r="U55">
            <v>5.9999999999973852E-2</v>
          </cell>
        </row>
        <row r="56">
          <cell r="A56" t="str">
            <v>1 2020</v>
          </cell>
          <cell r="B56">
            <v>42952.319000000003</v>
          </cell>
          <cell r="C56">
            <v>-2.1015396784399485</v>
          </cell>
          <cell r="D56">
            <v>-5.2165345532593506</v>
          </cell>
          <cell r="E56">
            <v>-4.3410786857529615</v>
          </cell>
          <cell r="F56">
            <v>-2.9710955974355215</v>
          </cell>
          <cell r="G56">
            <v>0.22935124699161236</v>
          </cell>
          <cell r="H56">
            <v>-6.2344252081632447</v>
          </cell>
          <cell r="I56">
            <v>0.20198594925373925</v>
          </cell>
          <cell r="J56">
            <v>-0.48666507475894605</v>
          </cell>
          <cell r="K56">
            <v>-0.31031970450729318</v>
          </cell>
          <cell r="L56">
            <v>4744.2</v>
          </cell>
          <cell r="M56">
            <v>0.1308569016462684</v>
          </cell>
          <cell r="N56">
            <v>-3.4236804564907146</v>
          </cell>
          <cell r="O56">
            <v>2.8443113772456599</v>
          </cell>
          <cell r="P56">
            <v>-1.7995471338338689</v>
          </cell>
          <cell r="Q56">
            <v>-2.073210236475532</v>
          </cell>
          <cell r="R56">
            <v>0.46859421734795603</v>
          </cell>
          <cell r="S56">
            <v>3.7664233576642232</v>
          </cell>
          <cell r="T56">
            <v>-3.1290501758933402</v>
          </cell>
          <cell r="U56">
            <v>2.00320512820511</v>
          </cell>
        </row>
        <row r="57">
          <cell r="A57" t="str">
            <v>2 2020</v>
          </cell>
          <cell r="B57">
            <v>36803.288999999997</v>
          </cell>
          <cell r="C57">
            <v>-16.64081215034598</v>
          </cell>
          <cell r="D57">
            <v>-7.7383667377608845</v>
          </cell>
          <cell r="E57">
            <v>-10.604499059753252</v>
          </cell>
          <cell r="F57">
            <v>-24.405889591509549</v>
          </cell>
          <cell r="G57">
            <v>3.5932478399193855</v>
          </cell>
          <cell r="H57">
            <v>-31.337684906053369</v>
          </cell>
          <cell r="I57">
            <v>-23.219541441540187</v>
          </cell>
          <cell r="J57">
            <v>-1.7796894950826072</v>
          </cell>
          <cell r="K57">
            <v>-13.877010444364331</v>
          </cell>
          <cell r="L57">
            <v>4601.6000000000004</v>
          </cell>
          <cell r="M57">
            <v>-3.6152653847765066</v>
          </cell>
          <cell r="N57">
            <v>-0.75187969924812137</v>
          </cell>
          <cell r="O57">
            <v>12.724757952973789</v>
          </cell>
          <cell r="P57">
            <v>-4.0703275529865124</v>
          </cell>
          <cell r="Q57">
            <v>-4.8350212348905615</v>
          </cell>
          <cell r="R57">
            <v>-9.6886482305163497</v>
          </cell>
          <cell r="S57">
            <v>2.5951557093425492</v>
          </cell>
          <cell r="T57">
            <v>-2.4172554853105197</v>
          </cell>
          <cell r="U57">
            <v>-1.8694675650680352</v>
          </cell>
        </row>
        <row r="58">
          <cell r="A58" t="str">
            <v>3 2020</v>
          </cell>
          <cell r="B58">
            <v>41844.203999999998</v>
          </cell>
          <cell r="C58">
            <v>-5.3224759260082664</v>
          </cell>
          <cell r="D58">
            <v>-7.2060630036019973</v>
          </cell>
          <cell r="E58">
            <v>-4.3705993108966652</v>
          </cell>
          <cell r="F58">
            <v>-1.4683969905391905</v>
          </cell>
          <cell r="G58">
            <v>3.9644011640561416</v>
          </cell>
          <cell r="H58">
            <v>-13.540130600336553</v>
          </cell>
          <cell r="I58">
            <v>-8.0272883467801535</v>
          </cell>
          <cell r="J58">
            <v>-1.954196784432213</v>
          </cell>
          <cell r="K58">
            <v>-4.1450442354333177</v>
          </cell>
          <cell r="L58">
            <v>4658.3999999999996</v>
          </cell>
          <cell r="M58">
            <v>-3.0832605167894371</v>
          </cell>
          <cell r="N58">
            <v>-10.711665443873812</v>
          </cell>
          <cell r="O58">
            <v>8.1550802139036307</v>
          </cell>
          <cell r="P58">
            <v>-2.9649270820778639</v>
          </cell>
          <cell r="Q58">
            <v>-3.249918752030112E-2</v>
          </cell>
          <cell r="R58">
            <v>-7.278175140150779</v>
          </cell>
          <cell r="S58">
            <v>1.7347509792949154</v>
          </cell>
          <cell r="T58">
            <v>-6.4551027767760729</v>
          </cell>
          <cell r="U58">
            <v>-0.68139719502512719</v>
          </cell>
        </row>
        <row r="59">
          <cell r="A59" t="str">
            <v>4 2020</v>
          </cell>
          <cell r="B59">
            <v>42006.41</v>
          </cell>
          <cell r="C59">
            <v>-4.8629191003887655</v>
          </cell>
          <cell r="D59">
            <v>-3.5541635253221813</v>
          </cell>
          <cell r="E59">
            <v>-3.640641124812575</v>
          </cell>
          <cell r="F59">
            <v>-2.3298340477892339</v>
          </cell>
          <cell r="G59">
            <v>4.3416666577433318</v>
          </cell>
          <cell r="H59">
            <v>-16.429664327690602</v>
          </cell>
          <cell r="I59">
            <v>-5.8892528732139198</v>
          </cell>
          <cell r="J59">
            <v>-1.0077131934782244</v>
          </cell>
          <cell r="K59">
            <v>-1.8804248752085471</v>
          </cell>
          <cell r="L59">
            <v>4730.6000000000004</v>
          </cell>
          <cell r="M59">
            <v>-1.1554775486324189</v>
          </cell>
          <cell r="N59">
            <v>0.9508716323296369</v>
          </cell>
          <cell r="O59">
            <v>14.66854724964719</v>
          </cell>
          <cell r="P59">
            <v>-0.37775941447290506</v>
          </cell>
          <cell r="Q59">
            <v>-2.9083530605343242</v>
          </cell>
          <cell r="R59">
            <v>-9.298059283576336</v>
          </cell>
          <cell r="S59">
            <v>0.52212146194010245</v>
          </cell>
          <cell r="T59">
            <v>1.3015582034830544</v>
          </cell>
          <cell r="U59">
            <v>2.1387167699380427</v>
          </cell>
        </row>
        <row r="60">
          <cell r="A60" t="str">
            <v>1 2021</v>
          </cell>
          <cell r="B60">
            <v>41177.544000000002</v>
          </cell>
          <cell r="C60">
            <v>-4.1319654941098776</v>
          </cell>
          <cell r="D60">
            <v>4.3352561785154649</v>
          </cell>
          <cell r="E60">
            <v>-0.35273456848803164</v>
          </cell>
          <cell r="F60">
            <v>-1.1875880256272779</v>
          </cell>
          <cell r="G60">
            <v>6.1180989252123936</v>
          </cell>
          <cell r="H60">
            <v>-18.128093464326795</v>
          </cell>
          <cell r="I60">
            <v>-5.1146193576087455</v>
          </cell>
          <cell r="J60">
            <v>0.11672335182831262</v>
          </cell>
          <cell r="K60">
            <v>-1.4382559485806325</v>
          </cell>
          <cell r="L60">
            <v>4681.6000000000004</v>
          </cell>
          <cell r="M60">
            <v>-1.3195059230217794</v>
          </cell>
          <cell r="N60">
            <v>-7.6809453471196463</v>
          </cell>
          <cell r="O60">
            <v>7.5691411935950583</v>
          </cell>
          <cell r="P60">
            <v>-3.3980582524271767</v>
          </cell>
          <cell r="Q60">
            <v>1.1908699966920295</v>
          </cell>
          <cell r="R60">
            <v>-9.119777711620543</v>
          </cell>
          <cell r="S60">
            <v>1.209904333145758</v>
          </cell>
          <cell r="T60">
            <v>8.5435779816513531</v>
          </cell>
          <cell r="U60">
            <v>0.63498297983764473</v>
          </cell>
        </row>
        <row r="61">
          <cell r="A61" t="str">
            <v>2 2021</v>
          </cell>
          <cell r="B61">
            <v>42237.974000000002</v>
          </cell>
          <cell r="C61">
            <v>14.76684597401065</v>
          </cell>
          <cell r="D61">
            <v>8.5609278467199346</v>
          </cell>
          <cell r="E61">
            <v>4.7848430761073075</v>
          </cell>
          <cell r="F61">
            <v>26.014990983677762</v>
          </cell>
          <cell r="G61">
            <v>4.5274098142131152</v>
          </cell>
          <cell r="H61">
            <v>26.279006374880424</v>
          </cell>
          <cell r="I61">
            <v>22.403714995531573</v>
          </cell>
          <cell r="J61">
            <v>1.1623084454068504</v>
          </cell>
          <cell r="K61">
            <v>14.21432375801453</v>
          </cell>
          <cell r="L61">
            <v>4810.5</v>
          </cell>
          <cell r="M61">
            <v>4.5397253129346211</v>
          </cell>
          <cell r="N61">
            <v>-5.9090909090909065</v>
          </cell>
          <cell r="O61">
            <v>-15.460122699386389</v>
          </cell>
          <cell r="P61">
            <v>5.448154657293486</v>
          </cell>
          <cell r="Q61">
            <v>2.1283899759697817</v>
          </cell>
          <cell r="R61">
            <v>0.57815845824411838</v>
          </cell>
          <cell r="S61">
            <v>2.8105677346824223</v>
          </cell>
          <cell r="T61">
            <v>10.613567073170742</v>
          </cell>
          <cell r="U61">
            <v>4.7997307303938186</v>
          </cell>
        </row>
        <row r="62">
          <cell r="A62" t="str">
            <v>3 2021</v>
          </cell>
          <cell r="B62">
            <v>43335.148000000001</v>
          </cell>
          <cell r="C62">
            <v>3.5630836710384131</v>
          </cell>
          <cell r="D62">
            <v>9.0233436760092616</v>
          </cell>
          <cell r="E62">
            <v>0.24269824539334195</v>
          </cell>
          <cell r="F62">
            <v>-1.8377097577371302</v>
          </cell>
          <cell r="G62">
            <v>1.6243456972388799</v>
          </cell>
          <cell r="H62">
            <v>7.2548146689724717</v>
          </cell>
          <cell r="I62">
            <v>8.0286466390189162</v>
          </cell>
          <cell r="J62">
            <v>2.2623759644116177</v>
          </cell>
          <cell r="K62">
            <v>3.8251956714794915</v>
          </cell>
          <cell r="L62">
            <v>4878.1000000000004</v>
          </cell>
          <cell r="M62">
            <v>4.7162115747896536</v>
          </cell>
          <cell r="N62">
            <v>11.175020542317185</v>
          </cell>
          <cell r="O62">
            <v>-25.216316440049312</v>
          </cell>
          <cell r="P62">
            <v>0.60862004719911056</v>
          </cell>
          <cell r="Q62">
            <v>-3.0559167750325145</v>
          </cell>
          <cell r="R62">
            <v>-2.0744292713436749</v>
          </cell>
          <cell r="S62">
            <v>0.6050605060506058</v>
          </cell>
          <cell r="T62">
            <v>15.767154973014641</v>
          </cell>
          <cell r="U62">
            <v>6.5809631652567617</v>
          </cell>
        </row>
        <row r="63">
          <cell r="A63" t="str">
            <v>4 2021</v>
          </cell>
          <cell r="B63">
            <v>44007.31</v>
          </cell>
          <cell r="C63">
            <v>4.7633206455871715</v>
          </cell>
          <cell r="D63">
            <v>5.6465388796320042</v>
          </cell>
          <cell r="E63">
            <v>-0.13141263253280044</v>
          </cell>
          <cell r="F63">
            <v>0.76656912273548983</v>
          </cell>
          <cell r="G63">
            <v>2.8905705609552967</v>
          </cell>
          <cell r="H63">
            <v>12.105287997744512</v>
          </cell>
          <cell r="I63">
            <v>10.985897907827308</v>
          </cell>
          <cell r="J63">
            <v>1.5909965476304251</v>
          </cell>
          <cell r="K63">
            <v>3.3871831776786792</v>
          </cell>
          <cell r="L63">
            <v>4879</v>
          </cell>
          <cell r="M63">
            <v>3.1370227878070267</v>
          </cell>
          <cell r="N63">
            <v>8.1632653061224545</v>
          </cell>
          <cell r="O63">
            <v>-30.996309963099705</v>
          </cell>
          <cell r="P63">
            <v>-5.2731366275625078</v>
          </cell>
          <cell r="Q63">
            <v>11.494252873563227</v>
          </cell>
          <cell r="R63">
            <v>0</v>
          </cell>
          <cell r="S63">
            <v>0</v>
          </cell>
          <cell r="T63">
            <v>4.1802388707925928</v>
          </cell>
          <cell r="U63">
            <v>4.5401174168297587</v>
          </cell>
        </row>
        <row r="64">
          <cell r="A64" t="str">
            <v>1 2022</v>
          </cell>
          <cell r="B64">
            <v>45157.582000000002</v>
          </cell>
          <cell r="C64">
            <v>9.6655546042279781</v>
          </cell>
          <cell r="D64">
            <v>-1.8116134889779545</v>
          </cell>
          <cell r="E64">
            <v>-0.72918026531165481</v>
          </cell>
          <cell r="F64">
            <v>0.79299396455748195</v>
          </cell>
          <cell r="G64">
            <v>3.3218835925894865</v>
          </cell>
          <cell r="H64">
            <v>28.532822512550297</v>
          </cell>
          <cell r="I64">
            <v>17.882856846482625</v>
          </cell>
          <cell r="J64">
            <v>1.5924114552880297</v>
          </cell>
          <cell r="K64">
            <v>9.5791783487116504</v>
          </cell>
          <cell r="L64">
            <v>4900.8999999999996</v>
          </cell>
          <cell r="M64">
            <v>4.6842959671906925</v>
          </cell>
          <cell r="N64">
            <v>-0.1600000000000108</v>
          </cell>
          <cell r="O64">
            <v>-11.096075778077946</v>
          </cell>
          <cell r="P64">
            <v>3.2412060301507495</v>
          </cell>
          <cell r="Q64">
            <v>0.98071265119318696</v>
          </cell>
          <cell r="R64">
            <v>2.5769818737715724</v>
          </cell>
          <cell r="S64">
            <v>1.69585765916041</v>
          </cell>
          <cell r="T64">
            <v>2.7645712273287444</v>
          </cell>
          <cell r="U64">
            <v>4.6575164249007912</v>
          </cell>
        </row>
        <row r="68">
          <cell r="A68">
            <v>2003</v>
          </cell>
          <cell r="B68">
            <v>127734.25</v>
          </cell>
          <cell r="C68">
            <v>100</v>
          </cell>
          <cell r="D68">
            <v>3.0317029301068428</v>
          </cell>
          <cell r="E68">
            <v>2.8781787187070029</v>
          </cell>
          <cell r="F68">
            <v>15.830145008092972</v>
          </cell>
          <cell r="G68">
            <v>7.1694185388805272</v>
          </cell>
          <cell r="H68">
            <v>18.351128221287556</v>
          </cell>
          <cell r="I68">
            <v>7.9302536320524837</v>
          </cell>
          <cell r="J68">
            <v>14.617645619714366</v>
          </cell>
          <cell r="K68">
            <v>30.191527331158248</v>
          </cell>
          <cell r="L68">
            <v>5093.45</v>
          </cell>
          <cell r="M68">
            <v>100</v>
          </cell>
          <cell r="N68">
            <v>12.68050142830498</v>
          </cell>
          <cell r="O68">
            <v>0.98361621297941415</v>
          </cell>
          <cell r="P68">
            <v>19.846076824156516</v>
          </cell>
          <cell r="Q68">
            <v>11.353306697817786</v>
          </cell>
          <cell r="R68">
            <v>20.216650796611333</v>
          </cell>
          <cell r="S68">
            <v>4.1617174999263771</v>
          </cell>
          <cell r="T68">
            <v>6.787148200139395</v>
          </cell>
          <cell r="U68">
            <v>23.970491513610622</v>
          </cell>
        </row>
        <row r="69">
          <cell r="A69">
            <v>2004</v>
          </cell>
          <cell r="B69">
            <v>133144.79399999999</v>
          </cell>
          <cell r="C69">
            <v>100</v>
          </cell>
          <cell r="D69">
            <v>2.9754959852204212</v>
          </cell>
          <cell r="E69">
            <v>2.9359773540976755</v>
          </cell>
          <cell r="F69">
            <v>15.382749399875143</v>
          </cell>
          <cell r="G69">
            <v>7.1087848917322312</v>
          </cell>
          <cell r="H69">
            <v>18.39198759810316</v>
          </cell>
          <cell r="I69">
            <v>7.9606770055162661</v>
          </cell>
          <cell r="J69">
            <v>14.826835061985225</v>
          </cell>
          <cell r="K69">
            <v>30.417492703469879</v>
          </cell>
          <cell r="L69">
            <v>5062.3249999999998</v>
          </cell>
          <cell r="M69">
            <v>100</v>
          </cell>
          <cell r="N69">
            <v>12.283387573891444</v>
          </cell>
          <cell r="O69">
            <v>0.88793192851111102</v>
          </cell>
          <cell r="P69">
            <v>19.472771898287842</v>
          </cell>
          <cell r="Q69">
            <v>10.622589422844248</v>
          </cell>
          <cell r="R69">
            <v>20.437743526936732</v>
          </cell>
          <cell r="S69">
            <v>4.1655760939884345</v>
          </cell>
          <cell r="T69">
            <v>7.5212476480668462</v>
          </cell>
          <cell r="U69">
            <v>24.607270374778384</v>
          </cell>
        </row>
        <row r="70">
          <cell r="A70">
            <v>2005</v>
          </cell>
          <cell r="B70">
            <v>137485.715</v>
          </cell>
          <cell r="C70">
            <v>100</v>
          </cell>
          <cell r="D70">
            <v>2.6564585273459138</v>
          </cell>
          <cell r="E70">
            <v>2.7512792874517911</v>
          </cell>
          <cell r="F70">
            <v>14.970954618812582</v>
          </cell>
          <cell r="G70">
            <v>6.9376473039399036</v>
          </cell>
          <cell r="H70">
            <v>18.262855162807277</v>
          </cell>
          <cell r="I70">
            <v>7.939504842375805</v>
          </cell>
          <cell r="J70">
            <v>15.223702331547681</v>
          </cell>
          <cell r="K70">
            <v>31.25759792571905</v>
          </cell>
          <cell r="L70">
            <v>5047.3249999999998</v>
          </cell>
          <cell r="M70">
            <v>100</v>
          </cell>
          <cell r="N70">
            <v>12.051928496777995</v>
          </cell>
          <cell r="O70">
            <v>0.85540360487981282</v>
          </cell>
          <cell r="P70">
            <v>18.812440253005306</v>
          </cell>
          <cell r="Q70">
            <v>10.719539558082747</v>
          </cell>
          <cell r="R70">
            <v>20.439044444334375</v>
          </cell>
          <cell r="S70">
            <v>4.2948492518314163</v>
          </cell>
          <cell r="T70">
            <v>7.3405219596518956</v>
          </cell>
          <cell r="U70">
            <v>25.486767743309578</v>
          </cell>
        </row>
        <row r="71">
          <cell r="A71">
            <v>2006</v>
          </cell>
          <cell r="B71">
            <v>143562.095</v>
          </cell>
          <cell r="C71">
            <v>100</v>
          </cell>
          <cell r="D71">
            <v>2.6093774961977254</v>
          </cell>
          <cell r="E71">
            <v>2.8928241817591194</v>
          </cell>
          <cell r="F71">
            <v>14.85423781256466</v>
          </cell>
          <cell r="G71">
            <v>6.7442126697858509</v>
          </cell>
          <cell r="H71">
            <v>18.162163208888813</v>
          </cell>
          <cell r="I71">
            <v>8.0891881662774558</v>
          </cell>
          <cell r="J71">
            <v>16.128314371561657</v>
          </cell>
          <cell r="K71">
            <v>30.519682092964718</v>
          </cell>
          <cell r="L71">
            <v>5079.05</v>
          </cell>
          <cell r="M71">
            <v>100</v>
          </cell>
          <cell r="N71">
            <v>11.908230869946152</v>
          </cell>
          <cell r="O71">
            <v>0.84809167068644697</v>
          </cell>
          <cell r="P71">
            <v>18.882960396137072</v>
          </cell>
          <cell r="Q71">
            <v>10.578749963083647</v>
          </cell>
          <cell r="R71">
            <v>19.987005443931444</v>
          </cell>
          <cell r="S71">
            <v>4.6288183813902206</v>
          </cell>
          <cell r="T71">
            <v>7.417725755800789</v>
          </cell>
          <cell r="U71">
            <v>25.746940864925527</v>
          </cell>
        </row>
        <row r="72">
          <cell r="A72">
            <v>2007</v>
          </cell>
          <cell r="B72">
            <v>152165.96299999999</v>
          </cell>
          <cell r="C72">
            <v>100</v>
          </cell>
          <cell r="D72">
            <v>2.3043471291934057</v>
          </cell>
          <cell r="E72">
            <v>2.9834530078188379</v>
          </cell>
          <cell r="F72">
            <v>14.648221297689288</v>
          </cell>
          <cell r="G72">
            <v>6.7631524140520174</v>
          </cell>
          <cell r="H72">
            <v>17.989638063802747</v>
          </cell>
          <cell r="I72">
            <v>8.2906563013701042</v>
          </cell>
          <cell r="J72">
            <v>16.844896516049388</v>
          </cell>
          <cell r="K72">
            <v>30.17563527002422</v>
          </cell>
          <cell r="L72">
            <v>5092.5</v>
          </cell>
          <cell r="M72">
            <v>100</v>
          </cell>
          <cell r="N72">
            <v>11.841433480608737</v>
          </cell>
          <cell r="O72">
            <v>1.0220913107511049</v>
          </cell>
          <cell r="P72">
            <v>18.312714776632301</v>
          </cell>
          <cell r="Q72">
            <v>10.906725576828668</v>
          </cell>
          <cell r="R72">
            <v>20.089837997054495</v>
          </cell>
          <cell r="S72">
            <v>4.3141875306823758</v>
          </cell>
          <cell r="T72">
            <v>8.1266568483063342</v>
          </cell>
          <cell r="U72">
            <v>25.386352479135983</v>
          </cell>
        </row>
        <row r="73">
          <cell r="A73">
            <v>2008</v>
          </cell>
          <cell r="B73">
            <v>156158.22899999999</v>
          </cell>
          <cell r="C73">
            <v>100</v>
          </cell>
          <cell r="D73">
            <v>2.2523116601175079</v>
          </cell>
          <cell r="E73">
            <v>2.5995383182784435</v>
          </cell>
          <cell r="F73">
            <v>14.039740422517216</v>
          </cell>
          <cell r="G73">
            <v>6.7423862753976289</v>
          </cell>
          <cell r="H73">
            <v>17.880560748418837</v>
          </cell>
          <cell r="I73">
            <v>8.1875544323700051</v>
          </cell>
          <cell r="J73">
            <v>17.465495846523719</v>
          </cell>
          <cell r="K73">
            <v>30.832412296376649</v>
          </cell>
          <cell r="L73">
            <v>5116.6000000000004</v>
          </cell>
          <cell r="M73">
            <v>100</v>
          </cell>
          <cell r="N73">
            <v>11.439725599030606</v>
          </cell>
          <cell r="O73">
            <v>1.449204549896415</v>
          </cell>
          <cell r="P73">
            <v>16.997126998397373</v>
          </cell>
          <cell r="Q73">
            <v>10.546065746784972</v>
          </cell>
          <cell r="R73">
            <v>20.863952624789896</v>
          </cell>
          <cell r="S73">
            <v>5.1968103818942266</v>
          </cell>
          <cell r="T73">
            <v>8.3097173904545993</v>
          </cell>
          <cell r="U73">
            <v>25.197396708751903</v>
          </cell>
        </row>
        <row r="74">
          <cell r="A74">
            <v>2009</v>
          </cell>
          <cell r="B74">
            <v>155546.50599999999</v>
          </cell>
          <cell r="C74">
            <v>100</v>
          </cell>
          <cell r="D74">
            <v>2.1998044751966335</v>
          </cell>
          <cell r="E74">
            <v>3.1432946491257092</v>
          </cell>
          <cell r="F74">
            <v>12.970748439698154</v>
          </cell>
          <cell r="G74">
            <v>6.2797585437245367</v>
          </cell>
          <cell r="H74">
            <v>18.363043783188552</v>
          </cell>
          <cell r="I74">
            <v>8.3457567346450077</v>
          </cell>
          <cell r="J74">
            <v>16.842995496150841</v>
          </cell>
          <cell r="K74">
            <v>31.854597878270575</v>
          </cell>
          <cell r="L74">
            <v>4968.6500000000005</v>
          </cell>
          <cell r="M74">
            <v>100</v>
          </cell>
          <cell r="N74">
            <v>11.447274410554176</v>
          </cell>
          <cell r="O74">
            <v>1.3429201090839566</v>
          </cell>
          <cell r="P74">
            <v>16.604610910408262</v>
          </cell>
          <cell r="Q74">
            <v>9.8568021494772218</v>
          </cell>
          <cell r="R74">
            <v>20.857778269751336</v>
          </cell>
          <cell r="S74">
            <v>5.3535668642387764</v>
          </cell>
          <cell r="T74">
            <v>8.4459561450293332</v>
          </cell>
          <cell r="U74">
            <v>26.091091141456936</v>
          </cell>
        </row>
        <row r="75">
          <cell r="A75">
            <v>2010</v>
          </cell>
          <cell r="B75">
            <v>157970.796</v>
          </cell>
          <cell r="C75">
            <v>100</v>
          </cell>
          <cell r="D75">
            <v>2.2024374682520436</v>
          </cell>
          <cell r="E75">
            <v>3.2009036657636396</v>
          </cell>
          <cell r="F75">
            <v>13.642448823262246</v>
          </cell>
          <cell r="G75">
            <v>5.8396496273906227</v>
          </cell>
          <cell r="H75">
            <v>18.082703083929513</v>
          </cell>
          <cell r="I75">
            <v>8.3255337904355429</v>
          </cell>
          <cell r="J75">
            <v>17.230462648298612</v>
          </cell>
          <cell r="K75">
            <v>31.475860892667782</v>
          </cell>
          <cell r="L75">
            <v>4898.4250000000002</v>
          </cell>
          <cell r="M75">
            <v>100</v>
          </cell>
          <cell r="N75">
            <v>11.197987108101072</v>
          </cell>
          <cell r="O75">
            <v>1.3585999581498147</v>
          </cell>
          <cell r="P75">
            <v>16.366485145735616</v>
          </cell>
          <cell r="Q75">
            <v>9.5301040640614065</v>
          </cell>
          <cell r="R75">
            <v>20.536192755834783</v>
          </cell>
          <cell r="S75">
            <v>5.6630447541811915</v>
          </cell>
          <cell r="T75">
            <v>8.6053170151630365</v>
          </cell>
          <cell r="U75">
            <v>26.739717358130417</v>
          </cell>
        </row>
        <row r="76">
          <cell r="A76">
            <v>2011</v>
          </cell>
          <cell r="B76">
            <v>154128.223</v>
          </cell>
          <cell r="C76">
            <v>100</v>
          </cell>
          <cell r="D76">
            <v>2.0954189551643636</v>
          </cell>
          <cell r="E76">
            <v>3.2288901429817956</v>
          </cell>
          <cell r="F76">
            <v>13.381571264855236</v>
          </cell>
          <cell r="G76">
            <v>5.4917515009564477</v>
          </cell>
          <cell r="H76">
            <v>18.923412878120317</v>
          </cell>
          <cell r="I76">
            <v>8.3465115924939983</v>
          </cell>
          <cell r="J76">
            <v>17.791898502586381</v>
          </cell>
          <cell r="K76">
            <v>30.74054516284146</v>
          </cell>
          <cell r="L76">
            <v>4429.7</v>
          </cell>
          <cell r="M76">
            <v>100</v>
          </cell>
          <cell r="N76">
            <v>3.9539923696864347</v>
          </cell>
          <cell r="O76">
            <v>1.5040521931507778</v>
          </cell>
          <cell r="P76">
            <v>17.669932501072307</v>
          </cell>
          <cell r="Q76">
            <v>9.54861503036323</v>
          </cell>
          <cell r="R76">
            <v>22.096304490146061</v>
          </cell>
          <cell r="S76">
            <v>5.6284849989841295</v>
          </cell>
          <cell r="T76">
            <v>9.9188432625234224</v>
          </cell>
          <cell r="U76">
            <v>29.676953292548031</v>
          </cell>
        </row>
        <row r="77">
          <cell r="A77">
            <v>2012</v>
          </cell>
          <cell r="B77">
            <v>147214.826</v>
          </cell>
          <cell r="C77">
            <v>100</v>
          </cell>
          <cell r="D77">
            <v>2.1996344308419045</v>
          </cell>
          <cell r="E77">
            <v>3.5234956566127384</v>
          </cell>
          <cell r="F77">
            <v>13.457523632843882</v>
          </cell>
          <cell r="G77">
            <v>4.8694545208374596</v>
          </cell>
          <cell r="H77">
            <v>19.76827320367855</v>
          </cell>
          <cell r="I77">
            <v>8.3889838649810997</v>
          </cell>
          <cell r="J77">
            <v>18.145330688364226</v>
          </cell>
          <cell r="K77">
            <v>29.647304001840141</v>
          </cell>
          <cell r="L77">
            <v>4223.5749999999998</v>
          </cell>
          <cell r="M77">
            <v>100</v>
          </cell>
          <cell r="N77">
            <v>4.0220666141834824</v>
          </cell>
          <cell r="O77">
            <v>1.4146783234582079</v>
          </cell>
          <cell r="P77">
            <v>17.524253742386485</v>
          </cell>
          <cell r="Q77">
            <v>8.1193065116636962</v>
          </cell>
          <cell r="R77">
            <v>22.17256707883724</v>
          </cell>
          <cell r="S77">
            <v>5.9132370089320068</v>
          </cell>
          <cell r="T77">
            <v>9.9009725173579248</v>
          </cell>
          <cell r="U77">
            <v>30.934102034413979</v>
          </cell>
        </row>
        <row r="78">
          <cell r="A78">
            <v>2013</v>
          </cell>
          <cell r="B78">
            <v>149802.34700000001</v>
          </cell>
          <cell r="C78">
            <v>100</v>
          </cell>
          <cell r="D78">
            <v>2.3848998841119626</v>
          </cell>
          <cell r="E78">
            <v>3.4358527106387724</v>
          </cell>
          <cell r="F78">
            <v>13.520641302101897</v>
          </cell>
          <cell r="G78">
            <v>4.5173364339879134</v>
          </cell>
          <cell r="H78">
            <v>19.845122319745766</v>
          </cell>
          <cell r="I78">
            <v>8.293520261067739</v>
          </cell>
          <cell r="J78">
            <v>17.927997483243701</v>
          </cell>
          <cell r="K78">
            <v>30.074629605102249</v>
          </cell>
          <cell r="L78">
            <v>4145.7750000000005</v>
          </cell>
          <cell r="M78">
            <v>100</v>
          </cell>
          <cell r="N78">
            <v>4.1228720806121899</v>
          </cell>
          <cell r="O78">
            <v>1.3598181280942665</v>
          </cell>
          <cell r="P78">
            <v>17.002249277879283</v>
          </cell>
          <cell r="Q78">
            <v>6.9516556011843367</v>
          </cell>
          <cell r="R78">
            <v>22.495793910668088</v>
          </cell>
          <cell r="S78">
            <v>6.4903425776845092</v>
          </cell>
          <cell r="T78">
            <v>10.210997943689659</v>
          </cell>
          <cell r="U78">
            <v>31.365667456627527</v>
          </cell>
        </row>
        <row r="79">
          <cell r="A79">
            <v>2014</v>
          </cell>
          <cell r="B79">
            <v>151135.83199999999</v>
          </cell>
          <cell r="C79">
            <v>100</v>
          </cell>
          <cell r="D79">
            <v>2.3771907379316901</v>
          </cell>
          <cell r="E79">
            <v>3.6639491288869217</v>
          </cell>
          <cell r="F79">
            <v>13.851964635361918</v>
          </cell>
          <cell r="G79">
            <v>4.1670958611588551</v>
          </cell>
          <cell r="H79">
            <v>19.893719181034449</v>
          </cell>
          <cell r="I79">
            <v>8.1592603400628398</v>
          </cell>
          <cell r="J79">
            <v>17.864092613060812</v>
          </cell>
          <cell r="K79">
            <v>30.022727502502523</v>
          </cell>
          <cell r="L79">
            <v>4267.375</v>
          </cell>
          <cell r="M79">
            <v>100</v>
          </cell>
          <cell r="N79">
            <v>3.7066112071238173</v>
          </cell>
          <cell r="O79">
            <v>1.3755528867277917</v>
          </cell>
          <cell r="P79">
            <v>17.309235771405138</v>
          </cell>
          <cell r="Q79">
            <v>6.4629895427516901</v>
          </cell>
          <cell r="R79">
            <v>22.158235449193008</v>
          </cell>
          <cell r="S79">
            <v>6.5994903189900116</v>
          </cell>
          <cell r="T79">
            <v>11.050704472890242</v>
          </cell>
          <cell r="U79">
            <v>31.336008670435572</v>
          </cell>
        </row>
        <row r="80">
          <cell r="A80">
            <v>2015</v>
          </cell>
          <cell r="B80">
            <v>156517.31400000001</v>
          </cell>
          <cell r="C80">
            <v>100</v>
          </cell>
          <cell r="D80">
            <v>2.4105812344824673</v>
          </cell>
          <cell r="E80">
            <v>4.0080338971316616</v>
          </cell>
          <cell r="F80">
            <v>14.257433525852608</v>
          </cell>
          <cell r="G80">
            <v>4.0835335316321615</v>
          </cell>
          <cell r="H80">
            <v>19.811940422131187</v>
          </cell>
          <cell r="I80">
            <v>8.3114523674997365</v>
          </cell>
          <cell r="J80">
            <v>17.61069385588868</v>
          </cell>
          <cell r="K80">
            <v>29.506331165381482</v>
          </cell>
          <cell r="L80">
            <v>4349.5249999999996</v>
          </cell>
          <cell r="M80">
            <v>100</v>
          </cell>
          <cell r="N80">
            <v>3.3135802185296095</v>
          </cell>
          <cell r="O80">
            <v>1.397853788632091</v>
          </cell>
          <cell r="P80">
            <v>17.677217627212169</v>
          </cell>
          <cell r="Q80">
            <v>6.3794322368534511</v>
          </cell>
          <cell r="R80">
            <v>22.08919364758221</v>
          </cell>
          <cell r="S80">
            <v>6.339197958397758</v>
          </cell>
          <cell r="T80">
            <v>11.086842816169582</v>
          </cell>
          <cell r="U80">
            <v>31.717831257436163</v>
          </cell>
        </row>
        <row r="81">
          <cell r="A81">
            <v>2016</v>
          </cell>
          <cell r="B81">
            <v>161993.32699999999</v>
          </cell>
          <cell r="C81">
            <v>100</v>
          </cell>
          <cell r="D81">
            <v>2.378201047750566</v>
          </cell>
          <cell r="E81">
            <v>3.9032830037499022</v>
          </cell>
          <cell r="F81">
            <v>14.320459632266211</v>
          </cell>
          <cell r="G81">
            <v>4.0269751358338368</v>
          </cell>
          <cell r="H81">
            <v>19.873386513013589</v>
          </cell>
          <cell r="I81">
            <v>8.3037377212457653</v>
          </cell>
          <cell r="J81">
            <v>17.653416057070057</v>
          </cell>
          <cell r="K81">
            <v>29.540540889070083</v>
          </cell>
          <cell r="L81">
            <v>4429.8500000000004</v>
          </cell>
          <cell r="M81">
            <v>100</v>
          </cell>
          <cell r="N81">
            <v>3.2455952233145591</v>
          </cell>
          <cell r="O81">
            <v>1.3843583868528277</v>
          </cell>
          <cell r="P81">
            <v>17.538968588101177</v>
          </cell>
          <cell r="Q81">
            <v>6.5402891745770173</v>
          </cell>
          <cell r="R81">
            <v>22.153684662008867</v>
          </cell>
          <cell r="S81">
            <v>6.7536146822127163</v>
          </cell>
          <cell r="T81">
            <v>11.287628249263518</v>
          </cell>
          <cell r="U81">
            <v>31.095861033669316</v>
          </cell>
        </row>
        <row r="82">
          <cell r="A82">
            <v>2017</v>
          </cell>
          <cell r="B82">
            <v>169642.25</v>
          </cell>
          <cell r="C82">
            <v>100</v>
          </cell>
          <cell r="D82">
            <v>2.4208568325402431</v>
          </cell>
          <cell r="E82">
            <v>3.4200913982218464</v>
          </cell>
          <cell r="F82">
            <v>14.615183422761724</v>
          </cell>
          <cell r="G82">
            <v>4.0463404605869124</v>
          </cell>
          <cell r="H82">
            <v>19.668696330071079</v>
          </cell>
          <cell r="I82">
            <v>8.4862910035678016</v>
          </cell>
          <cell r="J82">
            <v>17.510178625902455</v>
          </cell>
          <cell r="K82">
            <v>29.83236192634795</v>
          </cell>
          <cell r="L82">
            <v>4590.875</v>
          </cell>
          <cell r="M82">
            <v>100</v>
          </cell>
          <cell r="N82">
            <v>3.0375473085196174</v>
          </cell>
          <cell r="O82">
            <v>1.4338225283851116</v>
          </cell>
          <cell r="P82">
            <v>17.49829825469001</v>
          </cell>
          <cell r="Q82">
            <v>6.697524981621152</v>
          </cell>
          <cell r="R82">
            <v>22.356849184523647</v>
          </cell>
          <cell r="S82">
            <v>6.9447545402564872</v>
          </cell>
          <cell r="T82">
            <v>11.199934652980096</v>
          </cell>
          <cell r="U82">
            <v>30.831268549023878</v>
          </cell>
        </row>
        <row r="83">
          <cell r="A83">
            <v>2018</v>
          </cell>
          <cell r="B83">
            <v>177465.91699999999</v>
          </cell>
          <cell r="C83">
            <v>100</v>
          </cell>
          <cell r="D83">
            <v>2.3546132523012862</v>
          </cell>
          <cell r="E83">
            <v>3.5902420632126231</v>
          </cell>
          <cell r="F83">
            <v>14.517610725218862</v>
          </cell>
          <cell r="G83">
            <v>4.2057929354401047</v>
          </cell>
          <cell r="H83">
            <v>19.367984895939202</v>
          </cell>
          <cell r="I83">
            <v>8.479464820278702</v>
          </cell>
          <cell r="J83">
            <v>17.395340762812502</v>
          </cell>
          <cell r="K83">
            <v>30.088950544796724</v>
          </cell>
          <cell r="L83">
            <v>4718.7000000000007</v>
          </cell>
          <cell r="M83">
            <v>100</v>
          </cell>
          <cell r="N83">
            <v>3.1104965350626221</v>
          </cell>
          <cell r="O83">
            <v>1.4453133278233394</v>
          </cell>
          <cell r="P83">
            <v>17.67488927034988</v>
          </cell>
          <cell r="Q83">
            <v>6.4991417127598687</v>
          </cell>
          <cell r="R83">
            <v>21.746455591582425</v>
          </cell>
          <cell r="S83">
            <v>6.9473583826053789</v>
          </cell>
          <cell r="T83">
            <v>11.075614046241549</v>
          </cell>
          <cell r="U83">
            <v>31.498611905821516</v>
          </cell>
        </row>
        <row r="84">
          <cell r="A84">
            <v>2019</v>
          </cell>
          <cell r="B84">
            <v>185536.277</v>
          </cell>
          <cell r="C84">
            <v>100</v>
          </cell>
          <cell r="D84">
            <v>2.4131765886409373</v>
          </cell>
          <cell r="E84">
            <v>3.3458551073545584</v>
          </cell>
          <cell r="F84">
            <v>14.055283646766286</v>
          </cell>
          <cell r="G84">
            <v>4.3587998696341197</v>
          </cell>
          <cell r="H84">
            <v>19.197998674943769</v>
          </cell>
          <cell r="I84">
            <v>8.9198318881864811</v>
          </cell>
          <cell r="J84">
            <v>17.417539859334358</v>
          </cell>
          <cell r="K84">
            <v>30.291514365139495</v>
          </cell>
          <cell r="L84">
            <v>4776.1750000000002</v>
          </cell>
          <cell r="M84">
            <v>100</v>
          </cell>
          <cell r="N84">
            <v>2.8040220469308599</v>
          </cell>
          <cell r="O84">
            <v>1.4907326469402813</v>
          </cell>
          <cell r="P84">
            <v>17.515585170141375</v>
          </cell>
          <cell r="Q84">
            <v>6.3764413992368372</v>
          </cell>
          <cell r="R84">
            <v>21.499945039702268</v>
          </cell>
          <cell r="S84">
            <v>7.3835234261726166</v>
          </cell>
          <cell r="T84">
            <v>11.40033604296325</v>
          </cell>
          <cell r="U84">
            <v>31.530984522133291</v>
          </cell>
        </row>
        <row r="85">
          <cell r="A85">
            <v>2020</v>
          </cell>
          <cell r="B85">
            <v>174309.58799999999</v>
          </cell>
          <cell r="C85">
            <v>100</v>
          </cell>
          <cell r="D85">
            <v>2.4167626395858384</v>
          </cell>
          <cell r="E85">
            <v>3.4446871620165838</v>
          </cell>
          <cell r="F85">
            <v>13.932907695243937</v>
          </cell>
          <cell r="G85">
            <v>4.8446830130767102</v>
          </cell>
          <cell r="H85">
            <v>16.957528463666609</v>
          </cell>
          <cell r="I85">
            <v>8.2551069996218445</v>
          </cell>
          <cell r="J85">
            <v>18.68329583797766</v>
          </cell>
          <cell r="K85">
            <v>31.465028188810816</v>
          </cell>
          <cell r="L85">
            <v>4683.7</v>
          </cell>
          <cell r="M85">
            <v>100</v>
          </cell>
          <cell r="N85">
            <v>2.7569015948929265</v>
          </cell>
          <cell r="O85">
            <v>1.6674851079274924</v>
          </cell>
          <cell r="P85">
            <v>17.452014433033714</v>
          </cell>
          <cell r="Q85">
            <v>6.342741849392576</v>
          </cell>
          <cell r="R85">
            <v>20.498750987467172</v>
          </cell>
          <cell r="S85">
            <v>7.6894335674787024</v>
          </cell>
          <cell r="T85">
            <v>11.312637444755216</v>
          </cell>
          <cell r="U85">
            <v>32.278967482972867</v>
          </cell>
        </row>
        <row r="86">
          <cell r="A86">
            <v>2021</v>
          </cell>
          <cell r="B86">
            <v>182422.43900000001</v>
          </cell>
          <cell r="C86">
            <v>100</v>
          </cell>
          <cell r="D86">
            <v>2.5396771501339259</v>
          </cell>
          <cell r="E86">
            <v>3.2213054667030296</v>
          </cell>
          <cell r="F86">
            <v>14.066980542892532</v>
          </cell>
          <cell r="G86">
            <v>4.9741051866980008</v>
          </cell>
          <cell r="H86">
            <v>17.218091794069259</v>
          </cell>
          <cell r="I86">
            <v>8.3320643465357893</v>
          </cell>
          <cell r="J86">
            <v>18.299653914834455</v>
          </cell>
          <cell r="K86">
            <v>31.348121598132998</v>
          </cell>
          <cell r="L86">
            <v>4812.3</v>
          </cell>
          <cell r="M86">
            <v>100</v>
          </cell>
          <cell r="N86">
            <v>2.7133595162396356</v>
          </cell>
          <cell r="O86">
            <v>1.3475884712091923</v>
          </cell>
          <cell r="P86">
            <v>16.859921451281092</v>
          </cell>
          <cell r="Q86">
            <v>6.3467572678345059</v>
          </cell>
          <cell r="R86">
            <v>19.398208756727552</v>
          </cell>
          <cell r="S86">
            <v>7.569665232840844</v>
          </cell>
          <cell r="T86">
            <v>12.076865532074059</v>
          </cell>
          <cell r="U86">
            <v>32.712008810755769</v>
          </cell>
        </row>
        <row r="88">
          <cell r="A88" t="str">
            <v>1 2020</v>
          </cell>
          <cell r="B88">
            <v>45599.764000000003</v>
          </cell>
          <cell r="C88">
            <v>100</v>
          </cell>
          <cell r="D88">
            <v>2.3333541813944474</v>
          </cell>
          <cell r="E88">
            <v>3.3235128146715844</v>
          </cell>
          <cell r="F88">
            <v>13.854661616231171</v>
          </cell>
          <cell r="G88">
            <v>4.5446309765989135</v>
          </cell>
          <cell r="H88">
            <v>18.301379805386713</v>
          </cell>
          <cell r="I88">
            <v>8.8170105441773767</v>
          </cell>
          <cell r="J88">
            <v>17.879399551278379</v>
          </cell>
          <cell r="K88">
            <v>30.946050510261408</v>
          </cell>
          <cell r="L88">
            <v>4744.2</v>
          </cell>
          <cell r="M88">
            <v>100</v>
          </cell>
          <cell r="N88">
            <v>2.8540112136925089</v>
          </cell>
          <cell r="O88">
            <v>1.4480839762236004</v>
          </cell>
          <cell r="P88">
            <v>17.368576366932253</v>
          </cell>
          <cell r="Q88">
            <v>6.3719910627713841</v>
          </cell>
          <cell r="R88">
            <v>21.240672821550525</v>
          </cell>
          <cell r="S88">
            <v>7.4912524767084019</v>
          </cell>
          <cell r="T88">
            <v>11.028202858226889</v>
          </cell>
          <cell r="U88">
            <v>32.199317060832179</v>
          </cell>
        </row>
        <row r="89">
          <cell r="A89" t="str">
            <v>2 2020</v>
          </cell>
          <cell r="B89">
            <v>39734.726999999999</v>
          </cell>
          <cell r="C89">
            <v>100</v>
          </cell>
          <cell r="D89">
            <v>2.6251948327215135</v>
          </cell>
          <cell r="E89">
            <v>3.5838801660824302</v>
          </cell>
          <cell r="F89">
            <v>12.54779477911098</v>
          </cell>
          <cell r="G89">
            <v>5.2554054291099073</v>
          </cell>
          <cell r="H89">
            <v>15.176276409298096</v>
          </cell>
          <cell r="I89">
            <v>8.1522039902274894</v>
          </cell>
          <cell r="J89">
            <v>20.54742442297389</v>
          </cell>
          <cell r="K89">
            <v>32.1118199704757</v>
          </cell>
          <cell r="L89">
            <v>4601.6000000000004</v>
          </cell>
          <cell r="M89">
            <v>100</v>
          </cell>
          <cell r="N89">
            <v>2.8685674547983311</v>
          </cell>
          <cell r="O89">
            <v>1.7711230876216966</v>
          </cell>
          <cell r="P89">
            <v>17.311369958275382</v>
          </cell>
          <cell r="Q89">
            <v>6.3304068150208614</v>
          </cell>
          <cell r="R89">
            <v>20.297287899860915</v>
          </cell>
          <cell r="S89">
            <v>7.7320931849791359</v>
          </cell>
          <cell r="T89">
            <v>11.404728789986091</v>
          </cell>
          <cell r="U89">
            <v>32.282249652294851</v>
          </cell>
        </row>
        <row r="90">
          <cell r="A90" t="str">
            <v>3 2020</v>
          </cell>
          <cell r="B90">
            <v>44316.442000000003</v>
          </cell>
          <cell r="C90">
            <v>100</v>
          </cell>
          <cell r="D90">
            <v>2.3520096672020734</v>
          </cell>
          <cell r="E90">
            <v>3.4184197368552285</v>
          </cell>
          <cell r="F90">
            <v>14.667411702410584</v>
          </cell>
          <cell r="G90">
            <v>4.8075339622255768</v>
          </cell>
          <cell r="H90">
            <v>17.449956835433674</v>
          </cell>
          <cell r="I90">
            <v>7.8651598429314333</v>
          </cell>
          <cell r="J90">
            <v>18.40120197375051</v>
          </cell>
          <cell r="K90">
            <v>31.038306279190913</v>
          </cell>
          <cell r="L90">
            <v>4658.3999999999996</v>
          </cell>
          <cell r="M90">
            <v>100</v>
          </cell>
          <cell r="N90">
            <v>2.6124849733814188</v>
          </cell>
          <cell r="O90">
            <v>1.7366477760604471</v>
          </cell>
          <cell r="P90">
            <v>17.282758028507644</v>
          </cell>
          <cell r="Q90">
            <v>6.6031255366649502</v>
          </cell>
          <cell r="R90">
            <v>20.592907436029538</v>
          </cell>
          <cell r="S90">
            <v>7.8052550231839266</v>
          </cell>
          <cell r="T90">
            <v>11.136871028679375</v>
          </cell>
          <cell r="U90">
            <v>32.227803537695351</v>
          </cell>
        </row>
        <row r="91">
          <cell r="A91" t="str">
            <v>4 2020</v>
          </cell>
          <cell r="B91">
            <v>44658.654999999977</v>
          </cell>
          <cell r="C91">
            <v>100</v>
          </cell>
          <cell r="D91">
            <v>2.3807344847264225</v>
          </cell>
          <cell r="E91">
            <v>3.4706351993807254</v>
          </cell>
          <cell r="F91">
            <v>14.516321640228536</v>
          </cell>
          <cell r="G91">
            <v>4.8224851375394104</v>
          </cell>
          <cell r="H91">
            <v>16.6815592632604</v>
          </cell>
          <cell r="I91">
            <v>8.1598785274657306</v>
          </cell>
          <cell r="J91">
            <v>18.12546974377085</v>
          </cell>
          <cell r="K91">
            <v>31.842916003627973</v>
          </cell>
          <cell r="L91">
            <v>4730.6000000000004</v>
          </cell>
          <cell r="M91">
            <v>100</v>
          </cell>
          <cell r="N91">
            <v>2.6931044687777446</v>
          </cell>
          <cell r="O91">
            <v>1.7185980636705691</v>
          </cell>
          <cell r="P91">
            <v>17.839174734705956</v>
          </cell>
          <cell r="Q91">
            <v>6.0689975901576965</v>
          </cell>
          <cell r="R91">
            <v>19.857946137910623</v>
          </cell>
          <cell r="S91">
            <v>7.7326343381389249</v>
          </cell>
          <cell r="T91">
            <v>11.6813934807424</v>
          </cell>
          <cell r="U91">
            <v>32.406037289138794</v>
          </cell>
        </row>
        <row r="92">
          <cell r="A92" t="str">
            <v>1 2021</v>
          </cell>
          <cell r="B92">
            <v>44150.860999999997</v>
          </cell>
          <cell r="C92">
            <v>100</v>
          </cell>
          <cell r="D92">
            <v>2.5650938041729243</v>
          </cell>
          <cell r="E92">
            <v>3.5162100236278517</v>
          </cell>
          <cell r="F92">
            <v>14.437091045631027</v>
          </cell>
          <cell r="G92">
            <v>5.162017112191764</v>
          </cell>
          <cell r="H92">
            <v>15.368454535914941</v>
          </cell>
          <cell r="I92">
            <v>8.4694746949555526</v>
          </cell>
          <cell r="J92">
            <v>18.650784635887398</v>
          </cell>
          <cell r="K92">
            <v>31.830874147618548</v>
          </cell>
          <cell r="L92">
            <v>4681.6000000000004</v>
          </cell>
          <cell r="M92">
            <v>100</v>
          </cell>
          <cell r="N92">
            <v>2.6700273410799724</v>
          </cell>
          <cell r="O92">
            <v>1.5785201640464768</v>
          </cell>
          <cell r="P92">
            <v>17.002734107997263</v>
          </cell>
          <cell r="Q92">
            <v>6.5340909090909074</v>
          </cell>
          <cell r="R92">
            <v>19.561688311688311</v>
          </cell>
          <cell r="S92">
            <v>7.6832706766917296</v>
          </cell>
          <cell r="T92">
            <v>12.130468215994531</v>
          </cell>
          <cell r="U92">
            <v>32.837064251537932</v>
          </cell>
        </row>
        <row r="93">
          <cell r="A93" t="str">
            <v>2 2021</v>
          </cell>
          <cell r="B93">
            <v>45177.51</v>
          </cell>
          <cell r="C93">
            <v>100</v>
          </cell>
          <cell r="D93">
            <v>2.5802329521923628</v>
          </cell>
          <cell r="E93">
            <v>3.3170597494195673</v>
          </cell>
          <cell r="F93">
            <v>14.175539997666981</v>
          </cell>
          <cell r="G93">
            <v>5.0543533718436446</v>
          </cell>
          <cell r="H93">
            <v>17.160744361519701</v>
          </cell>
          <cell r="I93">
            <v>8.2974626091610624</v>
          </cell>
          <cell r="J93">
            <v>18.435750443085507</v>
          </cell>
          <cell r="K93">
            <v>30.978856515111168</v>
          </cell>
          <cell r="L93">
            <v>4810.5</v>
          </cell>
          <cell r="M93">
            <v>100</v>
          </cell>
          <cell r="N93">
            <v>2.5818521983161835</v>
          </cell>
          <cell r="O93">
            <v>1.432283546408899</v>
          </cell>
          <cell r="P93">
            <v>17.461802307452448</v>
          </cell>
          <cell r="Q93">
            <v>6.1843883172227425</v>
          </cell>
          <cell r="R93">
            <v>19.528115580500987</v>
          </cell>
          <cell r="S93">
            <v>7.6041991476977451</v>
          </cell>
          <cell r="T93">
            <v>12.067352666043032</v>
          </cell>
          <cell r="U93">
            <v>32.362540276478533</v>
          </cell>
        </row>
        <row r="94">
          <cell r="A94" t="str">
            <v>3 2021</v>
          </cell>
          <cell r="B94">
            <v>46162.461000000003</v>
          </cell>
          <cell r="C94">
            <v>100</v>
          </cell>
          <cell r="D94">
            <v>2.5448469915847856</v>
          </cell>
          <cell r="E94">
            <v>3.1267830369788996</v>
          </cell>
          <cell r="F94">
            <v>13.971451825326209</v>
          </cell>
          <cell r="G94">
            <v>4.8269501922785265</v>
          </cell>
          <cell r="H94">
            <v>18.182704773907094</v>
          </cell>
          <cell r="I94">
            <v>8.0086934706535686</v>
          </cell>
          <cell r="J94">
            <v>18.333942377985434</v>
          </cell>
          <cell r="K94">
            <v>31.004627331285477</v>
          </cell>
          <cell r="L94">
            <v>4878.1000000000004</v>
          </cell>
          <cell r="M94">
            <v>100</v>
          </cell>
          <cell r="N94">
            <v>2.7736208769807917</v>
          </cell>
          <cell r="O94">
            <v>1.2402369775117361</v>
          </cell>
          <cell r="P94">
            <v>16.604825649330682</v>
          </cell>
          <cell r="Q94">
            <v>6.113035813123961</v>
          </cell>
          <cell r="R94">
            <v>19.257497796273139</v>
          </cell>
          <cell r="S94">
            <v>7.4988212623767456</v>
          </cell>
          <cell r="T94">
            <v>12.312170722207414</v>
          </cell>
          <cell r="U94">
            <v>32.801705582091387</v>
          </cell>
        </row>
        <row r="95">
          <cell r="A95" t="str">
            <v>4 2021</v>
          </cell>
          <cell r="B95">
            <v>46931.607000000004</v>
          </cell>
          <cell r="C95">
            <v>100</v>
          </cell>
          <cell r="D95">
            <v>2.4716413397052435</v>
          </cell>
          <cell r="E95">
            <v>2.9446722333629016</v>
          </cell>
          <cell r="F95">
            <v>13.708260618478288</v>
          </cell>
          <cell r="G95">
            <v>4.8648216968151123</v>
          </cell>
          <cell r="H95">
            <v>18.064535910734953</v>
          </cell>
          <cell r="I95">
            <v>8.5541754408707966</v>
          </cell>
          <cell r="J95">
            <v>17.804591690201445</v>
          </cell>
          <cell r="K95">
            <v>31.587301069831252</v>
          </cell>
          <cell r="L95">
            <v>4879</v>
          </cell>
          <cell r="M95">
            <v>100</v>
          </cell>
          <cell r="N95">
            <v>2.8243492518958804</v>
          </cell>
          <cell r="O95">
            <v>1.1498257839721238</v>
          </cell>
          <cell r="P95">
            <v>16.384505021520805</v>
          </cell>
          <cell r="Q95">
            <v>6.5607706497233051</v>
          </cell>
          <cell r="R95">
            <v>19.253945480631277</v>
          </cell>
          <cell r="S95">
            <v>7.4974379995900797</v>
          </cell>
          <cell r="T95">
            <v>11.799549087927854</v>
          </cell>
          <cell r="U95">
            <v>32.84689485550318</v>
          </cell>
        </row>
        <row r="96">
          <cell r="A96" t="str">
            <v>1 2022</v>
          </cell>
          <cell r="B96">
            <v>48861.682999999997</v>
          </cell>
          <cell r="C96">
            <v>100</v>
          </cell>
          <cell r="D96">
            <v>2.2943929295272123</v>
          </cell>
          <cell r="E96">
            <v>2.8996954525696546</v>
          </cell>
          <cell r="F96">
            <v>13.662057035571207</v>
          </cell>
          <cell r="G96">
            <v>5.008255650956599</v>
          </cell>
          <cell r="H96">
            <v>18.546057858874814</v>
          </cell>
          <cell r="I96">
            <v>8.6517363718314826</v>
          </cell>
          <cell r="J96">
            <v>17.559718522180255</v>
          </cell>
          <cell r="K96">
            <v>31.378086178488779</v>
          </cell>
          <cell r="L96">
            <v>4900.8999999999996</v>
          </cell>
          <cell r="M96">
            <v>100</v>
          </cell>
          <cell r="N96">
            <v>2.5464710563365913</v>
          </cell>
          <cell r="O96">
            <v>1.3405700993695093</v>
          </cell>
          <cell r="P96">
            <v>16.76834867065233</v>
          </cell>
          <cell r="Q96">
            <v>6.3029239527433738</v>
          </cell>
          <cell r="R96">
            <v>19.167907935277196</v>
          </cell>
          <cell r="S96">
            <v>7.4639351955763242</v>
          </cell>
          <cell r="T96">
            <v>11.908016894856045</v>
          </cell>
          <cell r="U96">
            <v>32.828664122916202</v>
          </cell>
        </row>
      </sheetData>
      <sheetData sheetId="20">
        <row r="5">
          <cell r="N5">
            <v>44750</v>
          </cell>
        </row>
        <row r="12">
          <cell r="A12">
            <v>2003</v>
          </cell>
          <cell r="B12">
            <v>-11.218071073758331</v>
          </cell>
          <cell r="C12">
            <v>-9.7383765477166708</v>
          </cell>
          <cell r="D12">
            <v>-27.264045141224983</v>
          </cell>
          <cell r="E12">
            <v>-24.046111095741665</v>
          </cell>
          <cell r="F12">
            <v>-15.514406983249998</v>
          </cell>
          <cell r="G12">
            <v>81.819180907499998</v>
          </cell>
          <cell r="H12" t="str">
            <v/>
          </cell>
          <cell r="I12" t="str">
            <v/>
          </cell>
          <cell r="J12" t="str">
            <v/>
          </cell>
          <cell r="K12" t="str">
            <v/>
          </cell>
          <cell r="L12" t="str">
            <v/>
          </cell>
          <cell r="M12">
            <v>-10.733333333333334</v>
          </cell>
          <cell r="N12" t="str">
            <v/>
          </cell>
          <cell r="O12" t="str">
            <v/>
          </cell>
        </row>
        <row r="13">
          <cell r="A13">
            <v>2004</v>
          </cell>
          <cell r="B13">
            <v>-4.9680710737583302</v>
          </cell>
          <cell r="C13">
            <v>-8.1550432143833369</v>
          </cell>
          <cell r="D13">
            <v>-15.597378474558313</v>
          </cell>
          <cell r="E13">
            <v>-16.296111095741662</v>
          </cell>
          <cell r="F13">
            <v>-2.514406983249998</v>
          </cell>
          <cell r="G13">
            <v>82.494180907500009</v>
          </cell>
          <cell r="H13" t="str">
            <v/>
          </cell>
          <cell r="I13" t="str">
            <v/>
          </cell>
          <cell r="J13" t="str">
            <v/>
          </cell>
          <cell r="K13" t="str">
            <v/>
          </cell>
          <cell r="L13" t="str">
            <v/>
          </cell>
          <cell r="M13">
            <v>-4.4833333333333343</v>
          </cell>
          <cell r="N13" t="str">
            <v/>
          </cell>
          <cell r="O13" t="str">
            <v/>
          </cell>
        </row>
        <row r="14">
          <cell r="A14">
            <v>2005</v>
          </cell>
          <cell r="B14">
            <v>-5.8569599626472177</v>
          </cell>
          <cell r="C14">
            <v>-7.4050432143833369</v>
          </cell>
          <cell r="D14">
            <v>-17.430711807891644</v>
          </cell>
          <cell r="E14">
            <v>-20.629444429074997</v>
          </cell>
          <cell r="F14">
            <v>-12.264406983249998</v>
          </cell>
          <cell r="G14">
            <v>81.369180907500009</v>
          </cell>
          <cell r="H14" t="str">
            <v/>
          </cell>
          <cell r="I14" t="str">
            <v/>
          </cell>
          <cell r="J14" t="str">
            <v/>
          </cell>
          <cell r="K14" t="str">
            <v/>
          </cell>
          <cell r="L14" t="str">
            <v/>
          </cell>
          <cell r="M14">
            <v>-5.3666666666666671</v>
          </cell>
          <cell r="N14" t="str">
            <v/>
          </cell>
          <cell r="O14" t="str">
            <v/>
          </cell>
        </row>
        <row r="15">
          <cell r="A15">
            <v>2006</v>
          </cell>
          <cell r="B15">
            <v>-3.3291821848694401</v>
          </cell>
          <cell r="C15">
            <v>-2.9883765477166704</v>
          </cell>
          <cell r="D15">
            <v>-10.430711807891649</v>
          </cell>
          <cell r="E15">
            <v>-11.379444429074992</v>
          </cell>
          <cell r="F15">
            <v>-5.264406983249998</v>
          </cell>
          <cell r="G15">
            <v>80.669180907500007</v>
          </cell>
          <cell r="H15">
            <v>3.8447562719858013</v>
          </cell>
          <cell r="I15">
            <v>2.5510826678236924</v>
          </cell>
          <cell r="J15">
            <v>6.6038564803514674</v>
          </cell>
          <cell r="K15">
            <v>2.1244522896440827</v>
          </cell>
          <cell r="L15">
            <v>-3.3721164839598998</v>
          </cell>
          <cell r="M15">
            <v>-2.8249999999999997</v>
          </cell>
          <cell r="N15" t="str">
            <v/>
          </cell>
          <cell r="O15" t="str">
            <v/>
          </cell>
        </row>
        <row r="16">
          <cell r="A16">
            <v>2007</v>
          </cell>
          <cell r="B16">
            <v>2.5874844817972247</v>
          </cell>
          <cell r="C16">
            <v>4.2616234522833309</v>
          </cell>
          <cell r="D16">
            <v>6.928819210834547E-2</v>
          </cell>
          <cell r="E16">
            <v>-0.54611109574165984</v>
          </cell>
          <cell r="F16">
            <v>-1.7644069832499985</v>
          </cell>
          <cell r="G16">
            <v>82.944180907499998</v>
          </cell>
          <cell r="H16">
            <v>0.24791911731860239</v>
          </cell>
          <cell r="I16">
            <v>-2.5160475708836714</v>
          </cell>
          <cell r="J16">
            <v>5.9291686891536699</v>
          </cell>
          <cell r="K16">
            <v>5.4117305147874504</v>
          </cell>
          <cell r="L16">
            <v>-1.9084607032489771</v>
          </cell>
          <cell r="M16">
            <v>3.0833333333333335</v>
          </cell>
          <cell r="N16" t="str">
            <v/>
          </cell>
          <cell r="O16" t="str">
            <v/>
          </cell>
        </row>
        <row r="17">
          <cell r="A17">
            <v>2008</v>
          </cell>
          <cell r="B17">
            <v>-7.412515518202774</v>
          </cell>
          <cell r="C17">
            <v>-13.405043214383339</v>
          </cell>
          <cell r="D17">
            <v>-20.76404514122498</v>
          </cell>
          <cell r="E17">
            <v>-20.046111095741662</v>
          </cell>
          <cell r="F17">
            <v>-27.764406983249998</v>
          </cell>
          <cell r="G17">
            <v>81.144180907500001</v>
          </cell>
          <cell r="H17">
            <v>0.81841204298518733</v>
          </cell>
          <cell r="I17">
            <v>2.0432244020533972</v>
          </cell>
          <cell r="J17">
            <v>-1.4931309061670532</v>
          </cell>
          <cell r="K17">
            <v>-0.21911208816722194</v>
          </cell>
          <cell r="L17">
            <v>-1.3474392268721544</v>
          </cell>
          <cell r="M17">
            <v>-6.916666666666667</v>
          </cell>
          <cell r="N17" t="str">
            <v/>
          </cell>
          <cell r="O17" t="str">
            <v/>
          </cell>
        </row>
        <row r="18">
          <cell r="A18">
            <v>2009</v>
          </cell>
          <cell r="B18">
            <v>-22.059437091310187</v>
          </cell>
          <cell r="C18">
            <v>-19.025390445469444</v>
          </cell>
          <cell r="D18">
            <v>-53.43195585016943</v>
          </cell>
          <cell r="E18">
            <v>-47.618744792244435</v>
          </cell>
          <cell r="F18">
            <v>-27.028144229250003</v>
          </cell>
          <cell r="G18">
            <v>74.589456629124996</v>
          </cell>
          <cell r="H18">
            <v>-14.049781588620505</v>
          </cell>
          <cell r="I18">
            <v>-11.734097131768522</v>
          </cell>
          <cell r="J18">
            <v>-18.585872770678279</v>
          </cell>
          <cell r="K18">
            <v>-14.677845077693846</v>
          </cell>
          <cell r="L18">
            <v>-5.5101233502355456</v>
          </cell>
          <cell r="M18">
            <v>-21.55</v>
          </cell>
          <cell r="N18" t="str">
            <v/>
          </cell>
          <cell r="O18" t="str">
            <v/>
          </cell>
        </row>
        <row r="19">
          <cell r="A19">
            <v>2010</v>
          </cell>
          <cell r="B19">
            <v>-9.7838168301111121</v>
          </cell>
          <cell r="C19">
            <v>-1.3521400281083331</v>
          </cell>
          <cell r="D19">
            <v>-31.724952205599994</v>
          </cell>
          <cell r="E19">
            <v>-22.912010392308332</v>
          </cell>
          <cell r="F19">
            <v>-14.837924035250001</v>
          </cell>
          <cell r="G19">
            <v>76.790702784499999</v>
          </cell>
          <cell r="H19">
            <v>8.0347960233116282</v>
          </cell>
          <cell r="I19">
            <v>5.8794299008424957</v>
          </cell>
          <cell r="J19">
            <v>12.608883139284188</v>
          </cell>
          <cell r="K19">
            <v>5.4558935069583612</v>
          </cell>
          <cell r="L19">
            <v>-2.7516860261543314</v>
          </cell>
          <cell r="M19">
            <v>-9.2666666666666675</v>
          </cell>
          <cell r="N19" t="str">
            <v/>
          </cell>
          <cell r="O19" t="str">
            <v/>
          </cell>
        </row>
        <row r="20">
          <cell r="A20">
            <v>2011</v>
          </cell>
          <cell r="B20">
            <v>-13.378347377875</v>
          </cell>
          <cell r="C20">
            <v>-10.092021371075001</v>
          </cell>
          <cell r="D20">
            <v>-34.219050082891663</v>
          </cell>
          <cell r="E20">
            <v>-18.188882077658331</v>
          </cell>
          <cell r="F20">
            <v>-21.150077050250005</v>
          </cell>
          <cell r="G20">
            <v>76.604586707250007</v>
          </cell>
          <cell r="H20">
            <v>3.2573083177978077</v>
          </cell>
          <cell r="I20">
            <v>-1.530989561111582</v>
          </cell>
          <cell r="J20">
            <v>12.809221107451933</v>
          </cell>
          <cell r="K20">
            <v>4.6572331364198334</v>
          </cell>
          <cell r="L20">
            <v>-1.1279048834133221</v>
          </cell>
          <cell r="M20">
            <v>-12.875</v>
          </cell>
          <cell r="N20">
            <v>-0.8858259514504141</v>
          </cell>
          <cell r="O20">
            <v>-0.77333333333331211</v>
          </cell>
        </row>
        <row r="21">
          <cell r="A21">
            <v>2012</v>
          </cell>
          <cell r="B21">
            <v>-17.954821836511112</v>
          </cell>
          <cell r="C21">
            <v>-18.139840988316664</v>
          </cell>
          <cell r="D21">
            <v>-45.082160156708333</v>
          </cell>
          <cell r="E21">
            <v>-25.051676287308325</v>
          </cell>
          <cell r="F21">
            <v>-29.929473817999998</v>
          </cell>
          <cell r="G21">
            <v>75.6084627205</v>
          </cell>
          <cell r="H21">
            <v>-3.1169090587810757</v>
          </cell>
          <cell r="I21">
            <v>-7.2496840584942959</v>
          </cell>
          <cell r="J21">
            <v>4.0810957602091236</v>
          </cell>
          <cell r="K21">
            <v>-2.9102898707396037</v>
          </cell>
          <cell r="L21">
            <v>-3.6487278139299093</v>
          </cell>
          <cell r="M21">
            <v>-17.441666666666666</v>
          </cell>
          <cell r="N21">
            <v>-6.1023390337823002</v>
          </cell>
          <cell r="O21">
            <v>-2.426263101316863</v>
          </cell>
        </row>
        <row r="22">
          <cell r="A22">
            <v>2013</v>
          </cell>
          <cell r="B22">
            <v>-12.363397990955555</v>
          </cell>
          <cell r="C22">
            <v>-6.6358047691583311</v>
          </cell>
          <cell r="D22">
            <v>-35.962574052658333</v>
          </cell>
          <cell r="E22">
            <v>-23.040158362774992</v>
          </cell>
          <cell r="F22">
            <v>-18.748165816750003</v>
          </cell>
          <cell r="G22">
            <v>76.387593186999993</v>
          </cell>
          <cell r="H22">
            <v>-2.2370424411596588</v>
          </cell>
          <cell r="I22">
            <v>-3.5099193372574859</v>
          </cell>
          <cell r="J22">
            <v>-0.25683884381750488</v>
          </cell>
          <cell r="K22">
            <v>-1.5556280172105232</v>
          </cell>
          <cell r="L22">
            <v>-2.7138502493652936</v>
          </cell>
          <cell r="M22">
            <v>-11.874999999999998</v>
          </cell>
          <cell r="N22">
            <v>0.42621776504296349</v>
          </cell>
          <cell r="O22">
            <v>0.78496854100862379</v>
          </cell>
        </row>
        <row r="23">
          <cell r="A23">
            <v>2014</v>
          </cell>
          <cell r="B23">
            <v>-5.0496925293416677</v>
          </cell>
          <cell r="C23">
            <v>3.0010111780333344</v>
          </cell>
          <cell r="D23">
            <v>-19.797628959374997</v>
          </cell>
          <cell r="E23">
            <v>-6.9175251576083312</v>
          </cell>
          <cell r="F23">
            <v>-4.9403781487499998</v>
          </cell>
          <cell r="G23">
            <v>78.097414917749987</v>
          </cell>
          <cell r="H23">
            <v>-2.1771047103007106</v>
          </cell>
          <cell r="I23">
            <v>-1.3411012846168688</v>
          </cell>
          <cell r="J23">
            <v>-3.4357884411019484</v>
          </cell>
          <cell r="K23">
            <v>-2.2572123346878641</v>
          </cell>
          <cell r="L23">
            <v>4.3916693410778862E-2</v>
          </cell>
          <cell r="M23">
            <v>-4.5416666666666661</v>
          </cell>
          <cell r="N23">
            <v>3.3961379418931017</v>
          </cell>
          <cell r="O23">
            <v>0.9819437899392085</v>
          </cell>
        </row>
        <row r="24">
          <cell r="A24">
            <v>2015</v>
          </cell>
          <cell r="B24">
            <v>-1.3679468146555556</v>
          </cell>
          <cell r="C24">
            <v>3.7821647381999992</v>
          </cell>
          <cell r="D24">
            <v>-9.5357472380499981</v>
          </cell>
          <cell r="E24">
            <v>-5.4200635330444413</v>
          </cell>
          <cell r="F24">
            <v>0.44646867324999984</v>
          </cell>
          <cell r="G24">
            <v>79.288171489312489</v>
          </cell>
          <cell r="H24">
            <v>-0.49668736888365572</v>
          </cell>
          <cell r="I24">
            <v>-1.8533361686813805</v>
          </cell>
          <cell r="J24">
            <v>1.5847350732685896</v>
          </cell>
          <cell r="K24">
            <v>-0.81661666129419075</v>
          </cell>
          <cell r="L24">
            <v>1.3000388323287666</v>
          </cell>
          <cell r="M24">
            <v>-0.85833333333333339</v>
          </cell>
          <cell r="N24">
            <v>3.4786603609380222</v>
          </cell>
          <cell r="O24">
            <v>1.482680688017183</v>
          </cell>
        </row>
        <row r="25">
          <cell r="A25">
            <v>2016</v>
          </cell>
          <cell r="B25">
            <v>-0.64447804482777782</v>
          </cell>
          <cell r="C25">
            <v>2.5343966244499998</v>
          </cell>
          <cell r="D25">
            <v>-7.666945663266663</v>
          </cell>
          <cell r="E25">
            <v>-6.0913128822999978</v>
          </cell>
          <cell r="F25">
            <v>0.73735718949999995</v>
          </cell>
          <cell r="G25">
            <v>79.418663758749986</v>
          </cell>
          <cell r="H25">
            <v>-0.76916666666666345</v>
          </cell>
          <cell r="I25">
            <v>-1.0091666666666583</v>
          </cell>
          <cell r="J25">
            <v>-0.41500345836213626</v>
          </cell>
          <cell r="K25">
            <v>-1.4025116875974248</v>
          </cell>
          <cell r="L25">
            <v>1.0516841947365805</v>
          </cell>
          <cell r="M25">
            <v>-0.1583333333333333</v>
          </cell>
          <cell r="N25">
            <v>2.3175193126609486</v>
          </cell>
          <cell r="O25">
            <v>-3.4167236120595135E-2</v>
          </cell>
        </row>
        <row r="26">
          <cell r="A26">
            <v>2017</v>
          </cell>
          <cell r="B26">
            <v>2.3509545178277778</v>
          </cell>
          <cell r="C26">
            <v>6.7769464085666682</v>
          </cell>
          <cell r="D26">
            <v>-1.9364085620749971</v>
          </cell>
          <cell r="E26">
            <v>-2.2240902569166647</v>
          </cell>
          <cell r="F26">
            <v>8.6654508274999991</v>
          </cell>
          <cell r="G26">
            <v>80.179122081499997</v>
          </cell>
          <cell r="H26">
            <v>8.6708600317441551</v>
          </cell>
          <cell r="I26">
            <v>7.605081278569557</v>
          </cell>
          <cell r="J26">
            <v>10.24008167295672</v>
          </cell>
          <cell r="K26">
            <v>9.0697792352682569</v>
          </cell>
          <cell r="L26">
            <v>2.9828467755236687</v>
          </cell>
          <cell r="M26">
            <v>2.8249999999999997</v>
          </cell>
          <cell r="N26">
            <v>3.9403811695715802</v>
          </cell>
          <cell r="O26">
            <v>3.8897271522295682</v>
          </cell>
        </row>
        <row r="27">
          <cell r="A27">
            <v>2018</v>
          </cell>
          <cell r="B27">
            <v>0.47625436132499988</v>
          </cell>
          <cell r="C27">
            <v>4.65675980455</v>
          </cell>
          <cell r="D27">
            <v>-5.0580079639749975</v>
          </cell>
          <cell r="E27">
            <v>-5.7107566870999973</v>
          </cell>
          <cell r="F27">
            <v>0.38733073624999981</v>
          </cell>
          <cell r="G27">
            <v>79.66259932349999</v>
          </cell>
          <cell r="H27">
            <v>4.5486159410210263</v>
          </cell>
          <cell r="I27">
            <v>4.3419415911064618</v>
          </cell>
          <cell r="J27">
            <v>4.8497775888506141</v>
          </cell>
          <cell r="K27">
            <v>5.3313908885910308</v>
          </cell>
          <cell r="L27">
            <v>2.6041624958959488</v>
          </cell>
          <cell r="M27">
            <v>0.95833333333333337</v>
          </cell>
          <cell r="N27">
            <v>8.3060383331499565E-2</v>
          </cell>
          <cell r="O27">
            <v>-0.402814889707372</v>
          </cell>
        </row>
        <row r="28">
          <cell r="A28">
            <v>2019</v>
          </cell>
          <cell r="B28">
            <v>-3.4448919454333335</v>
          </cell>
          <cell r="C28">
            <v>0.30122760305000013</v>
          </cell>
          <cell r="D28">
            <v>-11.488631300391662</v>
          </cell>
          <cell r="E28">
            <v>-11.077224856824998</v>
          </cell>
          <cell r="F28">
            <v>-6.8023274172499999</v>
          </cell>
          <cell r="G28">
            <v>78.777480350999994</v>
          </cell>
          <cell r="H28">
            <v>-1.2469694281828509</v>
          </cell>
          <cell r="I28">
            <v>-1.5445404992014886</v>
          </cell>
          <cell r="J28">
            <v>-0.81953564473276685</v>
          </cell>
          <cell r="K28">
            <v>0.33915263339878265</v>
          </cell>
          <cell r="L28">
            <v>0.56037274933855485</v>
          </cell>
          <cell r="M28">
            <v>-2.9750000000000001</v>
          </cell>
          <cell r="N28">
            <v>-2.2783501926028009</v>
          </cell>
          <cell r="O28">
            <v>-0.96438153092547907</v>
          </cell>
        </row>
        <row r="29">
          <cell r="A29">
            <v>2020</v>
          </cell>
          <cell r="B29">
            <v>-16.124281827544447</v>
          </cell>
          <cell r="C29">
            <v>-13.640458405233332</v>
          </cell>
          <cell r="D29">
            <v>-40.509437493583334</v>
          </cell>
          <cell r="E29">
            <v>-39.428174443458325</v>
          </cell>
          <cell r="F29">
            <v>-36.38855281675</v>
          </cell>
          <cell r="G29">
            <v>74.605454777749998</v>
          </cell>
          <cell r="H29">
            <v>-10.730458604351753</v>
          </cell>
          <cell r="I29">
            <v>-9.0592705977321231</v>
          </cell>
          <cell r="J29">
            <v>-13.108507609766761</v>
          </cell>
          <cell r="K29">
            <v>-11.722438924245537</v>
          </cell>
          <cell r="L29">
            <v>-2.4657151505273873</v>
          </cell>
          <cell r="M29">
            <v>-16.125</v>
          </cell>
          <cell r="N29">
            <v>-6.992805294277872</v>
          </cell>
          <cell r="O29">
            <v>-8.2782857700693171</v>
          </cell>
        </row>
        <row r="30">
          <cell r="A30">
            <v>2021</v>
          </cell>
          <cell r="B30">
            <v>-4.1782400427620372</v>
          </cell>
          <cell r="C30">
            <v>-3.1092459502361112</v>
          </cell>
          <cell r="D30">
            <v>-18.933712902677772</v>
          </cell>
          <cell r="E30">
            <v>-17.968103785688886</v>
          </cell>
          <cell r="F30">
            <v>-1.3915632778875</v>
          </cell>
          <cell r="G30">
            <v>79.916881294312489</v>
          </cell>
          <cell r="H30">
            <v>14.360457804049815</v>
          </cell>
          <cell r="I30">
            <v>11.171776212767014</v>
          </cell>
          <cell r="J30">
            <v>19.103304014718077</v>
          </cell>
          <cell r="K30">
            <v>14.248338870431908</v>
          </cell>
          <cell r="L30">
            <v>0.15118962361742661</v>
          </cell>
          <cell r="M30">
            <v>-4.1833333333333327</v>
          </cell>
          <cell r="N30">
            <v>2.9814103337181024</v>
          </cell>
          <cell r="O30">
            <v>4.12424167169263</v>
          </cell>
        </row>
        <row r="32">
          <cell r="A32" t="str">
            <v>2 2017</v>
          </cell>
          <cell r="B32">
            <v>3.5391660258333335</v>
          </cell>
          <cell r="C32">
            <v>10.305277247699999</v>
          </cell>
          <cell r="D32">
            <v>-0.89794719868333084</v>
          </cell>
          <cell r="E32">
            <v>-0.70172909406666439</v>
          </cell>
          <cell r="F32">
            <v>8.6627669767499995</v>
          </cell>
          <cell r="G32">
            <v>80.879950592749992</v>
          </cell>
          <cell r="H32">
            <v>7.1687810075583513</v>
          </cell>
          <cell r="I32">
            <v>7.4838533301438588</v>
          </cell>
          <cell r="J32">
            <v>6.7201283079390493</v>
          </cell>
          <cell r="K32">
            <v>7.4246016067430531</v>
          </cell>
          <cell r="L32">
            <v>2.7004666247476621</v>
          </cell>
          <cell r="M32">
            <v>3.3333333333333335</v>
          </cell>
          <cell r="N32">
            <v>2.753698755132632</v>
          </cell>
          <cell r="O32">
            <v>3.1294976068547697</v>
          </cell>
        </row>
        <row r="33">
          <cell r="A33" t="str">
            <v>3 2017</v>
          </cell>
          <cell r="B33">
            <v>1.179496282411111</v>
          </cell>
          <cell r="C33">
            <v>4.8365158253666669</v>
          </cell>
          <cell r="D33">
            <v>-2.3794774610833307</v>
          </cell>
          <cell r="E33">
            <v>-3.2081432174666644</v>
          </cell>
          <cell r="F33">
            <v>6.8588950097500003</v>
          </cell>
          <cell r="G33">
            <v>81.024891159749984</v>
          </cell>
          <cell r="H33">
            <v>7.2834645669291405</v>
          </cell>
          <cell r="I33">
            <v>7.7563733622236271</v>
          </cell>
          <cell r="J33">
            <v>6.5744651859926506</v>
          </cell>
          <cell r="K33">
            <v>6.8362696415209996</v>
          </cell>
          <cell r="L33">
            <v>3.2228421398096287</v>
          </cell>
          <cell r="M33">
            <v>1.9000000000000001</v>
          </cell>
          <cell r="N33">
            <v>6.7641622620707551</v>
          </cell>
          <cell r="O33">
            <v>5.1668280952539902</v>
          </cell>
        </row>
        <row r="34">
          <cell r="A34" t="str">
            <v>4 2017</v>
          </cell>
          <cell r="B34">
            <v>1.9572959809555552</v>
          </cell>
          <cell r="C34">
            <v>10.2897942312</v>
          </cell>
          <cell r="D34">
            <v>-0.28735062311666404</v>
          </cell>
          <cell r="E34">
            <v>-1.5142117389999976</v>
          </cell>
          <cell r="F34">
            <v>10.68803615375</v>
          </cell>
          <cell r="G34">
            <v>80.959375957749984</v>
          </cell>
          <cell r="H34">
            <v>8.3766926283812353</v>
          </cell>
          <cell r="I34">
            <v>6.4045554880194544</v>
          </cell>
          <cell r="J34">
            <v>11.387876997801172</v>
          </cell>
          <cell r="K34">
            <v>9.8106656184486525</v>
          </cell>
          <cell r="L34">
            <v>3.9117483387344834</v>
          </cell>
          <cell r="M34">
            <v>3.7333333333333329</v>
          </cell>
          <cell r="N34">
            <v>2.4682971014492665</v>
          </cell>
          <cell r="O34">
            <v>3.7783790918690698</v>
          </cell>
        </row>
        <row r="35">
          <cell r="A35" t="str">
            <v>1 2018</v>
          </cell>
          <cell r="B35">
            <v>3.3634213775666666</v>
          </cell>
          <cell r="C35">
            <v>6.8892197856666657</v>
          </cell>
          <cell r="D35">
            <v>-1.5255398983833306</v>
          </cell>
          <cell r="E35">
            <v>-3.8974577957999976</v>
          </cell>
          <cell r="F35">
            <v>3.2351002197500001</v>
          </cell>
          <cell r="G35">
            <v>79.84025065374999</v>
          </cell>
          <cell r="H35">
            <v>3.5764397742509004</v>
          </cell>
          <cell r="I35">
            <v>3.785045235126745</v>
          </cell>
          <cell r="J35">
            <v>3.2881080593243297</v>
          </cell>
          <cell r="K35">
            <v>4.8181673812926533</v>
          </cell>
          <cell r="L35">
            <v>3.452101279039411</v>
          </cell>
          <cell r="M35">
            <v>3.0333333333333332</v>
          </cell>
          <cell r="N35">
            <v>2.3882872296503166</v>
          </cell>
          <cell r="O35">
            <v>2.0535078059208161</v>
          </cell>
        </row>
        <row r="36">
          <cell r="A36" t="str">
            <v>2 2018</v>
          </cell>
          <cell r="B36">
            <v>0.79913780633333331</v>
          </cell>
          <cell r="C36">
            <v>5.2572857433999998</v>
          </cell>
          <cell r="D36">
            <v>-5.040770875249998</v>
          </cell>
          <cell r="E36">
            <v>-6.3795039041999972</v>
          </cell>
          <cell r="F36">
            <v>4.0076734007499999</v>
          </cell>
          <cell r="G36">
            <v>81.814310257749995</v>
          </cell>
          <cell r="H36">
            <v>7.9537687193189583</v>
          </cell>
          <cell r="I36">
            <v>6.1711124535020616</v>
          </cell>
          <cell r="J36">
            <v>10.468890892696109</v>
          </cell>
          <cell r="K36">
            <v>9.063045943543699</v>
          </cell>
          <cell r="L36">
            <v>3.1095930138884427</v>
          </cell>
          <cell r="M36">
            <v>0.6</v>
          </cell>
          <cell r="N36">
            <v>0.97047350226759477</v>
          </cell>
          <cell r="O36">
            <v>0.52901466960923926</v>
          </cell>
        </row>
        <row r="37">
          <cell r="A37" t="str">
            <v>3 2018</v>
          </cell>
          <cell r="B37">
            <v>-0.17095605633333336</v>
          </cell>
          <cell r="C37">
            <v>3.0954581294333336</v>
          </cell>
          <cell r="D37">
            <v>-5.9686776004499977</v>
          </cell>
          <cell r="E37">
            <v>-5.3301007590999978</v>
          </cell>
          <cell r="F37">
            <v>-1.2327744472500002</v>
          </cell>
          <cell r="G37">
            <v>80.419643867749983</v>
          </cell>
          <cell r="H37">
            <v>5.371717810819348</v>
          </cell>
          <cell r="I37">
            <v>4.763101671484236</v>
          </cell>
          <cell r="J37">
            <v>6.2807645592277481</v>
          </cell>
          <cell r="K37">
            <v>5.8480835349548101</v>
          </cell>
          <cell r="L37">
            <v>2.2542286659036108</v>
          </cell>
          <cell r="M37">
            <v>0.53333333333333333</v>
          </cell>
          <cell r="N37">
            <v>-1.6522399392558782</v>
          </cell>
          <cell r="O37">
            <v>-1.5053353658536395</v>
          </cell>
        </row>
        <row r="38">
          <cell r="A38" t="str">
            <v>4 2018</v>
          </cell>
          <cell r="B38">
            <v>-2.0865856822666666</v>
          </cell>
          <cell r="C38">
            <v>3.3850755597000002</v>
          </cell>
          <cell r="D38">
            <v>-7.6970434818166638</v>
          </cell>
          <cell r="E38">
            <v>-7.2359642892999974</v>
          </cell>
          <cell r="F38">
            <v>-4.4606762282500005</v>
          </cell>
          <cell r="G38">
            <v>76.576192514749991</v>
          </cell>
          <cell r="H38">
            <v>1.434322349783784</v>
          </cell>
          <cell r="I38">
            <v>2.7329304590962238</v>
          </cell>
          <cell r="J38">
            <v>-0.44783595062018833</v>
          </cell>
          <cell r="K38">
            <v>1.6973421233183075</v>
          </cell>
          <cell r="L38">
            <v>1.6381048387096797</v>
          </cell>
          <cell r="M38">
            <v>-0.33333333333333331</v>
          </cell>
          <cell r="N38">
            <v>-1.2880820836622178</v>
          </cell>
          <cell r="O38">
            <v>-2.6232948583420779</v>
          </cell>
        </row>
        <row r="39">
          <cell r="A39" t="str">
            <v>1 2019</v>
          </cell>
          <cell r="B39">
            <v>-0.9927596947666667</v>
          </cell>
          <cell r="C39">
            <v>1.1252429541333335</v>
          </cell>
          <cell r="D39">
            <v>-8.9819709327499968</v>
          </cell>
          <cell r="E39">
            <v>-10.300395070866664</v>
          </cell>
          <cell r="F39">
            <v>-6.5616819072500006</v>
          </cell>
          <cell r="G39">
            <v>77.963217098749993</v>
          </cell>
          <cell r="H39">
            <v>4.5156240592419294E-2</v>
          </cell>
          <cell r="I39">
            <v>-1.8142615123979624</v>
          </cell>
          <cell r="J39">
            <v>2.6562591017650163</v>
          </cell>
          <cell r="K39">
            <v>2.0513908247985029</v>
          </cell>
          <cell r="L39">
            <v>1.2332050715953073</v>
          </cell>
          <cell r="M39">
            <v>-1.2666666666666668</v>
          </cell>
          <cell r="N39">
            <v>-3.6663668227922699</v>
          </cell>
          <cell r="O39">
            <v>-1.0029198933603993</v>
          </cell>
        </row>
        <row r="40">
          <cell r="A40" t="str">
            <v>2 2019</v>
          </cell>
          <cell r="B40">
            <v>-2.8484141614666671</v>
          </cell>
          <cell r="C40">
            <v>1.3813733573000002</v>
          </cell>
          <cell r="D40">
            <v>-11.460535899049999</v>
          </cell>
          <cell r="E40">
            <v>-10.105873971933331</v>
          </cell>
          <cell r="F40">
            <v>-7.1623602692499997</v>
          </cell>
          <cell r="G40">
            <v>80.638781647749994</v>
          </cell>
          <cell r="H40">
            <v>-1.9541817763195724</v>
          </cell>
          <cell r="I40">
            <v>-0.80553392825058268</v>
          </cell>
          <cell r="J40">
            <v>-3.5099175577503843</v>
          </cell>
          <cell r="K40">
            <v>-1.1212904676258972</v>
          </cell>
          <cell r="L40">
            <v>0.56253515844737478</v>
          </cell>
          <cell r="M40">
            <v>-3.1</v>
          </cell>
          <cell r="N40">
            <v>-1.7055627100543376</v>
          </cell>
          <cell r="O40">
            <v>-0.12913640032283524</v>
          </cell>
        </row>
        <row r="41">
          <cell r="A41" t="str">
            <v>3 2019</v>
          </cell>
          <cell r="B41">
            <v>-4.3722363263333328</v>
          </cell>
          <cell r="C41">
            <v>-1.0766836510333333</v>
          </cell>
          <cell r="D41">
            <v>-13.060616971916664</v>
          </cell>
          <cell r="E41">
            <v>-12.200394948966663</v>
          </cell>
          <cell r="F41">
            <v>-10.02423955325</v>
          </cell>
          <cell r="G41">
            <v>76.890996130749983</v>
          </cell>
          <cell r="H41">
            <v>-2.7140626876425955</v>
          </cell>
          <cell r="I41">
            <v>-2.360244721689071</v>
          </cell>
          <cell r="J41">
            <v>-3.2299780457730662</v>
          </cell>
          <cell r="K41">
            <v>-0.5744533670185632</v>
          </cell>
          <cell r="L41">
            <v>0.61565249836759506</v>
          </cell>
          <cell r="M41">
            <v>-3.7333333333333329</v>
          </cell>
          <cell r="N41">
            <v>-4.0208764398876014</v>
          </cell>
          <cell r="O41">
            <v>-1.8378796672470514</v>
          </cell>
        </row>
        <row r="42">
          <cell r="A42" t="str">
            <v>4 2019</v>
          </cell>
          <cell r="B42">
            <v>-5.5661575991666661</v>
          </cell>
          <cell r="C42">
            <v>-0.22502224819999991</v>
          </cell>
          <cell r="D42">
            <v>-12.451401397849997</v>
          </cell>
          <cell r="E42">
            <v>-11.702235435533332</v>
          </cell>
          <cell r="F42">
            <v>-3.4610279392500001</v>
          </cell>
          <cell r="G42">
            <v>79.616926526749992</v>
          </cell>
          <cell r="H42">
            <v>-0.34983537158981903</v>
          </cell>
          <cell r="I42">
            <v>-1.2145156570090592</v>
          </cell>
          <cell r="J42">
            <v>0.9470537748971708</v>
          </cell>
          <cell r="K42">
            <v>1.0970315616566779</v>
          </cell>
          <cell r="L42">
            <v>-0.15807091495165082</v>
          </cell>
          <cell r="M42">
            <v>-3.8000000000000003</v>
          </cell>
          <cell r="N42">
            <v>0.3741964371382096</v>
          </cell>
          <cell r="O42">
            <v>-0.88492685475443977</v>
          </cell>
        </row>
        <row r="43">
          <cell r="A43" t="str">
            <v>1 2020</v>
          </cell>
          <cell r="B43">
            <v>-4.6208178234583324</v>
          </cell>
          <cell r="C43">
            <v>-2.6888047723999997</v>
          </cell>
          <cell r="D43">
            <v>-13.375428524216664</v>
          </cell>
          <cell r="E43">
            <v>-12.125650643166665</v>
          </cell>
          <cell r="F43">
            <v>-45.76932475425</v>
          </cell>
          <cell r="G43">
            <v>69.174809249749984</v>
          </cell>
          <cell r="H43">
            <v>-4.1254175066951575</v>
          </cell>
          <cell r="I43">
            <v>-2.4626678378717486</v>
          </cell>
          <cell r="J43">
            <v>-6.3638427055552569</v>
          </cell>
          <cell r="K43">
            <v>-4.1064164612963623</v>
          </cell>
          <cell r="L43">
            <v>-0.79135121662461927</v>
          </cell>
          <cell r="M43">
            <v>-5.3</v>
          </cell>
          <cell r="N43">
            <v>-0.95308626074634617</v>
          </cell>
          <cell r="O43">
            <v>-3.2925109002308233</v>
          </cell>
        </row>
        <row r="44">
          <cell r="A44" t="str">
            <v>2 2020</v>
          </cell>
          <cell r="B44">
            <v>-30.665834766647219</v>
          </cell>
          <cell r="C44">
            <v>-45.778379381833332</v>
          </cell>
          <cell r="D44">
            <v>-59.809150412916665</v>
          </cell>
          <cell r="E44">
            <v>-58.904904145699994</v>
          </cell>
          <cell r="F44">
            <v>-48.326069125250001</v>
          </cell>
          <cell r="G44">
            <v>72.443176425749996</v>
          </cell>
          <cell r="H44">
            <v>-25.948865470983662</v>
          </cell>
          <cell r="I44">
            <v>-20.516226415094337</v>
          </cell>
          <cell r="J44">
            <v>-33.474325353185023</v>
          </cell>
          <cell r="K44">
            <v>-28.787835725451188</v>
          </cell>
          <cell r="L44">
            <v>-3.1543290446889074</v>
          </cell>
          <cell r="M44">
            <v>-31.433333333333337</v>
          </cell>
          <cell r="N44">
            <v>-24.225091071770947</v>
          </cell>
          <cell r="O44">
            <v>-26.888637465653801</v>
          </cell>
        </row>
        <row r="45">
          <cell r="A45" t="str">
            <v>3 2020</v>
          </cell>
          <cell r="B45">
            <v>-14.130028326724997</v>
          </cell>
          <cell r="C45">
            <v>-14.139037313333331</v>
          </cell>
          <cell r="D45">
            <v>-50.124514216883334</v>
          </cell>
          <cell r="E45">
            <v>-48.660810698700004</v>
          </cell>
          <cell r="F45">
            <v>-24.663273381250001</v>
          </cell>
          <cell r="G45">
            <v>78.396454023749996</v>
          </cell>
          <cell r="H45">
            <v>-6.2800888779162989</v>
          </cell>
          <cell r="I45">
            <v>-6.3027920262923516</v>
          </cell>
          <cell r="J45">
            <v>-6.2466979519532515</v>
          </cell>
          <cell r="K45">
            <v>-6.7063948212232987</v>
          </cell>
          <cell r="L45">
            <v>-3.0285237491888211</v>
          </cell>
          <cell r="M45">
            <v>-14</v>
          </cell>
          <cell r="N45">
            <v>-0.63386852858842246</v>
          </cell>
          <cell r="O45">
            <v>-1.284325318617789</v>
          </cell>
        </row>
        <row r="46">
          <cell r="A46" t="str">
            <v>4 2020</v>
          </cell>
          <cell r="B46">
            <v>-15.080446393347222</v>
          </cell>
          <cell r="C46">
            <v>8.0443878466333327</v>
          </cell>
          <cell r="D46">
            <v>-38.728656820316665</v>
          </cell>
          <cell r="E46">
            <v>-38.02133228626667</v>
          </cell>
          <cell r="F46">
            <v>-26.795544006249997</v>
          </cell>
          <cell r="G46">
            <v>78.407379411749986</v>
          </cell>
          <cell r="H46">
            <v>-6.1657373808891833</v>
          </cell>
          <cell r="I46">
            <v>-6.70419197155978</v>
          </cell>
          <cell r="J46">
            <v>-5.3768800023454304</v>
          </cell>
          <cell r="K46">
            <v>-6.5542853826959799</v>
          </cell>
          <cell r="L46">
            <v>-2.8808245118430307</v>
          </cell>
          <cell r="M46">
            <v>-13.766666666666666</v>
          </cell>
          <cell r="N46">
            <v>-2.083864389497819</v>
          </cell>
          <cell r="O46">
            <v>-1.4496095937798543</v>
          </cell>
        </row>
        <row r="47">
          <cell r="A47" t="str">
            <v>1 2021</v>
          </cell>
          <cell r="B47">
            <v>-11.376326242602778</v>
          </cell>
          <cell r="C47">
            <v>-15.579911688733333</v>
          </cell>
          <cell r="D47">
            <v>-34.683973868783333</v>
          </cell>
          <cell r="E47">
            <v>-31.463356216233333</v>
          </cell>
          <cell r="F47">
            <v>-3.8915560722500002</v>
          </cell>
          <cell r="G47">
            <v>78.009042539749984</v>
          </cell>
          <cell r="H47">
            <v>0.96039168915950768</v>
          </cell>
          <cell r="I47">
            <v>-1.0035058377022494</v>
          </cell>
          <cell r="J47">
            <v>3.7057237220858639</v>
          </cell>
          <cell r="K47">
            <v>-0.44587565023530829</v>
          </cell>
          <cell r="L47">
            <v>-2.4400967245548344</v>
          </cell>
          <cell r="M47">
            <v>-12</v>
          </cell>
          <cell r="N47">
            <v>-1.0597834920841507</v>
          </cell>
          <cell r="O47">
            <v>-1.7271672468092305</v>
          </cell>
        </row>
        <row r="48">
          <cell r="A48" t="str">
            <v>2 2021</v>
          </cell>
          <cell r="B48">
            <v>-0.96358691955648101</v>
          </cell>
          <cell r="C48">
            <v>7.4625257260222222</v>
          </cell>
          <cell r="D48">
            <v>-17.024449861861111</v>
          </cell>
          <cell r="E48">
            <v>-17.207614929855552</v>
          </cell>
          <cell r="F48">
            <v>-1.3081458700999999</v>
          </cell>
          <cell r="G48">
            <v>79.487450374700003</v>
          </cell>
          <cell r="H48">
            <v>35.06560431283944</v>
          </cell>
          <cell r="I48">
            <v>25.28770557180296</v>
          </cell>
          <cell r="J48">
            <v>51.254662597490722</v>
          </cell>
          <cell r="K48">
            <v>39.858716475095804</v>
          </cell>
          <cell r="L48">
            <v>0.3048486987774055</v>
          </cell>
          <cell r="M48">
            <v>-1.7999999999999998</v>
          </cell>
          <cell r="N48">
            <v>24.29047357989289</v>
          </cell>
          <cell r="O48">
            <v>27.837467391784941</v>
          </cell>
        </row>
        <row r="49">
          <cell r="A49" t="str">
            <v>3 2021</v>
          </cell>
          <cell r="B49">
            <v>-2.1526180010444445</v>
          </cell>
          <cell r="C49">
            <v>5.0908329266666698E-2</v>
          </cell>
          <cell r="D49">
            <v>-12.943943480966666</v>
          </cell>
          <cell r="E49">
            <v>-12.1356071026</v>
          </cell>
          <cell r="F49">
            <v>-0.52800085330000002</v>
          </cell>
          <cell r="G49">
            <v>80.707294707499997</v>
          </cell>
          <cell r="H49">
            <v>11.436003819684544</v>
          </cell>
          <cell r="I49">
            <v>10.660547451237505</v>
          </cell>
          <cell r="J49">
            <v>12.593231014021924</v>
          </cell>
          <cell r="K49">
            <v>11.046982912356924</v>
          </cell>
          <cell r="L49">
            <v>0.88275598330093885</v>
          </cell>
          <cell r="M49">
            <v>-2</v>
          </cell>
          <cell r="N49">
            <v>-4.8118645165468621</v>
          </cell>
          <cell r="O49">
            <v>-3.6768375869297643</v>
          </cell>
        </row>
        <row r="50">
          <cell r="A50" t="str">
            <v>4 2021</v>
          </cell>
          <cell r="B50">
            <v>-2.2204290078444449</v>
          </cell>
          <cell r="C50">
            <v>-4.3705061675000003</v>
          </cell>
          <cell r="D50">
            <v>-11.082484399100002</v>
          </cell>
          <cell r="E50">
            <v>-11.065836894066669</v>
          </cell>
          <cell r="F50">
            <v>0.16144968409999999</v>
          </cell>
          <cell r="G50">
            <v>81.4637375553</v>
          </cell>
          <cell r="H50">
            <v>14.154117018266433</v>
          </cell>
          <cell r="I50">
            <v>11.885558237012603</v>
          </cell>
          <cell r="J50">
            <v>17.431448489542987</v>
          </cell>
          <cell r="K50">
            <v>12.124693389635794</v>
          </cell>
          <cell r="L50">
            <v>1.9018699057055954</v>
          </cell>
          <cell r="M50">
            <v>-0.93333333333333324</v>
          </cell>
          <cell r="N50">
            <v>-1.5847705824926805</v>
          </cell>
          <cell r="O50">
            <v>-6.6860562297321735E-2</v>
          </cell>
        </row>
        <row r="51">
          <cell r="A51" t="str">
            <v>1 2022</v>
          </cell>
          <cell r="B51">
            <v>-0.40553092113333333</v>
          </cell>
          <cell r="C51">
            <v>3.3389654945333334</v>
          </cell>
          <cell r="D51">
            <v>-9.0728848143333334</v>
          </cell>
          <cell r="E51">
            <v>-8.7572733068333335</v>
          </cell>
          <cell r="F51">
            <v>-3.0761013108999999</v>
          </cell>
          <cell r="G51">
            <v>81.773735830299998</v>
          </cell>
          <cell r="H51">
            <v>21.875777169858253</v>
          </cell>
          <cell r="I51">
            <v>24.237304655771808</v>
          </cell>
          <cell r="J51">
            <v>18.728452053994033</v>
          </cell>
          <cell r="K51">
            <v>22.3096541428216</v>
          </cell>
          <cell r="L51">
            <v>2.7296723105645953</v>
          </cell>
          <cell r="M51">
            <v>-1</v>
          </cell>
          <cell r="N51">
            <v>-2.0502710694923536</v>
          </cell>
          <cell r="O51">
            <v>0.9310484415058653</v>
          </cell>
        </row>
        <row r="52">
          <cell r="A52" t="str">
            <v>2 2022</v>
          </cell>
          <cell r="B52">
            <v>-1.8826697713333334</v>
          </cell>
          <cell r="C52">
            <v>3.8989547679666665</v>
          </cell>
          <cell r="D52">
            <v>-12.152692027733332</v>
          </cell>
          <cell r="E52">
            <v>-11.4470798134</v>
          </cell>
          <cell r="F52" t="str">
            <v/>
          </cell>
          <cell r="G52" t="str">
            <v/>
          </cell>
          <cell r="H52" t="str">
            <v/>
          </cell>
          <cell r="I52" t="str">
            <v/>
          </cell>
          <cell r="J52" t="str">
            <v/>
          </cell>
          <cell r="K52" t="str">
            <v/>
          </cell>
          <cell r="L52" t="str">
            <v/>
          </cell>
          <cell r="M52">
            <v>-2.7333333333333329</v>
          </cell>
          <cell r="N52" t="str">
            <v/>
          </cell>
          <cell r="O52" t="str">
            <v/>
          </cell>
        </row>
        <row r="54">
          <cell r="A54">
            <v>43617</v>
          </cell>
          <cell r="B54">
            <v>-1.7356953085</v>
          </cell>
          <cell r="C54">
            <v>3.4104772924666671</v>
          </cell>
          <cell r="D54">
            <v>-8.0596352775833306</v>
          </cell>
          <cell r="E54">
            <v>-8.5218845746666645</v>
          </cell>
          <cell r="F54" t="str">
            <v>:</v>
          </cell>
          <cell r="G54" t="str">
            <v>:</v>
          </cell>
          <cell r="H54">
            <v>-9.2285569277618009</v>
          </cell>
          <cell r="I54">
            <v>-6.4023573533351197</v>
          </cell>
          <cell r="J54">
            <v>-12.906009728542273</v>
          </cell>
          <cell r="K54">
            <v>-9.3191140278917146</v>
          </cell>
          <cell r="L54">
            <v>0.2522421524663514</v>
          </cell>
          <cell r="M54">
            <v>-1.4</v>
          </cell>
          <cell r="N54">
            <v>-5.2577125658389718</v>
          </cell>
          <cell r="O54">
            <v>-3.2777290020485736</v>
          </cell>
        </row>
        <row r="55">
          <cell r="A55">
            <v>43647</v>
          </cell>
          <cell r="B55">
            <v>-5.7978218477999999</v>
          </cell>
          <cell r="C55">
            <v>-1.5306180727333334</v>
          </cell>
          <cell r="D55">
            <v>-15.325642390183331</v>
          </cell>
          <cell r="E55">
            <v>-11.992778897966664</v>
          </cell>
          <cell r="F55" t="str">
            <v>:</v>
          </cell>
          <cell r="G55" t="str">
            <v>:</v>
          </cell>
          <cell r="H55">
            <v>0.29658922392485465</v>
          </cell>
          <cell r="I55">
            <v>1.0608503776627316</v>
          </cell>
          <cell r="J55">
            <v>-0.75021716812760531</v>
          </cell>
          <cell r="K55">
            <v>1.6720257234726716</v>
          </cell>
          <cell r="L55">
            <v>0.57733494738802449</v>
          </cell>
          <cell r="M55">
            <v>-4.8</v>
          </cell>
          <cell r="N55">
            <v>-1.2894248608534298</v>
          </cell>
          <cell r="O55">
            <v>0.97551458394302415</v>
          </cell>
        </row>
        <row r="56">
          <cell r="A56">
            <v>43678</v>
          </cell>
          <cell r="B56">
            <v>-2.8913479370999999</v>
          </cell>
          <cell r="C56">
            <v>3.1752872272666668</v>
          </cell>
          <cell r="D56">
            <v>-10.05702272858333</v>
          </cell>
          <cell r="E56">
            <v>-10.577303401666665</v>
          </cell>
          <cell r="F56" t="str">
            <v>:</v>
          </cell>
          <cell r="G56" t="str">
            <v>:</v>
          </cell>
          <cell r="H56">
            <v>-6.7858224780369625</v>
          </cell>
          <cell r="I56">
            <v>-5.8141762452107315</v>
          </cell>
          <cell r="J56">
            <v>-8.4129599121361878</v>
          </cell>
          <cell r="K56">
            <v>-4.4340114762649989</v>
          </cell>
          <cell r="L56">
            <v>0.51339494072624348</v>
          </cell>
          <cell r="M56">
            <v>-2.6</v>
          </cell>
          <cell r="N56">
            <v>-5.3137003841229244</v>
          </cell>
          <cell r="O56">
            <v>-2.6293144660101291</v>
          </cell>
        </row>
        <row r="57">
          <cell r="A57">
            <v>43709</v>
          </cell>
          <cell r="B57">
            <v>-4.4275391941000004</v>
          </cell>
          <cell r="C57">
            <v>-4.8747201076333333</v>
          </cell>
          <cell r="D57">
            <v>-13.79918579698333</v>
          </cell>
          <cell r="E57">
            <v>-14.031102547266665</v>
          </cell>
          <cell r="F57" t="str">
            <v>:</v>
          </cell>
          <cell r="G57" t="str">
            <v>:</v>
          </cell>
          <cell r="H57">
            <v>-2.3786278512470034</v>
          </cell>
          <cell r="I57">
            <v>-2.7425591223810812</v>
          </cell>
          <cell r="J57">
            <v>-1.8549159627275174</v>
          </cell>
          <cell r="K57">
            <v>0.23164647184606224</v>
          </cell>
          <cell r="L57">
            <v>0.75637314408440659</v>
          </cell>
          <cell r="M57">
            <v>-3.8</v>
          </cell>
          <cell r="N57">
            <v>-5.4560794975157023</v>
          </cell>
          <cell r="O57">
            <v>-3.8334627329192585</v>
          </cell>
        </row>
        <row r="58">
          <cell r="A58">
            <v>43739</v>
          </cell>
          <cell r="B58">
            <v>-6.5485780696999996</v>
          </cell>
          <cell r="C58">
            <v>-2.6407578514333334</v>
          </cell>
          <cell r="D58">
            <v>-15.038239317983331</v>
          </cell>
          <cell r="E58">
            <v>-15.350886584766664</v>
          </cell>
          <cell r="F58" t="str">
            <v>:</v>
          </cell>
          <cell r="G58" t="str">
            <v>:</v>
          </cell>
          <cell r="H58">
            <v>-9.2709650231768137E-2</v>
          </cell>
          <cell r="I58">
            <v>-1.469713703168793</v>
          </cell>
          <cell r="J58">
            <v>1.907538525614342</v>
          </cell>
          <cell r="K58">
            <v>1.4574362371646146</v>
          </cell>
          <cell r="L58">
            <v>9.3309694877348193E-3</v>
          </cell>
          <cell r="M58">
            <v>-5</v>
          </cell>
          <cell r="N58">
            <v>-2.0663097586174501</v>
          </cell>
          <cell r="O58">
            <v>-2.1664110429447732</v>
          </cell>
        </row>
        <row r="59">
          <cell r="A59">
            <v>43770</v>
          </cell>
          <cell r="B59">
            <v>-4.7265507846999997</v>
          </cell>
          <cell r="C59">
            <v>1.1095270305666669</v>
          </cell>
          <cell r="D59">
            <v>-9.9645503116833307</v>
          </cell>
          <cell r="E59">
            <v>-9.7533944952666651</v>
          </cell>
          <cell r="F59" t="str">
            <v>:</v>
          </cell>
          <cell r="G59" t="str">
            <v>:</v>
          </cell>
          <cell r="H59">
            <v>-1.6579406631762623</v>
          </cell>
          <cell r="I59">
            <v>-2.5659112953002392</v>
          </cell>
          <cell r="J59">
            <v>-0.34376074252321587</v>
          </cell>
          <cell r="K59">
            <v>-0.83282727509325127</v>
          </cell>
          <cell r="L59">
            <v>-0.18601190476191221</v>
          </cell>
          <cell r="M59">
            <v>-2.5</v>
          </cell>
          <cell r="N59">
            <v>0</v>
          </cell>
          <cell r="O59">
            <v>-0.86843681373528625</v>
          </cell>
        </row>
        <row r="60">
          <cell r="A60">
            <v>43800</v>
          </cell>
          <cell r="B60">
            <v>-5.4233439430999999</v>
          </cell>
          <cell r="C60">
            <v>0.8561640762666668</v>
          </cell>
          <cell r="D60">
            <v>-12.351414563883331</v>
          </cell>
          <cell r="E60">
            <v>-10.002425226566665</v>
          </cell>
          <cell r="F60" t="str">
            <v>:</v>
          </cell>
          <cell r="G60" t="str">
            <v>:</v>
          </cell>
          <cell r="H60">
            <v>0.7670002806098779</v>
          </cell>
          <cell r="I60">
            <v>0.44311810453969258</v>
          </cell>
          <cell r="J60">
            <v>1.2908947575877079</v>
          </cell>
          <cell r="K60">
            <v>2.8029364095719274</v>
          </cell>
          <cell r="L60">
            <v>-0.296433534043544</v>
          </cell>
          <cell r="M60">
            <v>-3.9</v>
          </cell>
          <cell r="N60">
            <v>3.2696225865916517</v>
          </cell>
          <cell r="O60">
            <v>0.41281698447022563</v>
          </cell>
        </row>
        <row r="61">
          <cell r="A61">
            <v>43831</v>
          </cell>
          <cell r="B61">
            <v>-1.7551283560361106</v>
          </cell>
          <cell r="C61">
            <v>-2.3379784142333335</v>
          </cell>
          <cell r="D61">
            <v>-9.5987624908833311</v>
          </cell>
          <cell r="E61">
            <v>-10.207552969266665</v>
          </cell>
          <cell r="F61" t="str">
            <v>:</v>
          </cell>
          <cell r="G61" t="str">
            <v>:</v>
          </cell>
          <cell r="H61">
            <v>-0.12492192379761491</v>
          </cell>
          <cell r="I61">
            <v>-0.31440724986128998</v>
          </cell>
          <cell r="J61">
            <v>0.1272264631043214</v>
          </cell>
          <cell r="K61">
            <v>0.7946428571428612</v>
          </cell>
          <cell r="L61">
            <v>-0.61716850570412873</v>
          </cell>
          <cell r="M61">
            <v>-2.1</v>
          </cell>
          <cell r="N61">
            <v>2.2933588150979318</v>
          </cell>
          <cell r="O61">
            <v>0.32872474137096219</v>
          </cell>
        </row>
        <row r="62">
          <cell r="A62">
            <v>43862</v>
          </cell>
          <cell r="B62">
            <v>-4.0387793611027769</v>
          </cell>
          <cell r="C62">
            <v>-3.2473921899333336</v>
          </cell>
          <cell r="D62">
            <v>-13.680114968783331</v>
          </cell>
          <cell r="E62">
            <v>-10.586034392866665</v>
          </cell>
          <cell r="F62" t="str">
            <v>:</v>
          </cell>
          <cell r="G62" t="str">
            <v>:</v>
          </cell>
          <cell r="H62">
            <v>-2.8701467583132114</v>
          </cell>
          <cell r="I62">
            <v>-2.679528403001072</v>
          </cell>
          <cell r="J62">
            <v>-3.1358582348853332</v>
          </cell>
          <cell r="K62">
            <v>-1.7208061102420231</v>
          </cell>
          <cell r="L62">
            <v>-0.6828811973807376</v>
          </cell>
          <cell r="M62">
            <v>-5.2</v>
          </cell>
          <cell r="N62">
            <v>1.425661914460278</v>
          </cell>
          <cell r="O62">
            <v>-0.24797329518358424</v>
          </cell>
        </row>
        <row r="63">
          <cell r="A63">
            <v>43891</v>
          </cell>
          <cell r="B63">
            <v>-8.0685457532361102</v>
          </cell>
          <cell r="C63">
            <v>-2.4810437130333334</v>
          </cell>
          <cell r="D63">
            <v>-16.847408112983331</v>
          </cell>
          <cell r="E63">
            <v>-15.583364567366663</v>
          </cell>
          <cell r="F63" t="str">
            <v>:</v>
          </cell>
          <cell r="G63" t="str">
            <v>:</v>
          </cell>
          <cell r="H63">
            <v>-9.3072824156305529</v>
          </cell>
          <cell r="I63">
            <v>-4.4078155384757736</v>
          </cell>
          <cell r="J63">
            <v>-15.882451440053586</v>
          </cell>
          <cell r="K63">
            <v>-11.066138477437136</v>
          </cell>
          <cell r="L63">
            <v>-1.0734621487911795</v>
          </cell>
          <cell r="M63">
            <v>-8.6</v>
          </cell>
          <cell r="N63">
            <v>-6.6433226339850222</v>
          </cell>
          <cell r="O63">
            <v>-9.9864917020455408</v>
          </cell>
        </row>
        <row r="64">
          <cell r="A64">
            <v>43922</v>
          </cell>
          <cell r="B64">
            <v>-31.004065149902775</v>
          </cell>
          <cell r="C64">
            <v>-30.495200490233334</v>
          </cell>
          <cell r="D64">
            <v>-40.832115611283328</v>
          </cell>
          <cell r="E64">
            <v>-44.854550973866665</v>
          </cell>
          <cell r="F64" t="str">
            <v>:</v>
          </cell>
          <cell r="G64" t="str">
            <v>:</v>
          </cell>
          <cell r="H64">
            <v>-33.954283657307414</v>
          </cell>
          <cell r="I64">
            <v>-27.245151208750812</v>
          </cell>
          <cell r="J64">
            <v>-43.401989876069123</v>
          </cell>
          <cell r="K64">
            <v>-37.693993862341081</v>
          </cell>
          <cell r="L64">
            <v>-3.1381339310731278</v>
          </cell>
          <cell r="M64">
            <v>-31.6</v>
          </cell>
          <cell r="N64">
            <v>-29.657974300831441</v>
          </cell>
          <cell r="O64">
            <v>-33.397276040667563</v>
          </cell>
        </row>
        <row r="65">
          <cell r="A65">
            <v>43952</v>
          </cell>
          <cell r="B65">
            <v>-37.121084318836111</v>
          </cell>
          <cell r="C65">
            <v>-57.632409276833329</v>
          </cell>
          <cell r="D65">
            <v>-70.207230044283335</v>
          </cell>
          <cell r="E65">
            <v>-68.247015707666662</v>
          </cell>
          <cell r="F65" t="str">
            <v>:</v>
          </cell>
          <cell r="G65" t="str">
            <v>:</v>
          </cell>
          <cell r="H65">
            <v>-31.642670157068054</v>
          </cell>
          <cell r="I65">
            <v>-24.489969398163893</v>
          </cell>
          <cell r="J65">
            <v>-41.305021698698077</v>
          </cell>
          <cell r="K65">
            <v>-35.038503850385041</v>
          </cell>
          <cell r="L65">
            <v>-3.4636871508379841</v>
          </cell>
          <cell r="M65">
            <v>-38.6</v>
          </cell>
          <cell r="N65">
            <v>-27.761586913603466</v>
          </cell>
          <cell r="O65">
            <v>-30.762695865584305</v>
          </cell>
        </row>
        <row r="66">
          <cell r="A66">
            <v>43983</v>
          </cell>
          <cell r="B66">
            <v>-23.872354831202774</v>
          </cell>
          <cell r="C66">
            <v>-49.207528378433331</v>
          </cell>
          <cell r="D66">
            <v>-68.388105583183332</v>
          </cell>
          <cell r="E66">
            <v>-63.613145755566663</v>
          </cell>
          <cell r="F66" t="str">
            <v>:</v>
          </cell>
          <cell r="G66" t="str">
            <v>:</v>
          </cell>
          <cell r="H66">
            <v>-11.173236417854824</v>
          </cell>
          <cell r="I66">
            <v>-9.0726960503720591</v>
          </cell>
          <cell r="J66">
            <v>-14.124853616791285</v>
          </cell>
          <cell r="K66">
            <v>-12.402750135697488</v>
          </cell>
          <cell r="L66">
            <v>-2.860870375547492</v>
          </cell>
          <cell r="M66">
            <v>-24.1</v>
          </cell>
          <cell r="N66">
            <v>-14.782090737615405</v>
          </cell>
          <cell r="O66">
            <v>-15.905194150277367</v>
          </cell>
        </row>
        <row r="67">
          <cell r="A67">
            <v>44013</v>
          </cell>
          <cell r="B67">
            <v>-14.045818833336108</v>
          </cell>
          <cell r="C67">
            <v>-32.647203711133329</v>
          </cell>
          <cell r="D67">
            <v>-57.651371643283326</v>
          </cell>
          <cell r="E67">
            <v>-54.178916216866668</v>
          </cell>
          <cell r="F67" t="str">
            <v>:</v>
          </cell>
          <cell r="G67" t="str">
            <v>:</v>
          </cell>
          <cell r="H67">
            <v>-10.809922786265815</v>
          </cell>
          <cell r="I67">
            <v>-9.455828014779982</v>
          </cell>
          <cell r="J67">
            <v>-12.714831317632076</v>
          </cell>
          <cell r="K67">
            <v>-11.725173940543954</v>
          </cell>
          <cell r="L67">
            <v>-3.0737894639385246</v>
          </cell>
          <cell r="M67">
            <v>-13.6</v>
          </cell>
          <cell r="N67">
            <v>-7.9785734423456347</v>
          </cell>
          <cell r="O67">
            <v>-7.1200850159404894</v>
          </cell>
        </row>
        <row r="68">
          <cell r="A68">
            <v>44044</v>
          </cell>
          <cell r="B68">
            <v>-13.388347804569442</v>
          </cell>
          <cell r="C68">
            <v>-16.257592602933332</v>
          </cell>
          <cell r="D68">
            <v>-48.798486066083328</v>
          </cell>
          <cell r="E68">
            <v>-47.033026247166667</v>
          </cell>
          <cell r="F68" t="str">
            <v>:</v>
          </cell>
          <cell r="G68" t="str">
            <v>:</v>
          </cell>
          <cell r="H68">
            <v>-5.7740223161087556</v>
          </cell>
          <cell r="I68">
            <v>-7.3731312925861943</v>
          </cell>
          <cell r="J68">
            <v>-2.9979613862573444</v>
          </cell>
          <cell r="K68">
            <v>-6.0807860262008688</v>
          </cell>
          <cell r="L68">
            <v>-2.8789004457652396</v>
          </cell>
          <cell r="M68">
            <v>-13.6</v>
          </cell>
          <cell r="N68">
            <v>3.3323674297305104</v>
          </cell>
          <cell r="O68">
            <v>2.5824823252160343</v>
          </cell>
        </row>
        <row r="69">
          <cell r="A69">
            <v>44075</v>
          </cell>
          <cell r="B69">
            <v>-14.955918342269442</v>
          </cell>
          <cell r="C69">
            <v>6.4876843740666663</v>
          </cell>
          <cell r="D69">
            <v>-43.923684941283327</v>
          </cell>
          <cell r="E69">
            <v>-44.770489632066663</v>
          </cell>
          <cell r="F69" t="str">
            <v>:</v>
          </cell>
          <cell r="G69" t="str">
            <v>:</v>
          </cell>
          <cell r="H69">
            <v>-1.6910628238930911</v>
          </cell>
          <cell r="I69">
            <v>-1.8583579881656647</v>
          </cell>
          <cell r="J69">
            <v>-1.4374445430346015</v>
          </cell>
          <cell r="K69">
            <v>-1.5733333333333235</v>
          </cell>
          <cell r="L69">
            <v>-3.1325301204819311</v>
          </cell>
          <cell r="M69">
            <v>-14.8</v>
          </cell>
          <cell r="N69">
            <v>3.0441249380267692</v>
          </cell>
          <cell r="O69">
            <v>0.83762236350793273</v>
          </cell>
        </row>
        <row r="70">
          <cell r="A70">
            <v>44105</v>
          </cell>
          <cell r="B70">
            <v>-14.372933271436111</v>
          </cell>
          <cell r="C70">
            <v>13.153205167766666</v>
          </cell>
          <cell r="D70">
            <v>-41.378218739783328</v>
          </cell>
          <cell r="E70">
            <v>-41.504445641066667</v>
          </cell>
          <cell r="F70" t="str">
            <v>:</v>
          </cell>
          <cell r="G70" t="str">
            <v>:</v>
          </cell>
          <cell r="H70">
            <v>-7.744221359878523</v>
          </cell>
          <cell r="I70">
            <v>-8.8463528194516243</v>
          </cell>
          <cell r="J70">
            <v>-6.1958476377309069</v>
          </cell>
          <cell r="K70">
            <v>-8.1700946784198436</v>
          </cell>
          <cell r="L70">
            <v>-2.9763015487964282</v>
          </cell>
          <cell r="M70">
            <v>-13.3</v>
          </cell>
          <cell r="N70">
            <v>1.2947156420830481</v>
          </cell>
          <cell r="O70">
            <v>-0.4017244757985452</v>
          </cell>
        </row>
        <row r="71">
          <cell r="A71">
            <v>44136</v>
          </cell>
          <cell r="B71">
            <v>-16.788121138836107</v>
          </cell>
          <cell r="C71">
            <v>13.028985728666667</v>
          </cell>
          <cell r="D71">
            <v>-38.825629727183326</v>
          </cell>
          <cell r="E71">
            <v>-38.885152113366665</v>
          </cell>
          <cell r="F71" t="str">
            <v>:</v>
          </cell>
          <cell r="G71" t="str">
            <v>:</v>
          </cell>
          <cell r="H71">
            <v>-3.9396628216504013</v>
          </cell>
          <cell r="I71">
            <v>-5.8914027149321413</v>
          </cell>
          <cell r="J71">
            <v>-1.1728182131769671</v>
          </cell>
          <cell r="K71">
            <v>-2.9393753827311713</v>
          </cell>
          <cell r="L71">
            <v>-2.6183376816995718</v>
          </cell>
          <cell r="M71">
            <v>-15</v>
          </cell>
          <cell r="N71">
            <v>-2.996218365170165</v>
          </cell>
          <cell r="O71">
            <v>-1.3694491994763922</v>
          </cell>
        </row>
        <row r="72">
          <cell r="A72">
            <v>44166</v>
          </cell>
          <cell r="B72">
            <v>-14.080284769769442</v>
          </cell>
          <cell r="C72">
            <v>-2.0490273565333332</v>
          </cell>
          <cell r="D72">
            <v>-35.982121993983327</v>
          </cell>
          <cell r="E72">
            <v>-33.674399104366664</v>
          </cell>
          <cell r="F72" t="str">
            <v>:</v>
          </cell>
          <cell r="G72" t="str">
            <v>:</v>
          </cell>
          <cell r="H72">
            <v>-6.7576348278102643</v>
          </cell>
          <cell r="I72">
            <v>-5.2759521022778415</v>
          </cell>
          <cell r="J72">
            <v>-9.1448584492654987</v>
          </cell>
          <cell r="K72">
            <v>-8.5504961513493356</v>
          </cell>
          <cell r="L72">
            <v>-3.047477469107136</v>
          </cell>
          <cell r="M72">
            <v>-13</v>
          </cell>
          <cell r="N72">
            <v>-4.5095828635851092</v>
          </cell>
          <cell r="O72">
            <v>-2.5743931088488665</v>
          </cell>
        </row>
        <row r="73">
          <cell r="A73">
            <v>44197</v>
          </cell>
          <cell r="B73">
            <v>-14.009441202036109</v>
          </cell>
          <cell r="C73">
            <v>-2.344344066133333</v>
          </cell>
          <cell r="D73">
            <v>-34.773329577883331</v>
          </cell>
          <cell r="E73">
            <v>-32.006069018966663</v>
          </cell>
          <cell r="F73" t="str">
            <v>:</v>
          </cell>
          <cell r="G73" t="str">
            <v>:</v>
          </cell>
          <cell r="H73">
            <v>-9.3629947288483919</v>
          </cell>
          <cell r="I73">
            <v>-7.9684601113172562</v>
          </cell>
          <cell r="J73">
            <v>-11.240999576450648</v>
          </cell>
          <cell r="K73">
            <v>-11.701656479759052</v>
          </cell>
          <cell r="L73">
            <v>-2.6439593526533685</v>
          </cell>
          <cell r="M73">
            <v>-14.3</v>
          </cell>
          <cell r="N73">
            <v>-6.0532461466604417</v>
          </cell>
          <cell r="O73">
            <v>-4.9243519321576628</v>
          </cell>
        </row>
        <row r="74">
          <cell r="A74">
            <v>44228</v>
          </cell>
          <cell r="B74">
            <v>-12.225454728302777</v>
          </cell>
          <cell r="C74">
            <v>-23.609745308533334</v>
          </cell>
          <cell r="D74">
            <v>-36.068289721583326</v>
          </cell>
          <cell r="E74">
            <v>-32.662713874466661</v>
          </cell>
          <cell r="F74" t="str">
            <v>:</v>
          </cell>
          <cell r="G74" t="str">
            <v>:</v>
          </cell>
          <cell r="H74">
            <v>-2.9932102897580535</v>
          </cell>
          <cell r="I74">
            <v>-4.4353223868642289</v>
          </cell>
          <cell r="J74">
            <v>-1.0671688637790453</v>
          </cell>
          <cell r="K74">
            <v>-5.7958801498127315</v>
          </cell>
          <cell r="L74">
            <v>-2.5619289818216089</v>
          </cell>
          <cell r="M74">
            <v>-13.3</v>
          </cell>
          <cell r="N74">
            <v>-2.3905144387072141</v>
          </cell>
          <cell r="O74">
            <v>-5.9565924084520532</v>
          </cell>
        </row>
        <row r="75">
          <cell r="A75">
            <v>44256</v>
          </cell>
          <cell r="B75">
            <v>-7.8940827974694434</v>
          </cell>
          <cell r="C75">
            <v>-20.785645691533333</v>
          </cell>
          <cell r="D75">
            <v>-33.210302306883328</v>
          </cell>
          <cell r="E75">
            <v>-29.721285755266663</v>
          </cell>
          <cell r="F75" t="str">
            <v>:</v>
          </cell>
          <cell r="G75" t="str">
            <v>:</v>
          </cell>
          <cell r="H75">
            <v>16.323932628280446</v>
          </cell>
          <cell r="I75">
            <v>9.5902353966869924</v>
          </cell>
          <cell r="J75">
            <v>26.565143824027061</v>
          </cell>
          <cell r="K75">
            <v>17.391304347826093</v>
          </cell>
          <cell r="L75">
            <v>-2.1136063408190324</v>
          </cell>
          <cell r="M75">
            <v>-8.4</v>
          </cell>
          <cell r="N75">
            <v>5.959574911439887</v>
          </cell>
          <cell r="O75">
            <v>6.5709079215349817</v>
          </cell>
        </row>
        <row r="76">
          <cell r="A76">
            <v>44287</v>
          </cell>
          <cell r="B76">
            <v>-5.6176642395027772</v>
          </cell>
          <cell r="C76">
            <v>16.289857740766667</v>
          </cell>
          <cell r="D76">
            <v>-26.389443701683334</v>
          </cell>
          <cell r="E76">
            <v>-26.168735642566663</v>
          </cell>
          <cell r="F76" t="str">
            <v>:</v>
          </cell>
          <cell r="G76" t="str">
            <v>:</v>
          </cell>
          <cell r="H76">
            <v>53.604033247036369</v>
          </cell>
          <cell r="I76">
            <v>35.881238155401121</v>
          </cell>
          <cell r="J76">
            <v>85.690053970701626</v>
          </cell>
          <cell r="K76">
            <v>63.003095975232185</v>
          </cell>
          <cell r="L76">
            <v>0.15427634750749064</v>
          </cell>
          <cell r="M76">
            <v>-6.3</v>
          </cell>
          <cell r="N76">
            <v>37.246474143720633</v>
          </cell>
          <cell r="O76">
            <v>44.340437788018448</v>
          </cell>
        </row>
        <row r="77">
          <cell r="A77">
            <v>44317</v>
          </cell>
          <cell r="B77">
            <v>1.2263678712999997</v>
          </cell>
          <cell r="C77">
            <v>2.4128811617000001</v>
          </cell>
          <cell r="D77">
            <v>-12.9574973003</v>
          </cell>
          <cell r="E77">
            <v>-11.6350866673</v>
          </cell>
          <cell r="F77" t="str">
            <v>:</v>
          </cell>
          <cell r="G77" t="str">
            <v>:</v>
          </cell>
          <cell r="H77">
            <v>37.398276687410259</v>
          </cell>
          <cell r="I77">
            <v>26.725205448609699</v>
          </cell>
          <cell r="J77">
            <v>55.967784526010036</v>
          </cell>
          <cell r="K77">
            <v>42.869239143582917</v>
          </cell>
          <cell r="L77">
            <v>0.47260802469135399</v>
          </cell>
          <cell r="M77">
            <v>-0.3</v>
          </cell>
          <cell r="N77">
            <v>26.678813118167625</v>
          </cell>
          <cell r="O77">
            <v>31.506475800954348</v>
          </cell>
        </row>
        <row r="78">
          <cell r="A78">
            <v>44348</v>
          </cell>
          <cell r="B78">
            <v>1.500535609533334</v>
          </cell>
          <cell r="C78">
            <v>3.6848382756000002</v>
          </cell>
          <cell r="D78">
            <v>-11.7264085836</v>
          </cell>
          <cell r="E78">
            <v>-13.819022479699999</v>
          </cell>
          <cell r="F78" t="str">
            <v>:</v>
          </cell>
          <cell r="G78" t="str">
            <v>:</v>
          </cell>
          <cell r="H78">
            <v>18.74737725556021</v>
          </cell>
          <cell r="I78">
            <v>15.150561326198726</v>
          </cell>
          <cell r="J78">
            <v>24.084758208328978</v>
          </cell>
          <cell r="K78">
            <v>20.303624909635445</v>
          </cell>
          <cell r="L78">
            <v>0.28779739063699594</v>
          </cell>
          <cell r="M78">
            <v>1.2</v>
          </cell>
          <cell r="N78">
            <v>10.915657036346673</v>
          </cell>
          <cell r="O78">
            <v>10.865915087550974</v>
          </cell>
        </row>
        <row r="79">
          <cell r="A79">
            <v>44378</v>
          </cell>
          <cell r="B79">
            <v>-3.4304826665666668</v>
          </cell>
          <cell r="C79">
            <v>-5.2867178799999998E-2</v>
          </cell>
          <cell r="D79">
            <v>-14.1686056319</v>
          </cell>
          <cell r="E79">
            <v>-12.4497106504</v>
          </cell>
          <cell r="F79" t="str">
            <v>:</v>
          </cell>
          <cell r="G79" t="str">
            <v>:</v>
          </cell>
          <cell r="H79">
            <v>11.622766623687596</v>
          </cell>
          <cell r="I79">
            <v>9.3210907067334574</v>
          </cell>
          <cell r="J79">
            <v>14.968094804010931</v>
          </cell>
          <cell r="K79">
            <v>11.786833855799372</v>
          </cell>
          <cell r="L79">
            <v>0.74505683446366788</v>
          </cell>
          <cell r="M79">
            <v>-2.9</v>
          </cell>
          <cell r="N79">
            <v>0.74550653594771177</v>
          </cell>
          <cell r="O79">
            <v>8.3211982525483563E-2</v>
          </cell>
        </row>
        <row r="80">
          <cell r="A80">
            <v>44409</v>
          </cell>
          <cell r="B80">
            <v>-0.62424856429999964</v>
          </cell>
          <cell r="C80">
            <v>2.3919521272000002</v>
          </cell>
          <cell r="D80">
            <v>-10.778675167599999</v>
          </cell>
          <cell r="E80">
            <v>-11.6538178563</v>
          </cell>
          <cell r="F80" t="str">
            <v>:</v>
          </cell>
          <cell r="G80" t="str">
            <v>:</v>
          </cell>
          <cell r="H80">
            <v>12.934007817889153</v>
          </cell>
          <cell r="I80">
            <v>12.900746596398776</v>
          </cell>
          <cell r="J80">
            <v>13.005315861045858</v>
          </cell>
          <cell r="K80">
            <v>12.669998837614799</v>
          </cell>
          <cell r="L80">
            <v>0.78408873589597761</v>
          </cell>
          <cell r="M80">
            <v>-0.9</v>
          </cell>
          <cell r="N80">
            <v>-9.5812301364741046</v>
          </cell>
          <cell r="O80">
            <v>-7.7438499090648065</v>
          </cell>
        </row>
        <row r="81">
          <cell r="A81">
            <v>44440</v>
          </cell>
          <cell r="B81">
            <v>-2.4031227722666664</v>
          </cell>
          <cell r="C81">
            <v>-2.1863599605999999</v>
          </cell>
          <cell r="D81">
            <v>-13.8845496434</v>
          </cell>
          <cell r="E81">
            <v>-12.3032928011</v>
          </cell>
          <cell r="F81" t="str">
            <v>:</v>
          </cell>
          <cell r="G81" t="str">
            <v>:</v>
          </cell>
          <cell r="H81">
            <v>10.04346619809489</v>
          </cell>
          <cell r="I81">
            <v>10.098916627414042</v>
          </cell>
          <cell r="J81">
            <v>9.947785379906378</v>
          </cell>
          <cell r="K81">
            <v>9.0400072247809931</v>
          </cell>
          <cell r="L81">
            <v>1.119402985074629</v>
          </cell>
          <cell r="M81">
            <v>-2.2000000000000002</v>
          </cell>
          <cell r="N81">
            <v>-5.1385681293302525</v>
          </cell>
          <cell r="O81">
            <v>-3.0424339471577326</v>
          </cell>
        </row>
        <row r="82">
          <cell r="A82">
            <v>44470</v>
          </cell>
          <cell r="B82">
            <v>-3.3064549617333334</v>
          </cell>
          <cell r="C82">
            <v>1.0504120031999999</v>
          </cell>
          <cell r="D82">
            <v>-12.0961664215</v>
          </cell>
          <cell r="E82">
            <v>-9.4051815978000004</v>
          </cell>
          <cell r="F82" t="str">
            <v>:</v>
          </cell>
          <cell r="G82" t="str">
            <v>:</v>
          </cell>
          <cell r="H82">
            <v>9.6104608632040964</v>
          </cell>
          <cell r="I82">
            <v>11.473704124101403</v>
          </cell>
          <cell r="J82">
            <v>7.0494945974207042</v>
          </cell>
          <cell r="K82">
            <v>7.368233934761335</v>
          </cell>
          <cell r="L82">
            <v>1.528993172420428</v>
          </cell>
          <cell r="M82">
            <v>-2.2999999999999998</v>
          </cell>
          <cell r="N82">
            <v>-6.2488165120242485</v>
          </cell>
          <cell r="O82">
            <v>-3.393999016232172</v>
          </cell>
        </row>
        <row r="83">
          <cell r="A83">
            <v>44501</v>
          </cell>
          <cell r="B83">
            <v>-2.4192197985666666</v>
          </cell>
          <cell r="C83">
            <v>-8.0982000501000009</v>
          </cell>
          <cell r="D83">
            <v>-11.8686384012</v>
          </cell>
          <cell r="E83">
            <v>-13.1923395525</v>
          </cell>
          <cell r="F83" t="str">
            <v>:</v>
          </cell>
          <cell r="G83" t="str">
            <v>:</v>
          </cell>
          <cell r="H83">
            <v>15.896914834657295</v>
          </cell>
          <cell r="I83">
            <v>12.11654966823734</v>
          </cell>
          <cell r="J83">
            <v>20.977312390924951</v>
          </cell>
          <cell r="K83">
            <v>14.213609734114456</v>
          </cell>
          <cell r="L83">
            <v>1.990240168404938</v>
          </cell>
          <cell r="M83">
            <v>-0.6</v>
          </cell>
          <cell r="N83">
            <v>0.9996001599360369</v>
          </cell>
          <cell r="O83">
            <v>1.8274629913221077</v>
          </cell>
        </row>
        <row r="84">
          <cell r="A84">
            <v>44531</v>
          </cell>
          <cell r="B84">
            <v>-0.93561226323333402</v>
          </cell>
          <cell r="C84">
            <v>-6.0637304556</v>
          </cell>
          <cell r="D84">
            <v>-9.2826483746000008</v>
          </cell>
          <cell r="E84">
            <v>-10.5999895319</v>
          </cell>
          <cell r="F84" t="str">
            <v>:</v>
          </cell>
          <cell r="G84" t="str">
            <v>:</v>
          </cell>
          <cell r="H84">
            <v>17.222498755599801</v>
          </cell>
          <cell r="I84">
            <v>12.071095903431228</v>
          </cell>
          <cell r="J84">
            <v>25.837884141771056</v>
          </cell>
          <cell r="K84">
            <v>15.201298042794846</v>
          </cell>
          <cell r="L84">
            <v>2.184954480114996</v>
          </cell>
          <cell r="M84">
            <v>0.1</v>
          </cell>
          <cell r="N84">
            <v>0.71822117276663278</v>
          </cell>
          <cell r="O84">
            <v>1.466894403697367</v>
          </cell>
        </row>
        <row r="85">
          <cell r="A85">
            <v>44562</v>
          </cell>
          <cell r="B85">
            <v>-0.66211419529999971</v>
          </cell>
          <cell r="C85">
            <v>-0.83786589720000004</v>
          </cell>
          <cell r="D85">
            <v>-9.7076110057000005</v>
          </cell>
          <cell r="E85">
            <v>-9.2656988400000007</v>
          </cell>
          <cell r="F85" t="str">
            <v>:</v>
          </cell>
          <cell r="G85" t="str">
            <v>:</v>
          </cell>
          <cell r="H85">
            <v>17.042878265155252</v>
          </cell>
          <cell r="I85">
            <v>15.966132446325986</v>
          </cell>
          <cell r="J85">
            <v>18.543615193739257</v>
          </cell>
          <cell r="K85">
            <v>19.803370786516837</v>
          </cell>
          <cell r="L85">
            <v>2.3871653619406601</v>
          </cell>
          <cell r="M85">
            <v>-0.9</v>
          </cell>
          <cell r="N85">
            <v>-3.4105598090881841</v>
          </cell>
          <cell r="O85">
            <v>-1.7737684978714725</v>
          </cell>
        </row>
        <row r="86">
          <cell r="A86">
            <v>44593</v>
          </cell>
          <cell r="B86">
            <v>2.836637613566666</v>
          </cell>
          <cell r="C86">
            <v>10.833122359800001</v>
          </cell>
          <cell r="D86">
            <v>-7.9089283970000004</v>
          </cell>
          <cell r="E86">
            <v>-6.2042949648999999</v>
          </cell>
          <cell r="F86" t="str">
            <v>:</v>
          </cell>
          <cell r="G86" t="str">
            <v>:</v>
          </cell>
          <cell r="H86">
            <v>22.683359621451118</v>
          </cell>
          <cell r="I86">
            <v>25.919329491880561</v>
          </cell>
          <cell r="J86">
            <v>18.527918781725887</v>
          </cell>
          <cell r="K86">
            <v>25.792664745055177</v>
          </cell>
          <cell r="L86">
            <v>2.7452875785403563</v>
          </cell>
          <cell r="M86">
            <v>1.7</v>
          </cell>
          <cell r="N86">
            <v>-4.0164576802507668</v>
          </cell>
          <cell r="O86">
            <v>2.3891825945506326</v>
          </cell>
        </row>
        <row r="87">
          <cell r="A87">
            <v>44621</v>
          </cell>
          <cell r="B87">
            <v>-3.3911161816666664</v>
          </cell>
          <cell r="C87">
            <v>2.1640020999999999E-2</v>
          </cell>
          <cell r="D87">
            <v>-9.6021150402999993</v>
          </cell>
          <cell r="E87">
            <v>-10.801826115600001</v>
          </cell>
          <cell r="F87" t="str">
            <v>:</v>
          </cell>
          <cell r="G87" t="str">
            <v>:</v>
          </cell>
          <cell r="H87">
            <v>25.31357858405589</v>
          </cell>
          <cell r="I87">
            <v>30.071599045346062</v>
          </cell>
          <cell r="J87">
            <v>19.054734193142494</v>
          </cell>
          <cell r="K87">
            <v>21.479831724820599</v>
          </cell>
          <cell r="L87">
            <v>3.0557162136109639</v>
          </cell>
          <cell r="M87">
            <v>-3.8</v>
          </cell>
          <cell r="N87">
            <v>1.2684365781710767</v>
          </cell>
          <cell r="O87">
            <v>2.1726010863005314</v>
          </cell>
        </row>
        <row r="88">
          <cell r="A88">
            <v>44652</v>
          </cell>
          <cell r="B88">
            <v>-0.60947082646666695</v>
          </cell>
          <cell r="C88">
            <v>3.8757824167999999</v>
          </cell>
          <cell r="D88">
            <v>-9.6206353031000003</v>
          </cell>
          <cell r="E88">
            <v>-11.1554773756</v>
          </cell>
          <cell r="F88" t="str">
            <v>:</v>
          </cell>
          <cell r="G88" t="str">
            <v>:</v>
          </cell>
          <cell r="H88">
            <v>18.708418344717458</v>
          </cell>
          <cell r="I88">
            <v>21.999070199907038</v>
          </cell>
          <cell r="J88">
            <v>14.333167247965449</v>
          </cell>
          <cell r="K88">
            <v>17.344384011050678</v>
          </cell>
          <cell r="L88">
            <v>3.0230095311446945</v>
          </cell>
          <cell r="M88">
            <v>-1.3</v>
          </cell>
          <cell r="N88">
            <v>-1.3114112350753686</v>
          </cell>
          <cell r="O88">
            <v>-0.99770527786091634</v>
          </cell>
        </row>
        <row r="89">
          <cell r="A89">
            <v>44682</v>
          </cell>
          <cell r="B89">
            <v>-2.156895755066667</v>
          </cell>
          <cell r="C89">
            <v>0.72226079440000002</v>
          </cell>
          <cell r="D89">
            <v>-13.401775301300001</v>
          </cell>
          <cell r="E89">
            <v>-11.570435807999999</v>
          </cell>
          <cell r="F89" t="str">
            <v>:</v>
          </cell>
          <cell r="G89" t="str">
            <v>:</v>
          </cell>
          <cell r="H89">
            <v>28.960891908370343</v>
          </cell>
          <cell r="I89">
            <v>26.143732788487156</v>
          </cell>
          <cell r="J89">
            <v>32.938288326420064</v>
          </cell>
          <cell r="K89">
            <v>29.701126068918796</v>
          </cell>
          <cell r="L89">
            <v>3.2254967841029156</v>
          </cell>
          <cell r="M89">
            <v>-3.7</v>
          </cell>
          <cell r="N89">
            <v>3.0100678035750832</v>
          </cell>
          <cell r="O89">
            <v>3.918722786647308</v>
          </cell>
        </row>
        <row r="90">
          <cell r="A90">
            <v>44713</v>
          </cell>
          <cell r="B90">
            <v>-2.8816427324666662</v>
          </cell>
          <cell r="C90">
            <v>7.0988210926999997</v>
          </cell>
          <cell r="D90">
            <v>-13.435665478800001</v>
          </cell>
          <cell r="E90">
            <v>-11.6153262566</v>
          </cell>
          <cell r="F90" t="str">
            <v>:</v>
          </cell>
          <cell r="G90" t="str">
            <v>:</v>
          </cell>
          <cell r="H90" t="str">
            <v/>
          </cell>
          <cell r="I90" t="str">
            <v/>
          </cell>
          <cell r="J90" t="str">
            <v/>
          </cell>
          <cell r="K90" t="str">
            <v/>
          </cell>
          <cell r="L90" t="str">
            <v/>
          </cell>
          <cell r="M90">
            <v>-3.2</v>
          </cell>
          <cell r="N90" t="str">
            <v/>
          </cell>
          <cell r="O90" t="str">
            <v/>
          </cell>
        </row>
      </sheetData>
      <sheetData sheetId="21">
        <row r="5">
          <cell r="P5">
            <v>44743</v>
          </cell>
        </row>
        <row r="13">
          <cell r="A13">
            <v>2013</v>
          </cell>
          <cell r="B13">
            <v>0.42621776504296349</v>
          </cell>
          <cell r="C13">
            <v>-12.597197106690771</v>
          </cell>
          <cell r="D13">
            <v>0.78496854100862379</v>
          </cell>
          <cell r="E13">
            <v>3.4995683644332303</v>
          </cell>
          <cell r="F13">
            <v>5.3305929683400706</v>
          </cell>
          <cell r="G13">
            <v>6.4808310537755318</v>
          </cell>
          <cell r="H13">
            <v>-3.0660290465909839</v>
          </cell>
          <cell r="I13">
            <v>-0.58526039454889656</v>
          </cell>
          <cell r="J13">
            <v>3.7764492890280081</v>
          </cell>
          <cell r="K13">
            <v>-0.68015793797312085</v>
          </cell>
          <cell r="L13">
            <v>-8.2803343100692359</v>
          </cell>
          <cell r="M13">
            <v>2.5144802922580425</v>
          </cell>
          <cell r="N13">
            <v>0.24730299749897711</v>
          </cell>
          <cell r="O13">
            <v>5.5657369757364137</v>
          </cell>
          <cell r="P13">
            <v>-1.9443050677370763</v>
          </cell>
          <cell r="Q13">
            <v>0.19146042969808263</v>
          </cell>
        </row>
        <row r="14">
          <cell r="A14">
            <v>2014</v>
          </cell>
          <cell r="B14">
            <v>3.3961379418931017</v>
          </cell>
          <cell r="C14">
            <v>27.13838821123899</v>
          </cell>
          <cell r="D14">
            <v>0.9819437899392085</v>
          </cell>
          <cell r="E14">
            <v>-2.9700018406635706</v>
          </cell>
          <cell r="F14">
            <v>-0.91667500598123297</v>
          </cell>
          <cell r="G14">
            <v>1.0354567876788394</v>
          </cell>
          <cell r="H14">
            <v>-5.1142584877357535</v>
          </cell>
          <cell r="I14">
            <v>-4.5180273444063062</v>
          </cell>
          <cell r="J14">
            <v>5.8441401912697728</v>
          </cell>
          <cell r="K14">
            <v>6.0069252306402348</v>
          </cell>
          <cell r="L14">
            <v>2.5977524440483251</v>
          </cell>
          <cell r="M14">
            <v>-3.9556220125743948</v>
          </cell>
          <cell r="N14">
            <v>0.28017878983766309</v>
          </cell>
          <cell r="O14">
            <v>8.0258989240312957</v>
          </cell>
          <cell r="P14">
            <v>5.825759240568658</v>
          </cell>
          <cell r="Q14">
            <v>16.459678009000228</v>
          </cell>
        </row>
        <row r="15">
          <cell r="A15">
            <v>2015</v>
          </cell>
          <cell r="B15">
            <v>3.4786603609380222</v>
          </cell>
          <cell r="C15">
            <v>22.047939416456217</v>
          </cell>
          <cell r="D15">
            <v>1.482680688017183</v>
          </cell>
          <cell r="E15">
            <v>-0.8131305724250808</v>
          </cell>
          <cell r="F15">
            <v>0.55978541175562668</v>
          </cell>
          <cell r="G15">
            <v>-7.8185604420896198</v>
          </cell>
          <cell r="H15">
            <v>-3.8647112493729594</v>
          </cell>
          <cell r="I15">
            <v>-2.3920043478814534</v>
          </cell>
          <cell r="J15">
            <v>3.0141198609058506</v>
          </cell>
          <cell r="K15">
            <v>0.67946312225710415</v>
          </cell>
          <cell r="L15">
            <v>6.154079641023543</v>
          </cell>
          <cell r="M15">
            <v>4.2714697559085977</v>
          </cell>
          <cell r="N15">
            <v>11.396959268756191</v>
          </cell>
          <cell r="O15">
            <v>0.43992767585616832</v>
          </cell>
          <cell r="P15">
            <v>3.6156425539538191</v>
          </cell>
          <cell r="Q15">
            <v>11.878061938884855</v>
          </cell>
        </row>
        <row r="16">
          <cell r="A16">
            <v>2016</v>
          </cell>
          <cell r="B16">
            <v>2.3175193126609486</v>
          </cell>
          <cell r="C16">
            <v>-1.3133442778689641</v>
          </cell>
          <cell r="D16">
            <v>-3.4167236120595135E-2</v>
          </cell>
          <cell r="E16">
            <v>-0.32416396530028635</v>
          </cell>
          <cell r="F16">
            <v>-0.19000158334654316</v>
          </cell>
          <cell r="G16">
            <v>2.4491462571144922</v>
          </cell>
          <cell r="H16">
            <v>0.8683333333333394</v>
          </cell>
          <cell r="I16">
            <v>-0.67083892365771192</v>
          </cell>
          <cell r="J16">
            <v>-1.8924999999999983</v>
          </cell>
          <cell r="K16">
            <v>6.0773480662983417</v>
          </cell>
          <cell r="L16">
            <v>-3.882499999999979</v>
          </cell>
          <cell r="M16">
            <v>4.0009000150002407</v>
          </cell>
          <cell r="N16">
            <v>1.1991766598055165</v>
          </cell>
          <cell r="O16">
            <v>-1.6950141251176944</v>
          </cell>
          <cell r="P16">
            <v>1.4241547987100347</v>
          </cell>
          <cell r="Q16">
            <v>16.108199098340876</v>
          </cell>
        </row>
        <row r="17">
          <cell r="A17">
            <v>2017</v>
          </cell>
          <cell r="B17">
            <v>3.9403811695715802</v>
          </cell>
          <cell r="C17">
            <v>-3.4038995803180256</v>
          </cell>
          <cell r="D17">
            <v>3.8897271522295682</v>
          </cell>
          <cell r="E17">
            <v>0.61699495033944629</v>
          </cell>
          <cell r="F17">
            <v>2.2885339522922976</v>
          </cell>
          <cell r="G17">
            <v>1.572311696762668</v>
          </cell>
          <cell r="H17">
            <v>7.9476545331372392</v>
          </cell>
          <cell r="I17">
            <v>-0.43458563350503709</v>
          </cell>
          <cell r="J17">
            <v>5.2408497481504241</v>
          </cell>
          <cell r="K17">
            <v>2.3433572146807364</v>
          </cell>
          <cell r="L17">
            <v>3.4558396407175138</v>
          </cell>
          <cell r="M17">
            <v>2.9343183839614255</v>
          </cell>
          <cell r="N17">
            <v>8.1168991584182635</v>
          </cell>
          <cell r="O17">
            <v>11.455092612215495</v>
          </cell>
          <cell r="P17">
            <v>7.4011995727548907</v>
          </cell>
          <cell r="Q17">
            <v>4.8696987748598559</v>
          </cell>
        </row>
        <row r="18">
          <cell r="A18">
            <v>2018</v>
          </cell>
          <cell r="B18">
            <v>8.3060383331499565E-2</v>
          </cell>
          <cell r="C18">
            <v>15.730995174487745</v>
          </cell>
          <cell r="D18">
            <v>-0.402814889707372</v>
          </cell>
          <cell r="E18">
            <v>2.9904445367677539</v>
          </cell>
          <cell r="F18">
            <v>-2.2022332506203242</v>
          </cell>
          <cell r="G18">
            <v>-9.025970385912089</v>
          </cell>
          <cell r="H18">
            <v>-1.8352696269764834</v>
          </cell>
          <cell r="I18">
            <v>-0.63618591796151236</v>
          </cell>
          <cell r="J18">
            <v>-14.471464660731726</v>
          </cell>
          <cell r="K18">
            <v>-4.5126229092946488</v>
          </cell>
          <cell r="L18">
            <v>1.2151482899930244</v>
          </cell>
          <cell r="M18">
            <v>2.6669572866472748</v>
          </cell>
          <cell r="N18">
            <v>1.8218515556571475</v>
          </cell>
          <cell r="O18">
            <v>10.513545992485433</v>
          </cell>
          <cell r="P18">
            <v>-0.40774797656021633</v>
          </cell>
          <cell r="Q18">
            <v>1.160037230693419</v>
          </cell>
        </row>
        <row r="19">
          <cell r="A19">
            <v>2019</v>
          </cell>
          <cell r="B19">
            <v>-2.2783501926028009</v>
          </cell>
          <cell r="C19">
            <v>5.0397697659135332</v>
          </cell>
          <cell r="D19">
            <v>-0.96438153092547907</v>
          </cell>
          <cell r="E19">
            <v>-1.0367167141324103</v>
          </cell>
          <cell r="F19">
            <v>-5.036139349324813</v>
          </cell>
          <cell r="G19">
            <v>-10.277107797397932</v>
          </cell>
          <cell r="H19">
            <v>-6.8023763487806264</v>
          </cell>
          <cell r="I19">
            <v>-5.2365566777757948</v>
          </cell>
          <cell r="J19">
            <v>3.8539572893959502</v>
          </cell>
          <cell r="K19">
            <v>7.7170418006431873E-2</v>
          </cell>
          <cell r="L19">
            <v>-0.42392177318527047</v>
          </cell>
          <cell r="M19">
            <v>-5.3075739079702089E-3</v>
          </cell>
          <cell r="N19">
            <v>-10.959928788887495</v>
          </cell>
          <cell r="O19">
            <v>7.0322984700724476</v>
          </cell>
          <cell r="P19">
            <v>-7.8227138303184063</v>
          </cell>
          <cell r="Q19">
            <v>-9.1759070705157342</v>
          </cell>
        </row>
        <row r="20">
          <cell r="A20">
            <v>2020</v>
          </cell>
          <cell r="B20">
            <v>-6.992805294277872</v>
          </cell>
          <cell r="C20">
            <v>-4.1507561538627442</v>
          </cell>
          <cell r="D20">
            <v>-8.2782857700693171</v>
          </cell>
          <cell r="E20">
            <v>-3.7924737494293339</v>
          </cell>
          <cell r="F20">
            <v>-9.3707154157145141</v>
          </cell>
          <cell r="G20">
            <v>-19.107792832124943</v>
          </cell>
          <cell r="H20">
            <v>-8.3796919833694545</v>
          </cell>
          <cell r="I20">
            <v>-5.2377713743668437</v>
          </cell>
          <cell r="J20">
            <v>-1.3766094518095855</v>
          </cell>
          <cell r="K20">
            <v>-9.7898727669965382</v>
          </cell>
          <cell r="L20">
            <v>-4.426059119444588</v>
          </cell>
          <cell r="M20">
            <v>-10.46860782529572</v>
          </cell>
          <cell r="N20">
            <v>0.2209434200025413</v>
          </cell>
          <cell r="O20">
            <v>-22.30531317716806</v>
          </cell>
          <cell r="P20">
            <v>-14.378213514887378</v>
          </cell>
          <cell r="Q20">
            <v>-0.63092187593110793</v>
          </cell>
        </row>
        <row r="21">
          <cell r="A21">
            <v>2021</v>
          </cell>
          <cell r="B21">
            <v>2.9814103337181024</v>
          </cell>
          <cell r="C21">
            <v>15.125256026469216</v>
          </cell>
          <cell r="D21">
            <v>4.12424167169263</v>
          </cell>
          <cell r="E21">
            <v>3.0903636918279318</v>
          </cell>
          <cell r="F21">
            <v>10.936015050718566</v>
          </cell>
          <cell r="G21">
            <v>5.5790712059283294</v>
          </cell>
          <cell r="H21">
            <v>8.0139150125088747</v>
          </cell>
          <cell r="I21">
            <v>7.6029577025865365</v>
          </cell>
          <cell r="J21">
            <v>-6.7331257255523411</v>
          </cell>
          <cell r="K21">
            <v>7.7759376001709626</v>
          </cell>
          <cell r="L21">
            <v>8.026656922621882</v>
          </cell>
          <cell r="M21">
            <v>17.8007012551451</v>
          </cell>
          <cell r="N21">
            <v>15.084913410115846</v>
          </cell>
          <cell r="O21">
            <v>-10.24497227509724</v>
          </cell>
          <cell r="P21">
            <v>12.25047933272991</v>
          </cell>
          <cell r="Q21">
            <v>-3.6851297966282175</v>
          </cell>
        </row>
        <row r="23">
          <cell r="A23" t="str">
            <v>1 2017</v>
          </cell>
          <cell r="B23">
            <v>3.7702270704940162</v>
          </cell>
          <cell r="C23">
            <v>-5.9087860496311606</v>
          </cell>
          <cell r="D23">
            <v>3.4824870118987974</v>
          </cell>
          <cell r="E23">
            <v>3.0610162573992739E-2</v>
          </cell>
          <cell r="F23">
            <v>5.1886472939104351</v>
          </cell>
          <cell r="G23">
            <v>5.4016344428941636</v>
          </cell>
          <cell r="H23">
            <v>5.4458248676015018</v>
          </cell>
          <cell r="I23">
            <v>-1.1983800292126006</v>
          </cell>
          <cell r="J23">
            <v>5.3065713500137406</v>
          </cell>
          <cell r="K23">
            <v>0.97460968301528794</v>
          </cell>
          <cell r="L23">
            <v>2.5323809849287358</v>
          </cell>
          <cell r="M23">
            <v>7.2356154525530627</v>
          </cell>
          <cell r="N23">
            <v>5.9094498552250627</v>
          </cell>
          <cell r="O23">
            <v>3.1243659971596855</v>
          </cell>
          <cell r="P23">
            <v>3.6028176295721721</v>
          </cell>
          <cell r="Q23">
            <v>6.1428013577243377</v>
          </cell>
        </row>
        <row r="24">
          <cell r="A24" t="str">
            <v>2 2017</v>
          </cell>
          <cell r="B24">
            <v>2.753698755132632</v>
          </cell>
          <cell r="C24">
            <v>-2.9228344298245759</v>
          </cell>
          <cell r="D24">
            <v>3.1294976068547697</v>
          </cell>
          <cell r="E24">
            <v>-0.59985766089403114</v>
          </cell>
          <cell r="F24">
            <v>1.2688880278961534</v>
          </cell>
          <cell r="G24">
            <v>3.671110527352738</v>
          </cell>
          <cell r="H24">
            <v>2.1292407108239217</v>
          </cell>
          <cell r="I24">
            <v>-1.341156747694896</v>
          </cell>
          <cell r="J24">
            <v>11.457590876692777</v>
          </cell>
          <cell r="K24">
            <v>1.0432984522839632</v>
          </cell>
          <cell r="L24">
            <v>2.665431717608314</v>
          </cell>
          <cell r="M24">
            <v>1.4474312072530608</v>
          </cell>
          <cell r="N24">
            <v>4.4633473462953219</v>
          </cell>
          <cell r="O24">
            <v>-2.4672675833936353</v>
          </cell>
          <cell r="P24">
            <v>5.7367452751296213</v>
          </cell>
          <cell r="Q24">
            <v>1.4814187759248227</v>
          </cell>
        </row>
        <row r="25">
          <cell r="A25" t="str">
            <v>3 2017</v>
          </cell>
          <cell r="B25">
            <v>6.7641622620707551</v>
          </cell>
          <cell r="C25">
            <v>6.4866143861546703</v>
          </cell>
          <cell r="D25">
            <v>5.1668280952539902</v>
          </cell>
          <cell r="E25">
            <v>4.1151717968258055</v>
          </cell>
          <cell r="F25">
            <v>0.79251440178479982</v>
          </cell>
          <cell r="G25">
            <v>-1.9309332312013225</v>
          </cell>
          <cell r="H25">
            <v>18.36774957253715</v>
          </cell>
          <cell r="I25">
            <v>-1.6759030513454007</v>
          </cell>
          <cell r="J25">
            <v>5.6464756213499925</v>
          </cell>
          <cell r="K25">
            <v>1.871607711023799</v>
          </cell>
          <cell r="L25">
            <v>6.8715768232920311</v>
          </cell>
          <cell r="M25">
            <v>-2.9031321570258228E-2</v>
          </cell>
          <cell r="N25">
            <v>10.206631102707831</v>
          </cell>
          <cell r="O25">
            <v>25.660624590521934</v>
          </cell>
          <cell r="P25">
            <v>8.4020146520146426</v>
          </cell>
          <cell r="Q25">
            <v>14.452756996397881</v>
          </cell>
        </row>
        <row r="26">
          <cell r="A26" t="str">
            <v>4 2017</v>
          </cell>
          <cell r="B26">
            <v>2.4682971014492665</v>
          </cell>
          <cell r="C26">
            <v>-11.178146472264132</v>
          </cell>
          <cell r="D26">
            <v>3.7783790918690698</v>
          </cell>
          <cell r="E26">
            <v>-1.100845291920578</v>
          </cell>
          <cell r="F26">
            <v>1.9766089870733765</v>
          </cell>
          <cell r="G26">
            <v>-0.66340332345743036</v>
          </cell>
          <cell r="H26">
            <v>5.8670802845871322</v>
          </cell>
          <cell r="I26">
            <v>2.5434433785121797</v>
          </cell>
          <cell r="J26">
            <v>-0.80974261752515986</v>
          </cell>
          <cell r="K26">
            <v>5.5068796457377971</v>
          </cell>
          <cell r="L26">
            <v>1.9227473695033694</v>
          </cell>
          <cell r="M26">
            <v>3.1580271766482184</v>
          </cell>
          <cell r="N26">
            <v>11.875403486120078</v>
          </cell>
          <cell r="O26">
            <v>20.606835086339672</v>
          </cell>
          <cell r="P26">
            <v>11.914430028721384</v>
          </cell>
          <cell r="Q26">
            <v>-2.9005244704586914</v>
          </cell>
        </row>
        <row r="27">
          <cell r="A27" t="str">
            <v>1 2018</v>
          </cell>
          <cell r="B27">
            <v>2.3882872296503166</v>
          </cell>
          <cell r="C27">
            <v>6.447359041984484</v>
          </cell>
          <cell r="D27">
            <v>2.0535078059208161</v>
          </cell>
          <cell r="E27">
            <v>6.2255618646084798</v>
          </cell>
          <cell r="F27">
            <v>-1.2846931547427261</v>
          </cell>
          <cell r="G27">
            <v>-4.0595057992940156</v>
          </cell>
          <cell r="H27">
            <v>2.0184471539579647</v>
          </cell>
          <cell r="I27">
            <v>-3.8201794173974264</v>
          </cell>
          <cell r="J27">
            <v>-8.6227154046997327</v>
          </cell>
          <cell r="K27">
            <v>5.4413694008871119</v>
          </cell>
          <cell r="L27">
            <v>-0.91327244850344869</v>
          </cell>
          <cell r="M27">
            <v>4.865326541195131</v>
          </cell>
          <cell r="N27">
            <v>6.2880576612402024</v>
          </cell>
          <cell r="O27">
            <v>17.28637943471702</v>
          </cell>
          <cell r="P27">
            <v>4.2011040763497078</v>
          </cell>
          <cell r="Q27">
            <v>3.6733076748924418</v>
          </cell>
        </row>
        <row r="28">
          <cell r="A28" t="str">
            <v>2 2018</v>
          </cell>
          <cell r="B28">
            <v>0.97047350226759477</v>
          </cell>
          <cell r="C28">
            <v>23.345451978398231</v>
          </cell>
          <cell r="D28">
            <v>0.52901466960923926</v>
          </cell>
          <cell r="E28">
            <v>4.9266962154790264</v>
          </cell>
          <cell r="F28">
            <v>-3.0607364897178257</v>
          </cell>
          <cell r="G28">
            <v>-5.5017103762827873</v>
          </cell>
          <cell r="H28">
            <v>-0.96807871175930416</v>
          </cell>
          <cell r="I28">
            <v>-0.52336448598131824</v>
          </cell>
          <cell r="J28">
            <v>-24.840927258193432</v>
          </cell>
          <cell r="K28">
            <v>-8.5795789277851924</v>
          </cell>
          <cell r="L28">
            <v>-0.6649291633253398</v>
          </cell>
          <cell r="M28">
            <v>2.6277830040765053</v>
          </cell>
          <cell r="N28">
            <v>11.227088376772414</v>
          </cell>
          <cell r="O28">
            <v>21.660820291419313</v>
          </cell>
          <cell r="P28">
            <v>0.96488453021194687</v>
          </cell>
          <cell r="Q28">
            <v>1.3708152597041732</v>
          </cell>
        </row>
        <row r="29">
          <cell r="A29" t="str">
            <v>3 2018</v>
          </cell>
          <cell r="B29">
            <v>-1.6522399392558782</v>
          </cell>
          <cell r="C29">
            <v>13.874869060089523</v>
          </cell>
          <cell r="D29">
            <v>-1.5053353658536395</v>
          </cell>
          <cell r="E29">
            <v>-2.6159182764217377</v>
          </cell>
          <cell r="F29">
            <v>-1.2388912749017038</v>
          </cell>
          <cell r="G29">
            <v>-13.095974224623305</v>
          </cell>
          <cell r="H29">
            <v>-8.8866048113784188</v>
          </cell>
          <cell r="I29">
            <v>2.5600977862284253</v>
          </cell>
          <cell r="J29">
            <v>-12.675558412341289</v>
          </cell>
          <cell r="K29">
            <v>-4.6696062220589312</v>
          </cell>
          <cell r="L29">
            <v>2.4613102262382398</v>
          </cell>
          <cell r="M29">
            <v>3.1395198760970402</v>
          </cell>
          <cell r="N29">
            <v>7.6560154407033991</v>
          </cell>
          <cell r="O29">
            <v>5.2050747306221723</v>
          </cell>
          <cell r="P29">
            <v>-3.8135465379393594</v>
          </cell>
          <cell r="Q29">
            <v>-3.5491211930469859</v>
          </cell>
        </row>
        <row r="30">
          <cell r="A30" t="str">
            <v>4 2018</v>
          </cell>
          <cell r="B30">
            <v>-1.2880820836622178</v>
          </cell>
          <cell r="C30">
            <v>19.62641509433962</v>
          </cell>
          <cell r="D30">
            <v>-2.6232948583420779</v>
          </cell>
          <cell r="E30">
            <v>3.7931491419863335</v>
          </cell>
          <cell r="F30">
            <v>-3.2327297116029428</v>
          </cell>
          <cell r="G30">
            <v>-13.687350061596305</v>
          </cell>
          <cell r="H30">
            <v>1.4905882727648958</v>
          </cell>
          <cell r="I30">
            <v>-0.72579571181250913</v>
          </cell>
          <cell r="J30">
            <v>-11.581197965596544</v>
          </cell>
          <cell r="K30">
            <v>-9.9802134548507127</v>
          </cell>
          <cell r="L30">
            <v>4.011702199206411</v>
          </cell>
          <cell r="M30">
            <v>6.0983046713019462E-2</v>
          </cell>
          <cell r="N30">
            <v>-16.451715283187639</v>
          </cell>
          <cell r="O30">
            <v>0.90197783090630423</v>
          </cell>
          <cell r="P30">
            <v>-2.7168141592920279</v>
          </cell>
          <cell r="Q30">
            <v>4.0883318412413985</v>
          </cell>
        </row>
        <row r="31">
          <cell r="A31" t="str">
            <v>1 2019</v>
          </cell>
          <cell r="B31">
            <v>-3.6663668227922699</v>
          </cell>
          <cell r="C31">
            <v>11.142732782000223</v>
          </cell>
          <cell r="D31">
            <v>-1.0029198933603993</v>
          </cell>
          <cell r="E31">
            <v>-7.3618846424679418E-2</v>
          </cell>
          <cell r="F31">
            <v>-2.3875534100916695</v>
          </cell>
          <cell r="G31">
            <v>-19.576215505913254</v>
          </cell>
          <cell r="H31">
            <v>-2.5884757098182547</v>
          </cell>
          <cell r="I31">
            <v>-0.88381191923426172</v>
          </cell>
          <cell r="J31">
            <v>-3.6252589470676497</v>
          </cell>
          <cell r="K31">
            <v>-4.7487854011138637</v>
          </cell>
          <cell r="L31">
            <v>3.7944025834230217</v>
          </cell>
          <cell r="M31">
            <v>2.5946826458781942</v>
          </cell>
          <cell r="N31">
            <v>-13.10943528586462</v>
          </cell>
          <cell r="O31">
            <v>9.097008666480292</v>
          </cell>
          <cell r="P31">
            <v>-9.2996108949416367</v>
          </cell>
          <cell r="Q31">
            <v>-17.860457498498661</v>
          </cell>
        </row>
        <row r="32">
          <cell r="A32" t="str">
            <v>2 2019</v>
          </cell>
          <cell r="B32">
            <v>-1.7055627100543376</v>
          </cell>
          <cell r="C32">
            <v>-0.25182429532122796</v>
          </cell>
          <cell r="D32">
            <v>-0.12913640032283524</v>
          </cell>
          <cell r="E32">
            <v>0.48740861088545273</v>
          </cell>
          <cell r="F32">
            <v>-6.7653346489064319</v>
          </cell>
          <cell r="G32">
            <v>-11.117814647226425</v>
          </cell>
          <cell r="H32">
            <v>-8.9480241510398599</v>
          </cell>
          <cell r="I32">
            <v>-4.4310067985377941</v>
          </cell>
          <cell r="J32">
            <v>20.450097847358123</v>
          </cell>
          <cell r="K32">
            <v>5.5962555962556308</v>
          </cell>
          <cell r="L32">
            <v>0.40700999024522844</v>
          </cell>
          <cell r="M32">
            <v>4.8032265949645705</v>
          </cell>
          <cell r="N32">
            <v>-16.470687998190968</v>
          </cell>
          <cell r="O32">
            <v>1.4998613806487526</v>
          </cell>
          <cell r="P32">
            <v>-8.1529061569794834</v>
          </cell>
          <cell r="Q32">
            <v>-9.4302877362372328</v>
          </cell>
        </row>
        <row r="33">
          <cell r="A33" t="str">
            <v>3 2019</v>
          </cell>
          <cell r="B33">
            <v>-4.0208764398876014</v>
          </cell>
          <cell r="C33">
            <v>4.9673858504766741</v>
          </cell>
          <cell r="D33">
            <v>-1.8378796672470514</v>
          </cell>
          <cell r="E33">
            <v>-1.339825495898836</v>
          </cell>
          <cell r="F33">
            <v>-5.9008496688298635</v>
          </cell>
          <cell r="G33">
            <v>-3.0783058083361396</v>
          </cell>
          <cell r="H33">
            <v>-4.6281898838379476</v>
          </cell>
          <cell r="I33">
            <v>-8.4320995828643248</v>
          </cell>
          <cell r="J33">
            <v>0.61094549335687987</v>
          </cell>
          <cell r="K33">
            <v>-3.6071050011241823</v>
          </cell>
          <cell r="L33">
            <v>-4.3370956596136807</v>
          </cell>
          <cell r="M33">
            <v>-1.9896762083528898</v>
          </cell>
          <cell r="N33">
            <v>-14.373932840068292</v>
          </cell>
          <cell r="O33">
            <v>6.3048924864403659</v>
          </cell>
          <cell r="P33">
            <v>-5.8028292713528344</v>
          </cell>
          <cell r="Q33">
            <v>-14.570783132530124</v>
          </cell>
        </row>
        <row r="34">
          <cell r="A34" t="str">
            <v>4 2019</v>
          </cell>
          <cell r="B34">
            <v>0.3741964371382096</v>
          </cell>
          <cell r="C34">
            <v>5.2048831267152593</v>
          </cell>
          <cell r="D34">
            <v>-0.88492685475443977</v>
          </cell>
          <cell r="E34">
            <v>-3.1981104975902639</v>
          </cell>
          <cell r="F34">
            <v>-5.1323814804546686</v>
          </cell>
          <cell r="G34">
            <v>-5.9232271634615472</v>
          </cell>
          <cell r="H34">
            <v>-11.203514828181369</v>
          </cell>
          <cell r="I34">
            <v>-6.9689449325910431</v>
          </cell>
          <cell r="J34">
            <v>0.46163992086172811</v>
          </cell>
          <cell r="K34">
            <v>3.9031538282212779</v>
          </cell>
          <cell r="L34">
            <v>-1.4322201028094952</v>
          </cell>
          <cell r="M34">
            <v>-5.591784495368131</v>
          </cell>
          <cell r="N34">
            <v>2.4553648513312822</v>
          </cell>
          <cell r="O34">
            <v>11.128163704900402</v>
          </cell>
          <cell r="P34">
            <v>-7.9596106613299469</v>
          </cell>
          <cell r="Q34">
            <v>6.3732798165137723</v>
          </cell>
        </row>
        <row r="35">
          <cell r="A35" t="str">
            <v>1 2020</v>
          </cell>
          <cell r="B35">
            <v>-0.95308626074634617</v>
          </cell>
          <cell r="C35">
            <v>2.4069890043681141</v>
          </cell>
          <cell r="D35">
            <v>-3.2925109002308233</v>
          </cell>
          <cell r="E35">
            <v>1.9699541945610122</v>
          </cell>
          <cell r="F35">
            <v>-9.2959534868178935</v>
          </cell>
          <cell r="G35">
            <v>-4.0725460561251481</v>
          </cell>
          <cell r="H35">
            <v>-10.702139156415896</v>
          </cell>
          <cell r="I35">
            <v>3.1931766115673526</v>
          </cell>
          <cell r="J35">
            <v>-2.3829818774784144</v>
          </cell>
          <cell r="K35">
            <v>-3.0168258016359317</v>
          </cell>
          <cell r="L35">
            <v>-1.0208711433756719</v>
          </cell>
          <cell r="M35">
            <v>-18.134391834420185</v>
          </cell>
          <cell r="N35">
            <v>-6.6437918390688537</v>
          </cell>
          <cell r="O35">
            <v>-9.5402829028290341</v>
          </cell>
          <cell r="P35">
            <v>-14.430914430914441</v>
          </cell>
          <cell r="Q35">
            <v>12.578511847396243</v>
          </cell>
        </row>
        <row r="36">
          <cell r="A36" t="str">
            <v>2 2020</v>
          </cell>
          <cell r="B36">
            <v>-24.225091071770947</v>
          </cell>
          <cell r="C36">
            <v>-2.4442723125914512</v>
          </cell>
          <cell r="D36">
            <v>-26.888637465653801</v>
          </cell>
          <cell r="E36">
            <v>-11.537590945836698</v>
          </cell>
          <cell r="F36">
            <v>-33.706081557781857</v>
          </cell>
          <cell r="G36">
            <v>-42.19021042310883</v>
          </cell>
          <cell r="H36">
            <v>-11.062381587257036</v>
          </cell>
          <cell r="I36">
            <v>-19.979266461714445</v>
          </cell>
          <cell r="J36">
            <v>-10.574647688341059</v>
          </cell>
          <cell r="K36">
            <v>-43.810625040149041</v>
          </cell>
          <cell r="L36">
            <v>-17.899497487437174</v>
          </cell>
          <cell r="M36">
            <v>-36</v>
          </cell>
          <cell r="N36">
            <v>-11.854082772156602</v>
          </cell>
          <cell r="O36">
            <v>-58.430526344541263</v>
          </cell>
          <cell r="P36">
            <v>-40.500801692082014</v>
          </cell>
          <cell r="Q36">
            <v>-12.610920984887485</v>
          </cell>
        </row>
        <row r="37">
          <cell r="A37" t="str">
            <v>3 2020</v>
          </cell>
          <cell r="B37">
            <v>-0.63386852858842246</v>
          </cell>
          <cell r="C37">
            <v>-11.852028893137884</v>
          </cell>
          <cell r="D37">
            <v>-1.284325318617789</v>
          </cell>
          <cell r="E37">
            <v>-3.2658739359411584</v>
          </cell>
          <cell r="F37">
            <v>4.3654461429079277</v>
          </cell>
          <cell r="G37">
            <v>-8.3458908079285834</v>
          </cell>
          <cell r="H37">
            <v>-10.594290463859863</v>
          </cell>
          <cell r="I37">
            <v>-6.6379840196681101</v>
          </cell>
          <cell r="J37">
            <v>1.8034166148443518</v>
          </cell>
          <cell r="K37">
            <v>-1.4561812729090349</v>
          </cell>
          <cell r="L37">
            <v>3.1921846513707948</v>
          </cell>
          <cell r="M37">
            <v>3.5685786332152531</v>
          </cell>
          <cell r="N37">
            <v>5.7695503340090966</v>
          </cell>
          <cell r="O37">
            <v>-8.5778664111263652</v>
          </cell>
          <cell r="P37">
            <v>-2.9636042755819005</v>
          </cell>
          <cell r="Q37">
            <v>3.9841339797267494</v>
          </cell>
        </row>
        <row r="38">
          <cell r="A38" t="str">
            <v>4 2020</v>
          </cell>
          <cell r="B38">
            <v>-2.083864389497819</v>
          </cell>
          <cell r="C38">
            <v>-3.7660040178705287</v>
          </cell>
          <cell r="D38">
            <v>-1.4496095937798543</v>
          </cell>
          <cell r="E38">
            <v>-2.3508852913053317</v>
          </cell>
          <cell r="F38">
            <v>1.6328767123287662</v>
          </cell>
          <cell r="G38">
            <v>-20.485487283906252</v>
          </cell>
          <cell r="H38">
            <v>-0.64675737762857466</v>
          </cell>
          <cell r="I38">
            <v>2.400865176640238</v>
          </cell>
          <cell r="J38">
            <v>5.9409190371991372</v>
          </cell>
          <cell r="K38">
            <v>9.1637552485656784</v>
          </cell>
          <cell r="L38">
            <v>-1.9450275518236708</v>
          </cell>
          <cell r="M38">
            <v>12.330137826409725</v>
          </cell>
          <cell r="N38">
            <v>13.499393285695021</v>
          </cell>
          <cell r="O38">
            <v>-15.17214643956099</v>
          </cell>
          <cell r="P38">
            <v>-0.39204058773145789</v>
          </cell>
          <cell r="Q38">
            <v>-4.9160445247014906</v>
          </cell>
        </row>
        <row r="39">
          <cell r="A39" t="str">
            <v>1 2021</v>
          </cell>
          <cell r="B39">
            <v>-1.0597834920841507</v>
          </cell>
          <cell r="C39">
            <v>-2.5210331234923729</v>
          </cell>
          <cell r="D39">
            <v>-1.7271672468092305</v>
          </cell>
          <cell r="E39">
            <v>-5.6668970283344891</v>
          </cell>
          <cell r="F39">
            <v>11.585927426782064</v>
          </cell>
          <cell r="G39">
            <v>-13.626298756600264</v>
          </cell>
          <cell r="H39">
            <v>1.1283548088559741</v>
          </cell>
          <cell r="I39">
            <v>-6.7556952081696835</v>
          </cell>
          <cell r="J39">
            <v>3.6408504176157948</v>
          </cell>
          <cell r="K39">
            <v>2.017124715389798</v>
          </cell>
          <cell r="L39">
            <v>-3.2186241445925248</v>
          </cell>
          <cell r="M39">
            <v>16.617025697859674</v>
          </cell>
          <cell r="N39">
            <v>19.274286537907173</v>
          </cell>
          <cell r="O39">
            <v>-6.3652587745389582</v>
          </cell>
          <cell r="P39">
            <v>-7.2657153875819489</v>
          </cell>
          <cell r="Q39">
            <v>2.4028810957610176</v>
          </cell>
        </row>
        <row r="40">
          <cell r="A40" t="str">
            <v>2 2021</v>
          </cell>
          <cell r="B40">
            <v>24.29047357989289</v>
          </cell>
          <cell r="C40">
            <v>15.638876635788861</v>
          </cell>
          <cell r="D40">
            <v>27.837467391784941</v>
          </cell>
          <cell r="E40">
            <v>11.254889059472873</v>
          </cell>
          <cell r="F40">
            <v>50.630553929654667</v>
          </cell>
          <cell r="G40">
            <v>32.283105022831052</v>
          </cell>
          <cell r="H40">
            <v>15.957236971872661</v>
          </cell>
          <cell r="I40">
            <v>28.943488943488916</v>
          </cell>
          <cell r="J40">
            <v>-2.6620324657371981</v>
          </cell>
          <cell r="K40">
            <v>59.208871613124501</v>
          </cell>
          <cell r="L40">
            <v>26.922919982045926</v>
          </cell>
          <cell r="M40">
            <v>62.249453352769649</v>
          </cell>
          <cell r="N40">
            <v>32.751074938574931</v>
          </cell>
          <cell r="O40">
            <v>56.38346803337933</v>
          </cell>
          <cell r="P40">
            <v>60.323375953213684</v>
          </cell>
          <cell r="Q40">
            <v>9.8596430428002009</v>
          </cell>
        </row>
        <row r="41">
          <cell r="A41" t="str">
            <v>3 2021</v>
          </cell>
          <cell r="B41">
            <v>-4.8118645165468621</v>
          </cell>
          <cell r="C41">
            <v>22.890368451179469</v>
          </cell>
          <cell r="D41">
            <v>-3.6768375869297643</v>
          </cell>
          <cell r="E41">
            <v>4.5642869371682764</v>
          </cell>
          <cell r="F41">
            <v>-2.878261461952448</v>
          </cell>
          <cell r="G41">
            <v>-6.3993929429619385</v>
          </cell>
          <cell r="H41">
            <v>9.7042943469088669</v>
          </cell>
          <cell r="I41">
            <v>9.0307090578166935</v>
          </cell>
          <cell r="J41">
            <v>-15.059288537549406</v>
          </cell>
          <cell r="K41">
            <v>-0.20288776924898855</v>
          </cell>
          <cell r="L41">
            <v>4.206806893563126</v>
          </cell>
          <cell r="M41">
            <v>7.8497241655622929</v>
          </cell>
          <cell r="N41">
            <v>9.712490180675573</v>
          </cell>
          <cell r="O41">
            <v>-40.666874415705834</v>
          </cell>
          <cell r="P41">
            <v>3.8227926289420537</v>
          </cell>
          <cell r="Q41">
            <v>-12.989178039614586</v>
          </cell>
        </row>
        <row r="42">
          <cell r="A42" t="str">
            <v>4 2021</v>
          </cell>
          <cell r="B42">
            <v>-1.5847705824926805</v>
          </cell>
          <cell r="C42">
            <v>25.240691696525943</v>
          </cell>
          <cell r="D42">
            <v>-6.6860562297321735E-2</v>
          </cell>
          <cell r="E42">
            <v>3.5082387898433183</v>
          </cell>
          <cell r="F42">
            <v>-1.9337215153475569</v>
          </cell>
          <cell r="G42">
            <v>21.937135971078533</v>
          </cell>
          <cell r="H42">
            <v>6.0507968127489988</v>
          </cell>
          <cell r="I42">
            <v>4.287826515524884</v>
          </cell>
          <cell r="J42">
            <v>-11.711246514509966</v>
          </cell>
          <cell r="K42">
            <v>-6.4419519642962229</v>
          </cell>
          <cell r="L42">
            <v>7.8575012543903711</v>
          </cell>
          <cell r="M42">
            <v>2.2987845176871247E-2</v>
          </cell>
          <cell r="N42">
            <v>3.0439818252012003</v>
          </cell>
          <cell r="O42">
            <v>-12.447516494815915</v>
          </cell>
          <cell r="P42">
            <v>9.3798577807177423</v>
          </cell>
          <cell r="Q42">
            <v>-11.275829813770244</v>
          </cell>
        </row>
        <row r="43">
          <cell r="A43" t="str">
            <v>1 2022</v>
          </cell>
          <cell r="B43">
            <v>-2.0502710694923536</v>
          </cell>
          <cell r="C43">
            <v>20.297552584724031</v>
          </cell>
          <cell r="D43">
            <v>0.9310484415058653</v>
          </cell>
          <cell r="E43">
            <v>2.5707625707625681</v>
          </cell>
          <cell r="F43">
            <v>-6.6523605150214564</v>
          </cell>
          <cell r="G43">
            <v>21.356734371918762</v>
          </cell>
          <cell r="H43">
            <v>2.4462356129668024</v>
          </cell>
          <cell r="I43">
            <v>6.9228233398044097</v>
          </cell>
          <cell r="J43">
            <v>-17.784534232023148</v>
          </cell>
          <cell r="K43">
            <v>-3.2566327172136482</v>
          </cell>
          <cell r="L43">
            <v>11.496041680763255</v>
          </cell>
          <cell r="M43">
            <v>-1.4849132810643937</v>
          </cell>
          <cell r="N43">
            <v>7.9272529530829843</v>
          </cell>
          <cell r="O43">
            <v>-20.766019241241608</v>
          </cell>
          <cell r="P43">
            <v>22.739748814771701</v>
          </cell>
          <cell r="Q43">
            <v>-18.593254540213323</v>
          </cell>
        </row>
        <row r="45">
          <cell r="A45">
            <v>43586</v>
          </cell>
          <cell r="B45">
            <v>1.0257384366986457</v>
          </cell>
          <cell r="C45">
            <v>2.3098955927192151</v>
          </cell>
          <cell r="D45">
            <v>1.6698656429942247</v>
          </cell>
          <cell r="E45">
            <v>3.6546504680342622</v>
          </cell>
          <cell r="F45">
            <v>-1.9838568511134866</v>
          </cell>
          <cell r="G45">
            <v>-9.8798915149166788</v>
          </cell>
          <cell r="H45">
            <v>-4.9011177987962213</v>
          </cell>
          <cell r="I45">
            <v>-4.9765632791462906</v>
          </cell>
          <cell r="J45">
            <v>31.394881414980603</v>
          </cell>
          <cell r="K45">
            <v>7.0843032081773032</v>
          </cell>
          <cell r="L45">
            <v>-0.40453872718302364</v>
          </cell>
          <cell r="M45">
            <v>2.0677559309517193</v>
          </cell>
          <cell r="N45">
            <v>-16.795822102425873</v>
          </cell>
          <cell r="O45">
            <v>5.0375312760633904</v>
          </cell>
          <cell r="P45">
            <v>-16.450175405328523</v>
          </cell>
          <cell r="Q45">
            <v>-2.5159493215922453</v>
          </cell>
        </row>
        <row r="46">
          <cell r="A46">
            <v>43617</v>
          </cell>
          <cell r="B46">
            <v>-5.2577125658389718</v>
          </cell>
          <cell r="C46">
            <v>10.592825036044445</v>
          </cell>
          <cell r="D46">
            <v>-3.2777290020485736</v>
          </cell>
          <cell r="E46">
            <v>-1.738962419089944</v>
          </cell>
          <cell r="F46">
            <v>-13.136942675159233</v>
          </cell>
          <cell r="G46">
            <v>-14.154972544234283</v>
          </cell>
          <cell r="H46">
            <v>-19.962923212020684</v>
          </cell>
          <cell r="I46">
            <v>-4.3926355813488129</v>
          </cell>
          <cell r="J46">
            <v>12.941327513159578</v>
          </cell>
          <cell r="K46">
            <v>7.5921682982712042</v>
          </cell>
          <cell r="L46">
            <v>-3.315358498102654</v>
          </cell>
          <cell r="M46">
            <v>-0.480059084194977</v>
          </cell>
          <cell r="N46">
            <v>-17.444554783184373</v>
          </cell>
          <cell r="O46">
            <v>-1.652402338784853</v>
          </cell>
          <cell r="P46">
            <v>-9.4708029197080208</v>
          </cell>
          <cell r="Q46">
            <v>-15.720592872910757</v>
          </cell>
        </row>
        <row r="47">
          <cell r="A47">
            <v>43647</v>
          </cell>
          <cell r="B47">
            <v>-1.2894248608534298</v>
          </cell>
          <cell r="C47">
            <v>2.8337342152736227</v>
          </cell>
          <cell r="D47">
            <v>0.97551458394302415</v>
          </cell>
          <cell r="E47">
            <v>-2.6987529228371017</v>
          </cell>
          <cell r="F47">
            <v>-1.9710378117457736</v>
          </cell>
          <cell r="G47">
            <v>-5.0971971066907855</v>
          </cell>
          <cell r="H47">
            <v>0.75779656076943525</v>
          </cell>
          <cell r="I47">
            <v>-4.5115028383627163</v>
          </cell>
          <cell r="J47">
            <v>18.26971371170265</v>
          </cell>
          <cell r="K47">
            <v>-2.4674698795180632</v>
          </cell>
          <cell r="L47">
            <v>-1.5797317436661729</v>
          </cell>
          <cell r="M47">
            <v>-1.260300533204088</v>
          </cell>
          <cell r="N47">
            <v>-21.577501212219161</v>
          </cell>
          <cell r="O47">
            <v>-4.0286332611952815</v>
          </cell>
          <cell r="P47">
            <v>-6.2639612807148239</v>
          </cell>
          <cell r="Q47">
            <v>-11.43742621015349</v>
          </cell>
        </row>
        <row r="48">
          <cell r="A48">
            <v>43678</v>
          </cell>
          <cell r="B48">
            <v>-5.3137003841229244</v>
          </cell>
          <cell r="C48">
            <v>19.010489185927781</v>
          </cell>
          <cell r="D48">
            <v>-2.6293144660101291</v>
          </cell>
          <cell r="E48">
            <v>0.2345124096150073</v>
          </cell>
          <cell r="F48">
            <v>-9.9234393404004777</v>
          </cell>
          <cell r="G48">
            <v>2.3693296821050183</v>
          </cell>
          <cell r="H48">
            <v>-11.526794742163787</v>
          </cell>
          <cell r="I48">
            <v>-3.3589923023093036</v>
          </cell>
          <cell r="J48">
            <v>-5.3315319060486388</v>
          </cell>
          <cell r="K48">
            <v>-4.9146353498470461</v>
          </cell>
          <cell r="L48">
            <v>-9.520101236250369</v>
          </cell>
          <cell r="M48">
            <v>5.6831683168316829</v>
          </cell>
          <cell r="N48">
            <v>-6.4825712992304148</v>
          </cell>
          <cell r="O48">
            <v>19.404861693210378</v>
          </cell>
          <cell r="P48">
            <v>0.78503585966271316</v>
          </cell>
          <cell r="Q48">
            <v>-18.970566700834681</v>
          </cell>
        </row>
        <row r="49">
          <cell r="A49">
            <v>43709</v>
          </cell>
          <cell r="B49">
            <v>-5.4560794975157023</v>
          </cell>
          <cell r="C49">
            <v>-5.4505382724421452</v>
          </cell>
          <cell r="D49">
            <v>-3.8334627329192585</v>
          </cell>
          <cell r="E49">
            <v>-1.5539938632089587</v>
          </cell>
          <cell r="F49">
            <v>-5.7057979922147268</v>
          </cell>
          <cell r="G49">
            <v>-6.0279187817258872</v>
          </cell>
          <cell r="H49">
            <v>-1.1814695823401422</v>
          </cell>
          <cell r="I49">
            <v>-17.299744144853364</v>
          </cell>
          <cell r="J49">
            <v>-8.0959833072509042</v>
          </cell>
          <cell r="K49">
            <v>-3.4729411764705844</v>
          </cell>
          <cell r="L49">
            <v>-1.8008158392199789</v>
          </cell>
          <cell r="M49">
            <v>-9.3506493506493484</v>
          </cell>
          <cell r="N49">
            <v>-14.20527258766316</v>
          </cell>
          <cell r="O49">
            <v>3.7084915569201087</v>
          </cell>
          <cell r="P49">
            <v>-11.627692023292354</v>
          </cell>
          <cell r="Q49">
            <v>-13.174980205859072</v>
          </cell>
        </row>
        <row r="50">
          <cell r="A50">
            <v>43739</v>
          </cell>
          <cell r="B50">
            <v>-2.0663097586174501</v>
          </cell>
          <cell r="C50">
            <v>9.2996351339325258</v>
          </cell>
          <cell r="D50">
            <v>-2.1664110429447732</v>
          </cell>
          <cell r="E50">
            <v>-6.3829787234042641</v>
          </cell>
          <cell r="F50">
            <v>-6.7780151485725497</v>
          </cell>
          <cell r="G50">
            <v>-5.4416575790621664</v>
          </cell>
          <cell r="H50">
            <v>-11.22167925366503</v>
          </cell>
          <cell r="I50">
            <v>-1.9883040935672369</v>
          </cell>
          <cell r="J50">
            <v>-1.5966112740306215</v>
          </cell>
          <cell r="K50">
            <v>-4.1448842419716101</v>
          </cell>
          <cell r="L50">
            <v>1.6207771919547014</v>
          </cell>
          <cell r="M50">
            <v>-8.4566226035192216</v>
          </cell>
          <cell r="N50">
            <v>4.4909549852755646</v>
          </cell>
          <cell r="O50">
            <v>11.277677263720179</v>
          </cell>
          <cell r="P50">
            <v>-14.036040930906452</v>
          </cell>
          <cell r="Q50">
            <v>-2.5057140438499914</v>
          </cell>
        </row>
        <row r="51">
          <cell r="A51">
            <v>43770</v>
          </cell>
          <cell r="B51">
            <v>0</v>
          </cell>
          <cell r="C51">
            <v>4.7900707844468258</v>
          </cell>
          <cell r="D51">
            <v>-0.86843681373528625</v>
          </cell>
          <cell r="E51">
            <v>-2.5920745920745958</v>
          </cell>
          <cell r="F51">
            <v>-7.6392517504441457</v>
          </cell>
          <cell r="G51">
            <v>-6.2261182288154657</v>
          </cell>
          <cell r="H51">
            <v>-11.366724907784885</v>
          </cell>
          <cell r="I51">
            <v>-9.6629213483146117</v>
          </cell>
          <cell r="J51">
            <v>-2.0419549207766181</v>
          </cell>
          <cell r="K51">
            <v>6.028332126977574</v>
          </cell>
          <cell r="L51">
            <v>-0.81078440949497121</v>
          </cell>
          <cell r="M51">
            <v>-2.6844377698516979</v>
          </cell>
          <cell r="N51">
            <v>3.7157053359256906</v>
          </cell>
          <cell r="O51">
            <v>15.983988084155641</v>
          </cell>
          <cell r="P51">
            <v>-1.8215884251066967</v>
          </cell>
          <cell r="Q51">
            <v>3.7595865288429593</v>
          </cell>
        </row>
        <row r="52">
          <cell r="A52">
            <v>43800</v>
          </cell>
          <cell r="B52">
            <v>3.2696225865916517</v>
          </cell>
          <cell r="C52">
            <v>1.093488326273274</v>
          </cell>
          <cell r="D52">
            <v>0.41281698447022563</v>
          </cell>
          <cell r="E52">
            <v>-0.62341710500682268</v>
          </cell>
          <cell r="F52">
            <v>-0.57848481477360281</v>
          </cell>
          <cell r="G52">
            <v>-6.1243571762505979</v>
          </cell>
          <cell r="H52">
            <v>-11.020566550252227</v>
          </cell>
          <cell r="I52">
            <v>-8.8622519158970192</v>
          </cell>
          <cell r="J52">
            <v>4.9972602739726</v>
          </cell>
          <cell r="K52">
            <v>10.711323102447111</v>
          </cell>
          <cell r="L52">
            <v>-5.0325296593953226</v>
          </cell>
          <cell r="M52">
            <v>-5.4288108762454641</v>
          </cell>
          <cell r="N52">
            <v>-0.58875478363262346</v>
          </cell>
          <cell r="O52">
            <v>7.4842809816780402</v>
          </cell>
          <cell r="P52">
            <v>-7.2998621137156334</v>
          </cell>
          <cell r="Q52">
            <v>18.679432752235556</v>
          </cell>
        </row>
        <row r="53">
          <cell r="A53">
            <v>43831</v>
          </cell>
          <cell r="B53">
            <v>2.2933588150979318</v>
          </cell>
          <cell r="C53">
            <v>12.422303473491752</v>
          </cell>
          <cell r="D53">
            <v>0.32872474137096219</v>
          </cell>
          <cell r="E53">
            <v>3.4824902723735249</v>
          </cell>
          <cell r="F53">
            <v>-4.3234193421311886</v>
          </cell>
          <cell r="G53">
            <v>2.3199903834595546</v>
          </cell>
          <cell r="H53">
            <v>-12.401433691756253</v>
          </cell>
          <cell r="I53">
            <v>6.2121212121212039</v>
          </cell>
          <cell r="J53">
            <v>2.6480446927374288</v>
          </cell>
          <cell r="K53">
            <v>0.97813047891483507</v>
          </cell>
          <cell r="L53">
            <v>-1.2466943709860061</v>
          </cell>
          <cell r="M53">
            <v>-8.5443869950048139</v>
          </cell>
          <cell r="N53">
            <v>-1.9983851433185436</v>
          </cell>
          <cell r="O53">
            <v>-2.0518748645329055</v>
          </cell>
          <cell r="P53">
            <v>-3.8486140724946694</v>
          </cell>
          <cell r="Q53">
            <v>11.987041036717059</v>
          </cell>
        </row>
        <row r="54">
          <cell r="A54">
            <v>43862</v>
          </cell>
          <cell r="B54">
            <v>1.425661914460278</v>
          </cell>
          <cell r="C54">
            <v>2.0942867157378089</v>
          </cell>
          <cell r="D54">
            <v>-0.24797329518358424</v>
          </cell>
          <cell r="E54">
            <v>3.9610639938319139</v>
          </cell>
          <cell r="F54">
            <v>-6.9163126173303056</v>
          </cell>
          <cell r="G54">
            <v>0.97871299241498377</v>
          </cell>
          <cell r="H54">
            <v>-14.106271462136277</v>
          </cell>
          <cell r="I54">
            <v>4.0540540540540349</v>
          </cell>
          <cell r="J54">
            <v>1.1708230886312947</v>
          </cell>
          <cell r="K54">
            <v>5.5025678650036696</v>
          </cell>
          <cell r="L54">
            <v>2.4873195474053773</v>
          </cell>
          <cell r="M54">
            <v>-7.1999334110204813</v>
          </cell>
          <cell r="N54">
            <v>-0.78070263236912751</v>
          </cell>
          <cell r="O54">
            <v>5.9397372354653442</v>
          </cell>
          <cell r="P54">
            <v>-8.7032370614460177</v>
          </cell>
          <cell r="Q54">
            <v>12.298015399631296</v>
          </cell>
        </row>
        <row r="55">
          <cell r="A55">
            <v>43891</v>
          </cell>
          <cell r="B55">
            <v>-6.6433226339850222</v>
          </cell>
          <cell r="C55">
            <v>-7.3688093701005357</v>
          </cell>
          <cell r="D55">
            <v>-9.9864917020455408</v>
          </cell>
          <cell r="E55">
            <v>-1.4579191517561298</v>
          </cell>
          <cell r="F55">
            <v>-17.022378781599656</v>
          </cell>
          <cell r="G55">
            <v>-15.8988482724086</v>
          </cell>
          <cell r="H55">
            <v>-4.569572279371954</v>
          </cell>
          <cell r="I55">
            <v>-0.60969200042048044</v>
          </cell>
          <cell r="J55">
            <v>-10.324483775811217</v>
          </cell>
          <cell r="K55">
            <v>-16.096811371494439</v>
          </cell>
          <cell r="L55">
            <v>-4.3730031948881702</v>
          </cell>
          <cell r="M55">
            <v>-38.463486703250318</v>
          </cell>
          <cell r="N55">
            <v>-17.287342287342284</v>
          </cell>
          <cell r="O55">
            <v>-33.627325208466956</v>
          </cell>
          <cell r="P55">
            <v>-29.363507779349362</v>
          </cell>
          <cell r="Q55">
            <v>13.517114162738267</v>
          </cell>
        </row>
        <row r="56">
          <cell r="A56">
            <v>43922</v>
          </cell>
          <cell r="B56">
            <v>-29.657974300831441</v>
          </cell>
          <cell r="C56">
            <v>-4.4396872673119816</v>
          </cell>
          <cell r="D56">
            <v>-33.397276040667563</v>
          </cell>
          <cell r="E56">
            <v>-15.215079748670874</v>
          </cell>
          <cell r="F56">
            <v>-41.997694162037511</v>
          </cell>
          <cell r="G56">
            <v>-58.994528043775652</v>
          </cell>
          <cell r="H56">
            <v>-7.7718704688255258</v>
          </cell>
          <cell r="I56">
            <v>-2.9805421212462022</v>
          </cell>
          <cell r="J56">
            <v>-13.069001029866115</v>
          </cell>
          <cell r="K56">
            <v>-52.25983173547251</v>
          </cell>
          <cell r="L56">
            <v>-24.329958308516964</v>
          </cell>
          <cell r="M56">
            <v>-47.65305303698949</v>
          </cell>
          <cell r="N56">
            <v>-17.562132618335568</v>
          </cell>
          <cell r="O56">
            <v>-93.513818386914835</v>
          </cell>
          <cell r="P56">
            <v>-63.323565554400233</v>
          </cell>
          <cell r="Q56">
            <v>-13.07491289198606</v>
          </cell>
        </row>
        <row r="57">
          <cell r="A57">
            <v>43952</v>
          </cell>
          <cell r="B57">
            <v>-27.761586913603466</v>
          </cell>
          <cell r="C57">
            <v>6.7009843764110855</v>
          </cell>
          <cell r="D57">
            <v>-30.762695865584305</v>
          </cell>
          <cell r="E57">
            <v>-10.500528388894239</v>
          </cell>
          <cell r="F57">
            <v>-37.265601746204993</v>
          </cell>
          <cell r="G57">
            <v>-40.778159931212386</v>
          </cell>
          <cell r="H57">
            <v>-16.576250753465942</v>
          </cell>
          <cell r="I57">
            <v>-34.844668345927801</v>
          </cell>
          <cell r="J57">
            <v>-16.14317764633897</v>
          </cell>
          <cell r="K57">
            <v>-50.22209621018807</v>
          </cell>
          <cell r="L57">
            <v>-15.791559342183476</v>
          </cell>
          <cell r="M57">
            <v>-37.831238129691599</v>
          </cell>
          <cell r="N57">
            <v>-12.178578659647698</v>
          </cell>
          <cell r="O57">
            <v>-56.18548515165952</v>
          </cell>
          <cell r="P57">
            <v>-36.63186563776668</v>
          </cell>
          <cell r="Q57">
            <v>-14.95068669923495</v>
          </cell>
        </row>
        <row r="58">
          <cell r="A58">
            <v>43983</v>
          </cell>
          <cell r="B58">
            <v>-14.782090737615405</v>
          </cell>
          <cell r="C58">
            <v>-8.5659509202453989</v>
          </cell>
          <cell r="D58">
            <v>-15.905194150277367</v>
          </cell>
          <cell r="E58">
            <v>-8.8585193196342544</v>
          </cell>
          <cell r="F58">
            <v>-20.531622364802942</v>
          </cell>
          <cell r="G58">
            <v>-26.285240464344952</v>
          </cell>
          <cell r="H58">
            <v>-8.52127270510789</v>
          </cell>
          <cell r="I58">
            <v>-20.973312401883831</v>
          </cell>
          <cell r="J58">
            <v>-1.6141866545413279</v>
          </cell>
          <cell r="K58">
            <v>-28.883941535185357</v>
          </cell>
          <cell r="L58">
            <v>-13.406321008056182</v>
          </cell>
          <cell r="M58">
            <v>-20.649350649350637</v>
          </cell>
          <cell r="N58">
            <v>-5.9843624699278308</v>
          </cell>
          <cell r="O58">
            <v>-23.349991383767019</v>
          </cell>
          <cell r="P58">
            <v>-19.602902640596653</v>
          </cell>
          <cell r="Q58">
            <v>-9.738072965388227</v>
          </cell>
        </row>
        <row r="59">
          <cell r="A59">
            <v>44013</v>
          </cell>
          <cell r="B59">
            <v>-7.9785734423456347</v>
          </cell>
          <cell r="C59">
            <v>-9.0709743439806942</v>
          </cell>
          <cell r="D59">
            <v>-7.1200850159404894</v>
          </cell>
          <cell r="E59">
            <v>-3.3643736857915343</v>
          </cell>
          <cell r="F59">
            <v>-3.713582273286832</v>
          </cell>
          <cell r="G59">
            <v>-17.184708824580198</v>
          </cell>
          <cell r="H59">
            <v>-12.139620094494248</v>
          </cell>
          <cell r="I59">
            <v>-14.935335836462244</v>
          </cell>
          <cell r="J59">
            <v>-5.0111476802208301</v>
          </cell>
          <cell r="K59">
            <v>-4.7040221365747499</v>
          </cell>
          <cell r="L59">
            <v>-7.7326872602463084</v>
          </cell>
          <cell r="M59">
            <v>-8.5125184094256241</v>
          </cell>
          <cell r="N59">
            <v>7.739076669414672</v>
          </cell>
          <cell r="O59">
            <v>-26.105810928013867</v>
          </cell>
          <cell r="P59">
            <v>-9.989077549399255</v>
          </cell>
          <cell r="Q59">
            <v>-12.064655890684875</v>
          </cell>
        </row>
        <row r="60">
          <cell r="A60">
            <v>44044</v>
          </cell>
          <cell r="B60">
            <v>3.3323674297305104</v>
          </cell>
          <cell r="C60">
            <v>-12.635519850245686</v>
          </cell>
          <cell r="D60">
            <v>2.5824823252160343</v>
          </cell>
          <cell r="E60">
            <v>-6.4340027295769175</v>
          </cell>
          <cell r="F60">
            <v>17.903454287893666</v>
          </cell>
          <cell r="G60">
            <v>12.619213770644322</v>
          </cell>
          <cell r="H60">
            <v>-12.843956043956041</v>
          </cell>
          <cell r="I60">
            <v>-7.4480190338264265</v>
          </cell>
          <cell r="J60">
            <v>5.6866834998353255</v>
          </cell>
          <cell r="K60">
            <v>-1.2454592631032568</v>
          </cell>
          <cell r="L60">
            <v>19.601936525013457</v>
          </cell>
          <cell r="M60">
            <v>13.6499906314409</v>
          </cell>
          <cell r="N60">
            <v>2.7108142124116625</v>
          </cell>
          <cell r="O60">
            <v>-3.2081432081431984</v>
          </cell>
          <cell r="P60">
            <v>-1.0577940186556276</v>
          </cell>
          <cell r="Q60">
            <v>9.1533387548567759</v>
          </cell>
        </row>
        <row r="61">
          <cell r="A61">
            <v>44075</v>
          </cell>
          <cell r="B61">
            <v>3.0441249380267692</v>
          </cell>
          <cell r="C61">
            <v>-14.362560516406674</v>
          </cell>
          <cell r="D61">
            <v>0.83762236350793273</v>
          </cell>
          <cell r="E61">
            <v>0.10054293183191021</v>
          </cell>
          <cell r="F61">
            <v>-0.57577403585008824</v>
          </cell>
          <cell r="G61">
            <v>-20.279090704478946</v>
          </cell>
          <cell r="H61">
            <v>-6.229680125852127</v>
          </cell>
          <cell r="I61">
            <v>3.7601142313184113</v>
          </cell>
          <cell r="J61">
            <v>5.0743557725053847</v>
          </cell>
          <cell r="K61">
            <v>1.5503120124805037</v>
          </cell>
          <cell r="L61">
            <v>-1.2968591691995925</v>
          </cell>
          <cell r="M61">
            <v>5.0429799426934068</v>
          </cell>
          <cell r="N61">
            <v>7.0107398568018908</v>
          </cell>
          <cell r="O61">
            <v>1.2075412901215259</v>
          </cell>
          <cell r="P61">
            <v>2.3637694801799114</v>
          </cell>
          <cell r="Q61">
            <v>16.33229983585629</v>
          </cell>
        </row>
        <row r="62">
          <cell r="A62">
            <v>44105</v>
          </cell>
          <cell r="B62">
            <v>1.2947156420830481</v>
          </cell>
          <cell r="C62">
            <v>-15.404657221950814</v>
          </cell>
          <cell r="D62">
            <v>-0.4017244757985452</v>
          </cell>
          <cell r="E62">
            <v>0.4648760330578483</v>
          </cell>
          <cell r="F62">
            <v>-0.8958333333333286</v>
          </cell>
          <cell r="G62">
            <v>-23.861146349901972</v>
          </cell>
          <cell r="H62">
            <v>-6.0948759007205808</v>
          </cell>
          <cell r="I62">
            <v>0.37969190713820922</v>
          </cell>
          <cell r="J62">
            <v>6.4017660044150233</v>
          </cell>
          <cell r="K62">
            <v>8.9696143358005429</v>
          </cell>
          <cell r="L62">
            <v>-4.7367409684857762</v>
          </cell>
          <cell r="M62">
            <v>7.0861623792674919</v>
          </cell>
          <cell r="N62">
            <v>13.1756416708606</v>
          </cell>
          <cell r="O62">
            <v>-3.3988851037472898</v>
          </cell>
          <cell r="P62">
            <v>3.3182344885705106</v>
          </cell>
          <cell r="Q62">
            <v>11.643657202396469</v>
          </cell>
        </row>
        <row r="63">
          <cell r="A63">
            <v>44136</v>
          </cell>
          <cell r="B63">
            <v>-2.996218365170165</v>
          </cell>
          <cell r="C63">
            <v>-9.0311834921809861</v>
          </cell>
          <cell r="D63">
            <v>-1.3694491994763922</v>
          </cell>
          <cell r="E63">
            <v>-3.8767110175169819</v>
          </cell>
          <cell r="F63">
            <v>-0.56573885494455567</v>
          </cell>
          <cell r="G63">
            <v>-23.274209012464055</v>
          </cell>
          <cell r="H63">
            <v>1.5989486365129721</v>
          </cell>
          <cell r="I63">
            <v>3.3419857235561352</v>
          </cell>
          <cell r="J63">
            <v>6.7091923909329125</v>
          </cell>
          <cell r="K63">
            <v>7.4312463428905602</v>
          </cell>
          <cell r="L63">
            <v>9.8483356312613068E-3</v>
          </cell>
          <cell r="M63">
            <v>8.5841049382715937</v>
          </cell>
          <cell r="N63">
            <v>13.892938971047712</v>
          </cell>
          <cell r="O63">
            <v>-8.1547475720362854</v>
          </cell>
          <cell r="P63">
            <v>-2.9156064461407993</v>
          </cell>
          <cell r="Q63">
            <v>-9.9220695749979768</v>
          </cell>
        </row>
        <row r="64">
          <cell r="A64">
            <v>44166</v>
          </cell>
          <cell r="B64">
            <v>-4.5095828635851092</v>
          </cell>
          <cell r="C64">
            <v>15.708438900799052</v>
          </cell>
          <cell r="D64">
            <v>-2.5743931088488665</v>
          </cell>
          <cell r="E64">
            <v>-3.4601058615957641</v>
          </cell>
          <cell r="F64">
            <v>6.5234418708739099</v>
          </cell>
          <cell r="G64">
            <v>-13.944223107569712</v>
          </cell>
          <cell r="H64">
            <v>3.0527692978630654</v>
          </cell>
          <cell r="I64">
            <v>3.4713238464855607</v>
          </cell>
          <cell r="J64">
            <v>4.8011689802734452</v>
          </cell>
          <cell r="K64">
            <v>11.014329867940447</v>
          </cell>
          <cell r="L64">
            <v>-1.0175297199274667</v>
          </cell>
          <cell r="M64">
            <v>21.553761323355644</v>
          </cell>
          <cell r="N64">
            <v>13.443885105122888</v>
          </cell>
          <cell r="O64">
            <v>-30.236507736822233</v>
          </cell>
          <cell r="P64">
            <v>-1.3911978300813672</v>
          </cell>
          <cell r="Q64">
            <v>-14.689093538321018</v>
          </cell>
        </row>
        <row r="65">
          <cell r="A65">
            <v>44197</v>
          </cell>
          <cell r="B65">
            <v>-6.0532461466604417</v>
          </cell>
          <cell r="C65">
            <v>-19.977233921457028</v>
          </cell>
          <cell r="D65">
            <v>-4.9243519321576628</v>
          </cell>
          <cell r="E65">
            <v>-5.5461552923481747</v>
          </cell>
          <cell r="F65">
            <v>2.3777663407102239</v>
          </cell>
          <cell r="G65">
            <v>-18.479793233082702</v>
          </cell>
          <cell r="H65">
            <v>-4.5212765957446805</v>
          </cell>
          <cell r="I65">
            <v>-6.2461789280619513</v>
          </cell>
          <cell r="J65">
            <v>-1.0449548274736031</v>
          </cell>
          <cell r="K65">
            <v>-2.0743854518870677</v>
          </cell>
          <cell r="L65">
            <v>-4.7341239479724635</v>
          </cell>
          <cell r="M65">
            <v>7.2249904177845963</v>
          </cell>
          <cell r="N65">
            <v>15.798146240988672</v>
          </cell>
          <cell r="O65">
            <v>-18.691450910968499</v>
          </cell>
          <cell r="P65">
            <v>-17.374431755183508</v>
          </cell>
          <cell r="Q65">
            <v>-10.20572163291547</v>
          </cell>
        </row>
        <row r="66">
          <cell r="A66">
            <v>44228</v>
          </cell>
          <cell r="B66">
            <v>-2.3905144387072141</v>
          </cell>
          <cell r="C66">
            <v>-0.84112951677968795</v>
          </cell>
          <cell r="D66">
            <v>-5.9565924084520532</v>
          </cell>
          <cell r="E66">
            <v>-7.9725595624362739</v>
          </cell>
          <cell r="F66">
            <v>6.1883027279482121</v>
          </cell>
          <cell r="G66">
            <v>-24.000484613520726</v>
          </cell>
          <cell r="H66">
            <v>0.58916359810625352</v>
          </cell>
          <cell r="I66">
            <v>-4.6253746253746186</v>
          </cell>
          <cell r="J66">
            <v>5.7053581761370253</v>
          </cell>
          <cell r="K66">
            <v>-6.2413073713491087</v>
          </cell>
          <cell r="L66">
            <v>-8.204054439897206</v>
          </cell>
          <cell r="M66">
            <v>1.2467485873172564</v>
          </cell>
          <cell r="N66">
            <v>11.177242005447383</v>
          </cell>
          <cell r="O66">
            <v>-16.255755235407705</v>
          </cell>
          <cell r="P66">
            <v>-13.131634819532906</v>
          </cell>
          <cell r="Q66">
            <v>17.817479478512794</v>
          </cell>
        </row>
        <row r="67">
          <cell r="A67">
            <v>44256</v>
          </cell>
          <cell r="B67">
            <v>5.959574911439887</v>
          </cell>
          <cell r="C67">
            <v>16.905615292712056</v>
          </cell>
          <cell r="D67">
            <v>6.5709079215349817</v>
          </cell>
          <cell r="E67">
            <v>-3.4009030646555942</v>
          </cell>
          <cell r="F67">
            <v>29.10475714820825</v>
          </cell>
          <cell r="G67">
            <v>5.2694254242333898</v>
          </cell>
          <cell r="H67">
            <v>7.9768523771700899</v>
          </cell>
          <cell r="I67">
            <v>-9.5399259650978223</v>
          </cell>
          <cell r="J67">
            <v>6.6024436090225294</v>
          </cell>
          <cell r="K67">
            <v>18.01739926739927</v>
          </cell>
          <cell r="L67">
            <v>3.9047817916057568</v>
          </cell>
          <cell r="M67">
            <v>53.573878446974902</v>
          </cell>
          <cell r="N67">
            <v>33.300528970353042</v>
          </cell>
          <cell r="O67">
            <v>29.910606426673127</v>
          </cell>
          <cell r="P67">
            <v>12.281404351888938</v>
          </cell>
          <cell r="Q67">
            <v>2.1576239053895421</v>
          </cell>
        </row>
        <row r="68">
          <cell r="A68">
            <v>44287</v>
          </cell>
          <cell r="B68">
            <v>37.246474143720633</v>
          </cell>
          <cell r="C68">
            <v>17.561118145514754</v>
          </cell>
          <cell r="D68">
            <v>44.340437788018448</v>
          </cell>
          <cell r="E68">
            <v>15.836278645536424</v>
          </cell>
          <cell r="F68">
            <v>73.76219732562339</v>
          </cell>
          <cell r="G68">
            <v>95.273839310536545</v>
          </cell>
          <cell r="H68">
            <v>12.577297977151233</v>
          </cell>
          <cell r="I68">
            <v>12.184094597727778</v>
          </cell>
          <cell r="J68">
            <v>8.1151522331477395</v>
          </cell>
          <cell r="K68">
            <v>95.819672131147541</v>
          </cell>
          <cell r="L68">
            <v>35.510953692771864</v>
          </cell>
          <cell r="M68">
            <v>86.266094420600865</v>
          </cell>
          <cell r="N68">
            <v>44.033024768576439</v>
          </cell>
          <cell r="O68">
            <v>1099.8757763975154</v>
          </cell>
          <cell r="P68">
            <v>143.68556701030931</v>
          </cell>
          <cell r="Q68">
            <v>11.774726926545753</v>
          </cell>
        </row>
        <row r="69">
          <cell r="A69">
            <v>44317</v>
          </cell>
          <cell r="B69">
            <v>26.678813118167625</v>
          </cell>
          <cell r="C69">
            <v>13.508252221752031</v>
          </cell>
          <cell r="D69">
            <v>31.506475800954348</v>
          </cell>
          <cell r="E69">
            <v>7.33147273507943</v>
          </cell>
          <cell r="F69">
            <v>46.417839633085578</v>
          </cell>
          <cell r="G69">
            <v>22.486388384754989</v>
          </cell>
          <cell r="H69">
            <v>15.546724470134876</v>
          </cell>
          <cell r="I69">
            <v>57.715850515463899</v>
          </cell>
          <cell r="J69">
            <v>-5.1441079897847573</v>
          </cell>
          <cell r="K69">
            <v>77.938105183216237</v>
          </cell>
          <cell r="L69">
            <v>24.764705882352928</v>
          </cell>
          <cell r="M69">
            <v>75.76374745417516</v>
          </cell>
          <cell r="N69">
            <v>37.118155619596536</v>
          </cell>
          <cell r="O69">
            <v>31.895614353026446</v>
          </cell>
          <cell r="P69">
            <v>61.837392550143278</v>
          </cell>
          <cell r="Q69">
            <v>6.9686788772082053</v>
          </cell>
        </row>
        <row r="70">
          <cell r="A70">
            <v>44348</v>
          </cell>
          <cell r="B70">
            <v>10.915657036346673</v>
          </cell>
          <cell r="C70">
            <v>16.094942548016419</v>
          </cell>
          <cell r="D70">
            <v>10.865915087550974</v>
          </cell>
          <cell r="E70">
            <v>10.862998921251332</v>
          </cell>
          <cell r="F70">
            <v>36.014994232987334</v>
          </cell>
          <cell r="G70">
            <v>4.5476458299855409</v>
          </cell>
          <cell r="H70">
            <v>20.708955223880594</v>
          </cell>
          <cell r="I70">
            <v>24.43384982121573</v>
          </cell>
          <cell r="J70">
            <v>-10.814558058925471</v>
          </cell>
          <cell r="K70">
            <v>21.464543351027629</v>
          </cell>
          <cell r="L70">
            <v>21.302480916030532</v>
          </cell>
          <cell r="M70">
            <v>33.072246902034124</v>
          </cell>
          <cell r="N70">
            <v>19.095852436293839</v>
          </cell>
          <cell r="O70">
            <v>-22.852967625899282</v>
          </cell>
          <cell r="P70">
            <v>18.716309389494796</v>
          </cell>
          <cell r="Q70">
            <v>10.643590009327397</v>
          </cell>
        </row>
        <row r="71">
          <cell r="A71">
            <v>44378</v>
          </cell>
          <cell r="B71">
            <v>0.74550653594771177</v>
          </cell>
          <cell r="C71">
            <v>30.56270096463021</v>
          </cell>
          <cell r="D71">
            <v>8.3211982525483563E-2</v>
          </cell>
          <cell r="E71">
            <v>6.5070977100818652</v>
          </cell>
          <cell r="F71">
            <v>2.1734498188791918</v>
          </cell>
          <cell r="G71">
            <v>-4.9467932125395606</v>
          </cell>
          <cell r="H71">
            <v>4.773924495171201</v>
          </cell>
          <cell r="I71">
            <v>16.920058852378617</v>
          </cell>
          <cell r="J71">
            <v>-15.267687493014421</v>
          </cell>
          <cell r="K71">
            <v>3.4843928238100119</v>
          </cell>
          <cell r="L71">
            <v>14.146608315098462</v>
          </cell>
          <cell r="M71">
            <v>18.104743507190378</v>
          </cell>
          <cell r="N71">
            <v>9.4021999043519884</v>
          </cell>
          <cell r="O71">
            <v>-4.5187793427230076</v>
          </cell>
          <cell r="P71">
            <v>7.3800330943188044</v>
          </cell>
          <cell r="Q71">
            <v>0.59693007390562514</v>
          </cell>
        </row>
        <row r="72">
          <cell r="A72">
            <v>44409</v>
          </cell>
          <cell r="B72">
            <v>-9.5812301364741046</v>
          </cell>
          <cell r="C72">
            <v>-2.8836711007945723</v>
          </cell>
          <cell r="D72">
            <v>-7.7438499090648065</v>
          </cell>
          <cell r="E72">
            <v>8.4080016670139628</v>
          </cell>
          <cell r="F72">
            <v>-8.8817005545286491</v>
          </cell>
          <cell r="G72">
            <v>-15.676959619952484</v>
          </cell>
          <cell r="H72">
            <v>12.759733709905191</v>
          </cell>
          <cell r="I72">
            <v>7.1867665139152734</v>
          </cell>
          <cell r="J72">
            <v>-15.425366157681523</v>
          </cell>
          <cell r="K72">
            <v>-4.6663163426169234</v>
          </cell>
          <cell r="L72">
            <v>-5.1182873077269022</v>
          </cell>
          <cell r="M72">
            <v>0.66771082351002065</v>
          </cell>
          <cell r="N72">
            <v>5.1088698275049609</v>
          </cell>
          <cell r="O72">
            <v>-61.5027560197273</v>
          </cell>
          <cell r="P72">
            <v>0.52483234522307498</v>
          </cell>
          <cell r="Q72">
            <v>-19.461920529801318</v>
          </cell>
        </row>
        <row r="73">
          <cell r="A73">
            <v>44440</v>
          </cell>
          <cell r="B73">
            <v>-5.1385681293302525</v>
          </cell>
          <cell r="C73">
            <v>43.121859296482427</v>
          </cell>
          <cell r="D73">
            <v>-3.0424339471577326</v>
          </cell>
          <cell r="E73">
            <v>-1.0245078344716632</v>
          </cell>
          <cell r="F73">
            <v>-0.96153846153845279</v>
          </cell>
          <cell r="G73">
            <v>4.8560135516657112</v>
          </cell>
          <cell r="H73">
            <v>11.341013309473212</v>
          </cell>
          <cell r="I73">
            <v>3.5435779816513673</v>
          </cell>
          <cell r="J73">
            <v>-14.477095937770102</v>
          </cell>
          <cell r="K73">
            <v>0.46087373979834467</v>
          </cell>
          <cell r="L73">
            <v>5.522479983576261</v>
          </cell>
          <cell r="M73">
            <v>7.0831060192762152</v>
          </cell>
          <cell r="N73">
            <v>14.552550878171175</v>
          </cell>
          <cell r="O73">
            <v>-42.260026171965201</v>
          </cell>
          <cell r="P73">
            <v>3.9950955348932098</v>
          </cell>
          <cell r="Q73">
            <v>-18.09986673982911</v>
          </cell>
        </row>
        <row r="74">
          <cell r="A74">
            <v>44470</v>
          </cell>
          <cell r="B74">
            <v>-6.2488165120242485</v>
          </cell>
          <cell r="C74">
            <v>23.099133782483165</v>
          </cell>
          <cell r="D74">
            <v>-3.393999016232172</v>
          </cell>
          <cell r="E74">
            <v>1.460154241645256</v>
          </cell>
          <cell r="F74">
            <v>-5.8650409922219779</v>
          </cell>
          <cell r="G74">
            <v>25.234777340199969</v>
          </cell>
          <cell r="H74">
            <v>2.0888841521901327</v>
          </cell>
          <cell r="I74">
            <v>-0.82135523613963812</v>
          </cell>
          <cell r="J74">
            <v>-18.765560165975103</v>
          </cell>
          <cell r="K74">
            <v>-1.9394047725444636</v>
          </cell>
          <cell r="L74">
            <v>8.8653555219364648</v>
          </cell>
          <cell r="M74">
            <v>7.6263618503304116</v>
          </cell>
          <cell r="N74">
            <v>4.7136250444681451</v>
          </cell>
          <cell r="O74">
            <v>-31.337661296786081</v>
          </cell>
          <cell r="P74">
            <v>10.440456769983683</v>
          </cell>
          <cell r="Q74">
            <v>-21.4652356509566</v>
          </cell>
        </row>
        <row r="75">
          <cell r="A75">
            <v>44501</v>
          </cell>
          <cell r="B75">
            <v>0.9996001599360369</v>
          </cell>
          <cell r="C75">
            <v>30.759841318278916</v>
          </cell>
          <cell r="D75">
            <v>1.8274629913221077</v>
          </cell>
          <cell r="E75">
            <v>4.5508862776339356</v>
          </cell>
          <cell r="F75">
            <v>3.0496131087847118</v>
          </cell>
          <cell r="G75">
            <v>25.210871602624181</v>
          </cell>
          <cell r="H75">
            <v>8.1815241996335146</v>
          </cell>
          <cell r="I75">
            <v>5.5782312925170032</v>
          </cell>
          <cell r="J75">
            <v>-7.2480785653287825</v>
          </cell>
          <cell r="K75">
            <v>-6.7084241103848967</v>
          </cell>
          <cell r="L75">
            <v>6.2530773018217616</v>
          </cell>
          <cell r="M75">
            <v>6.2888612542192135</v>
          </cell>
          <cell r="N75">
            <v>3.9594001463057822</v>
          </cell>
          <cell r="O75">
            <v>-10.79262431180635</v>
          </cell>
          <cell r="P75">
            <v>20.377853008627284</v>
          </cell>
          <cell r="Q75">
            <v>-5.645736710667137</v>
          </cell>
        </row>
        <row r="76">
          <cell r="A76">
            <v>44531</v>
          </cell>
          <cell r="B76">
            <v>0.71822117276663278</v>
          </cell>
          <cell r="C76">
            <v>22.545056425804262</v>
          </cell>
          <cell r="D76">
            <v>1.466894403697367</v>
          </cell>
          <cell r="E76">
            <v>4.4674586252411359</v>
          </cell>
          <cell r="F76">
            <v>-2.6050420168067205</v>
          </cell>
          <cell r="G76">
            <v>15.755208333333329</v>
          </cell>
          <cell r="H76">
            <v>7.892509521794338</v>
          </cell>
          <cell r="I76">
            <v>7.9287351531569072</v>
          </cell>
          <cell r="J76">
            <v>-9.1026790160342586</v>
          </cell>
          <cell r="K76">
            <v>-10.444613178098365</v>
          </cell>
          <cell r="L76">
            <v>8.498727735368945</v>
          </cell>
          <cell r="M76">
            <v>-12.588092345078977</v>
          </cell>
          <cell r="N76">
            <v>0.53945880100928889</v>
          </cell>
          <cell r="O76">
            <v>7.0958434766928065</v>
          </cell>
          <cell r="P76">
            <v>-0.47914818101155277</v>
          </cell>
          <cell r="Q76">
            <v>-5.2190204300115965</v>
          </cell>
        </row>
        <row r="77">
          <cell r="A77">
            <v>44562</v>
          </cell>
          <cell r="B77">
            <v>-3.4105598090881841</v>
          </cell>
          <cell r="C77">
            <v>44.513310302783992</v>
          </cell>
          <cell r="D77">
            <v>-1.7737684978714725</v>
          </cell>
          <cell r="E77">
            <v>-0.4578025477707115</v>
          </cell>
          <cell r="F77">
            <v>-4.8763321938467641</v>
          </cell>
          <cell r="G77">
            <v>12.581063553826198</v>
          </cell>
          <cell r="H77">
            <v>3.0104992500535701</v>
          </cell>
          <cell r="I77">
            <v>3.5756982936637343</v>
          </cell>
          <cell r="J77">
            <v>-15.971840281597181</v>
          </cell>
          <cell r="K77">
            <v>-7.1761851437103275</v>
          </cell>
          <cell r="L77">
            <v>7.9008131713683554</v>
          </cell>
          <cell r="M77">
            <v>-6.4789991063449577</v>
          </cell>
          <cell r="N77">
            <v>2.9082177161152742</v>
          </cell>
          <cell r="O77">
            <v>-24.140433638755326</v>
          </cell>
          <cell r="P77">
            <v>23.403113258185712</v>
          </cell>
          <cell r="Q77">
            <v>-15.625559334168599</v>
          </cell>
        </row>
        <row r="78">
          <cell r="A78">
            <v>44593</v>
          </cell>
          <cell r="B78">
            <v>-4.0164576802507668</v>
          </cell>
          <cell r="C78">
            <v>14.152168267982333</v>
          </cell>
          <cell r="D78">
            <v>2.3891825945506326</v>
          </cell>
          <cell r="E78">
            <v>2.7601490883449173</v>
          </cell>
          <cell r="F78">
            <v>-4.9880047980807802</v>
          </cell>
          <cell r="G78">
            <v>25.538020086083208</v>
          </cell>
          <cell r="H78">
            <v>2.8239723878255489</v>
          </cell>
          <cell r="I78">
            <v>1.2569393526762269</v>
          </cell>
          <cell r="J78">
            <v>-16.465951390409458</v>
          </cell>
          <cell r="K78">
            <v>-3.0317077693306089</v>
          </cell>
          <cell r="L78">
            <v>16.257128045619467</v>
          </cell>
          <cell r="M78">
            <v>3.2778171509567642</v>
          </cell>
          <cell r="N78">
            <v>10.516287088286006</v>
          </cell>
          <cell r="O78">
            <v>-19.62401347876208</v>
          </cell>
          <cell r="P78">
            <v>19.430526701698653</v>
          </cell>
          <cell r="Q78">
            <v>-35.106557377049171</v>
          </cell>
        </row>
        <row r="79">
          <cell r="A79">
            <v>44621</v>
          </cell>
          <cell r="B79">
            <v>1.2684365781710767</v>
          </cell>
          <cell r="C79">
            <v>6.0466700732413585</v>
          </cell>
          <cell r="D79">
            <v>2.1726010863005314</v>
          </cell>
          <cell r="E79">
            <v>5.4102436598707015</v>
          </cell>
          <cell r="F79">
            <v>-9.9709864603481577</v>
          </cell>
          <cell r="G79">
            <v>26.25848416289594</v>
          </cell>
          <cell r="H79">
            <v>1.5132408575031491</v>
          </cell>
          <cell r="I79">
            <v>16.847889629369803</v>
          </cell>
          <cell r="J79">
            <v>-20.927925942252585</v>
          </cell>
          <cell r="K79">
            <v>0.58195926285161192</v>
          </cell>
          <cell r="L79">
            <v>10.480305466237951</v>
          </cell>
          <cell r="M79">
            <v>-1.2953367875647643</v>
          </cell>
          <cell r="N79">
            <v>10.502030269472115</v>
          </cell>
          <cell r="O79">
            <v>-18.504742421424595</v>
          </cell>
          <cell r="P79">
            <v>25.371537272619179</v>
          </cell>
          <cell r="Q79">
            <v>-3.7203958996111623</v>
          </cell>
        </row>
        <row r="80">
          <cell r="A80">
            <v>44652</v>
          </cell>
          <cell r="B80">
            <v>-1.3114112350753686</v>
          </cell>
          <cell r="C80">
            <v>8.9312344656172371</v>
          </cell>
          <cell r="D80">
            <v>-0.99770527786091634</v>
          </cell>
          <cell r="E80">
            <v>0.15748031496063675</v>
          </cell>
          <cell r="F80">
            <v>-13.529534109816964</v>
          </cell>
          <cell r="G80">
            <v>40.276195899772233</v>
          </cell>
          <cell r="H80">
            <v>-7.271203798529001</v>
          </cell>
          <cell r="I80">
            <v>9.5484137645964751</v>
          </cell>
          <cell r="J80">
            <v>-23.14266929651545</v>
          </cell>
          <cell r="K80">
            <v>-2.8149853495186221</v>
          </cell>
          <cell r="L80">
            <v>2.1878025169409483</v>
          </cell>
          <cell r="M80">
            <v>8.7475312705727504</v>
          </cell>
          <cell r="N80">
            <v>4.8028487059232248</v>
          </cell>
          <cell r="O80">
            <v>-21.989854022155512</v>
          </cell>
          <cell r="P80" t="str">
            <v/>
          </cell>
          <cell r="Q80">
            <v>-4.0254617177694172</v>
          </cell>
        </row>
        <row r="81">
          <cell r="A81">
            <v>44682</v>
          </cell>
          <cell r="B81">
            <v>3.0100678035750832</v>
          </cell>
          <cell r="C81">
            <v>12.251137126239641</v>
          </cell>
          <cell r="D81">
            <v>3.918722786647308</v>
          </cell>
          <cell r="E81">
            <v>1.0801080108010694</v>
          </cell>
          <cell r="F81" t="str">
            <v/>
          </cell>
          <cell r="G81" t="str">
            <v/>
          </cell>
          <cell r="H81">
            <v>-0.25013027618552997</v>
          </cell>
          <cell r="I81">
            <v>1.6035134307016676</v>
          </cell>
          <cell r="J81">
            <v>2.564102564102555</v>
          </cell>
          <cell r="K81">
            <v>7.1276141698676838</v>
          </cell>
          <cell r="L81">
            <v>-0.96181046676096571</v>
          </cell>
          <cell r="M81">
            <v>0.61248137725542051</v>
          </cell>
          <cell r="N81">
            <v>-3.8587641866330387</v>
          </cell>
          <cell r="O81">
            <v>12.901896125309136</v>
          </cell>
          <cell r="P81" t="str">
            <v/>
          </cell>
          <cell r="Q81">
            <v>-3.1205673758865231</v>
          </cell>
        </row>
      </sheetData>
      <sheetData sheetId="22">
        <row r="5">
          <cell r="T5">
            <v>44742</v>
          </cell>
        </row>
        <row r="13">
          <cell r="A13">
            <v>2003</v>
          </cell>
          <cell r="B13">
            <v>-9.333334758405341</v>
          </cell>
          <cell r="C13">
            <v>-25.470365259897434</v>
          </cell>
          <cell r="D13">
            <v>0.19561918018268853</v>
          </cell>
          <cell r="E13">
            <v>5.8490221350608982</v>
          </cell>
          <cell r="F13">
            <v>5.9315881232435901</v>
          </cell>
          <cell r="G13">
            <v>3.3193831197423047</v>
          </cell>
          <cell r="H13">
            <v>-7.5316425887666663</v>
          </cell>
          <cell r="I13">
            <v>-24.836617825913454</v>
          </cell>
          <cell r="J13">
            <v>4.2786219846974332</v>
          </cell>
          <cell r="K13">
            <v>5.0509947233512831</v>
          </cell>
          <cell r="L13">
            <v>0.20993977230000294</v>
          </cell>
          <cell r="M13">
            <v>-10.73330771758333</v>
          </cell>
          <cell r="N13">
            <v>-11.107384026903846</v>
          </cell>
          <cell r="O13">
            <v>-25.502306291571795</v>
          </cell>
          <cell r="P13">
            <v>-3.4402757148121768</v>
          </cell>
          <cell r="Q13">
            <v>7.0587036056557695</v>
          </cell>
          <cell r="R13">
            <v>13.159412407426927</v>
          </cell>
          <cell r="S13" t="str">
            <v/>
          </cell>
          <cell r="T13" t="str">
            <v/>
          </cell>
          <cell r="U13" t="str">
            <v/>
          </cell>
        </row>
        <row r="14">
          <cell r="A14">
            <v>2004</v>
          </cell>
          <cell r="B14">
            <v>-4.0358988609694446</v>
          </cell>
          <cell r="C14">
            <v>-14.792801157333335</v>
          </cell>
          <cell r="D14">
            <v>2.5116448212083293</v>
          </cell>
          <cell r="E14">
            <v>4.759919570958334</v>
          </cell>
          <cell r="F14">
            <v>7.4251778668333364</v>
          </cell>
          <cell r="G14">
            <v>7.4450241453833312</v>
          </cell>
          <cell r="H14">
            <v>-3.4288648109888888</v>
          </cell>
          <cell r="I14">
            <v>-14.558412697708333</v>
          </cell>
          <cell r="J14">
            <v>10.667724548799997</v>
          </cell>
          <cell r="K14">
            <v>6.1522767746333331</v>
          </cell>
          <cell r="L14">
            <v>4.9266064389666697</v>
          </cell>
          <cell r="M14">
            <v>-4.499974384249998</v>
          </cell>
          <cell r="N14">
            <v>-4.330674625194443</v>
          </cell>
          <cell r="O14">
            <v>-14.299101163366666</v>
          </cell>
          <cell r="P14">
            <v>-5.9191218686583298</v>
          </cell>
          <cell r="Q14">
            <v>3.197806169758334</v>
          </cell>
          <cell r="R14">
            <v>10.536335484350007</v>
          </cell>
          <cell r="S14" t="str">
            <v/>
          </cell>
          <cell r="T14" t="str">
            <v/>
          </cell>
          <cell r="U14" t="str">
            <v/>
          </cell>
        </row>
        <row r="15">
          <cell r="A15">
            <v>2005</v>
          </cell>
          <cell r="B15">
            <v>-7.8497877498583337</v>
          </cell>
          <cell r="C15">
            <v>-19.051134490666662</v>
          </cell>
          <cell r="D15">
            <v>0.70331148787499542</v>
          </cell>
          <cell r="E15">
            <v>5.4765862376250007</v>
          </cell>
          <cell r="F15">
            <v>6.8168445335000021</v>
          </cell>
          <cell r="G15">
            <v>0.97835747871666456</v>
          </cell>
          <cell r="H15">
            <v>-7.1705314776555547</v>
          </cell>
          <cell r="I15">
            <v>-21.483412697708332</v>
          </cell>
          <cell r="J15">
            <v>7.2927245487999981</v>
          </cell>
          <cell r="K15">
            <v>5.5606101079666672</v>
          </cell>
          <cell r="L15">
            <v>0.54327310563333686</v>
          </cell>
          <cell r="M15">
            <v>-7.4749743842499976</v>
          </cell>
          <cell r="N15">
            <v>-8.2056746251944439</v>
          </cell>
          <cell r="O15">
            <v>-15.232434496699996</v>
          </cell>
          <cell r="P15">
            <v>-5.7024552019916639</v>
          </cell>
          <cell r="Q15">
            <v>5.4644728364250019</v>
          </cell>
          <cell r="R15">
            <v>14.561335484350005</v>
          </cell>
          <cell r="S15" t="str">
            <v/>
          </cell>
          <cell r="T15" t="str">
            <v/>
          </cell>
          <cell r="U15" t="str">
            <v/>
          </cell>
        </row>
        <row r="16">
          <cell r="A16">
            <v>2006</v>
          </cell>
          <cell r="B16">
            <v>-6.2025655276361107</v>
          </cell>
          <cell r="C16">
            <v>-16.534467824</v>
          </cell>
          <cell r="D16">
            <v>3.253311487874996</v>
          </cell>
          <cell r="E16">
            <v>7.1515862376250006</v>
          </cell>
          <cell r="F16">
            <v>10.875177866833335</v>
          </cell>
          <cell r="G16">
            <v>5.0783574787166641</v>
          </cell>
          <cell r="H16">
            <v>-3.5483092554333324</v>
          </cell>
          <cell r="I16">
            <v>-15.875079364374997</v>
          </cell>
          <cell r="J16">
            <v>12.267724548799997</v>
          </cell>
          <cell r="K16">
            <v>4.1356101079666674</v>
          </cell>
          <cell r="L16">
            <v>5.5682731056333372</v>
          </cell>
          <cell r="M16">
            <v>-3.7583077175833304</v>
          </cell>
          <cell r="N16">
            <v>-9.0001190696388864</v>
          </cell>
          <cell r="O16">
            <v>-16.5074344967</v>
          </cell>
          <cell r="P16">
            <v>-6.160788535324996</v>
          </cell>
          <cell r="Q16">
            <v>10.997806169758336</v>
          </cell>
          <cell r="R16">
            <v>17.461335484350002</v>
          </cell>
          <cell r="S16" t="str">
            <v/>
          </cell>
          <cell r="T16" t="str">
            <v/>
          </cell>
          <cell r="U16" t="str">
            <v/>
          </cell>
        </row>
        <row r="17">
          <cell r="A17">
            <v>2007</v>
          </cell>
          <cell r="B17">
            <v>-3.4053433054138886</v>
          </cell>
          <cell r="C17">
            <v>-10.434467824</v>
          </cell>
          <cell r="D17">
            <v>4.5283114878749959</v>
          </cell>
          <cell r="E17">
            <v>6.6432529042916677</v>
          </cell>
          <cell r="F17">
            <v>10.825177866833336</v>
          </cell>
          <cell r="G17">
            <v>6.8616908120499991</v>
          </cell>
          <cell r="H17">
            <v>-1.7455314776555542</v>
          </cell>
          <cell r="I17">
            <v>-10.200079364374998</v>
          </cell>
          <cell r="J17">
            <v>14.967724548799998</v>
          </cell>
          <cell r="K17">
            <v>6.2022767746333329</v>
          </cell>
          <cell r="L17">
            <v>6.876606438966669</v>
          </cell>
          <cell r="M17">
            <v>-4.2666410509166646</v>
          </cell>
          <cell r="N17">
            <v>-5.0251190696388894</v>
          </cell>
          <cell r="O17">
            <v>-9.9241011633666645</v>
          </cell>
          <cell r="P17">
            <v>-6.7357885353249971</v>
          </cell>
          <cell r="Q17">
            <v>7.3394728364250001</v>
          </cell>
          <cell r="R17">
            <v>15.744668817683339</v>
          </cell>
          <cell r="S17" t="str">
            <v/>
          </cell>
          <cell r="T17" t="str">
            <v/>
          </cell>
          <cell r="U17" t="str">
            <v/>
          </cell>
        </row>
        <row r="18">
          <cell r="A18">
            <v>2008</v>
          </cell>
          <cell r="B18">
            <v>-9.7192321943027782</v>
          </cell>
          <cell r="C18">
            <v>-21.142801157333334</v>
          </cell>
          <cell r="D18">
            <v>-2.1688512125004038E-2</v>
          </cell>
          <cell r="E18">
            <v>8.3015862376249991</v>
          </cell>
          <cell r="F18">
            <v>10.841844533500002</v>
          </cell>
          <cell r="G18">
            <v>0.28669081204999741</v>
          </cell>
          <cell r="H18">
            <v>-6.7649759220999997</v>
          </cell>
          <cell r="I18">
            <v>-18.658412697708332</v>
          </cell>
          <cell r="J18">
            <v>10.42605788213333</v>
          </cell>
          <cell r="K18">
            <v>7.0022767746333336</v>
          </cell>
          <cell r="L18">
            <v>5.534939772300004</v>
          </cell>
          <cell r="M18">
            <v>-8.8666410509166642</v>
          </cell>
          <cell r="N18">
            <v>-12.927896847416667</v>
          </cell>
          <cell r="O18">
            <v>-23.357434496699998</v>
          </cell>
          <cell r="P18">
            <v>-11.31912186865833</v>
          </cell>
          <cell r="Q18">
            <v>10.139472836425002</v>
          </cell>
          <cell r="R18">
            <v>17.419668817683341</v>
          </cell>
          <cell r="S18" t="str">
            <v/>
          </cell>
          <cell r="T18" t="str">
            <v/>
          </cell>
          <cell r="U18" t="str">
            <v/>
          </cell>
        </row>
        <row r="19">
          <cell r="A19">
            <v>2009</v>
          </cell>
          <cell r="B19">
            <v>-13.638648039036115</v>
          </cell>
          <cell r="C19">
            <v>-32.527734926202776</v>
          </cell>
          <cell r="D19">
            <v>-10.142418703158336</v>
          </cell>
          <cell r="E19">
            <v>2.0954769391777788</v>
          </cell>
          <cell r="F19">
            <v>-5.3552355291666665</v>
          </cell>
          <cell r="G19">
            <v>-6.2927322517277817</v>
          </cell>
          <cell r="H19">
            <v>-11.521684171262038</v>
          </cell>
          <cell r="I19">
            <v>-32.131852487888885</v>
          </cell>
          <cell r="J19">
            <v>-2.4958471990000022</v>
          </cell>
          <cell r="K19">
            <v>1.1507360425083328</v>
          </cell>
          <cell r="L19">
            <v>-10.842400671383329</v>
          </cell>
          <cell r="M19">
            <v>-17.44265699243611</v>
          </cell>
          <cell r="N19">
            <v>-15.763086471362961</v>
          </cell>
          <cell r="O19">
            <v>-32.188150304386106</v>
          </cell>
          <cell r="P19">
            <v>-17.897751549891669</v>
          </cell>
          <cell r="Q19">
            <v>3.3792719634194452</v>
          </cell>
          <cell r="R19">
            <v>1.3569438560305613</v>
          </cell>
          <cell r="S19" t="str">
            <v/>
          </cell>
          <cell r="T19" t="str">
            <v/>
          </cell>
          <cell r="U19" t="str">
            <v/>
          </cell>
        </row>
        <row r="20">
          <cell r="A20">
            <v>2010</v>
          </cell>
          <cell r="B20">
            <v>-5.1868070091583336</v>
          </cell>
          <cell r="C20">
            <v>-15.310099467199997</v>
          </cell>
          <cell r="D20">
            <v>-4.0740116737000021</v>
          </cell>
          <cell r="E20">
            <v>-2.8727591320333334</v>
          </cell>
          <cell r="F20">
            <v>7.4795921478000009</v>
          </cell>
          <cell r="G20">
            <v>-3.123080692308335</v>
          </cell>
          <cell r="H20">
            <v>-4.8209569040138893</v>
          </cell>
          <cell r="I20">
            <v>-16.212666425799998</v>
          </cell>
          <cell r="J20">
            <v>-0.9444620309000018</v>
          </cell>
          <cell r="K20">
            <v>-2.1288239728583331</v>
          </cell>
          <cell r="L20">
            <v>4.4125993039833364</v>
          </cell>
          <cell r="M20">
            <v>-9.6564571150916638</v>
          </cell>
          <cell r="N20">
            <v>-5.2785915613611119</v>
          </cell>
          <cell r="O20">
            <v>-13.367482852108333</v>
          </cell>
          <cell r="P20">
            <v>-7.0004909502666672</v>
          </cell>
          <cell r="Q20">
            <v>-3.4315755095749991</v>
          </cell>
          <cell r="R20">
            <v>11.425542350725005</v>
          </cell>
          <cell r="S20" t="str">
            <v/>
          </cell>
          <cell r="T20" t="str">
            <v/>
          </cell>
          <cell r="U20" t="str">
            <v/>
          </cell>
        </row>
        <row r="21">
          <cell r="A21">
            <v>2011</v>
          </cell>
          <cell r="B21">
            <v>-16.860735084911113</v>
          </cell>
          <cell r="C21">
            <v>-35.464603910399994</v>
          </cell>
          <cell r="D21">
            <v>-15.101902541375003</v>
          </cell>
          <cell r="E21">
            <v>-3.9053905770916657</v>
          </cell>
          <cell r="F21">
            <v>5.4414289860416671</v>
          </cell>
          <cell r="G21">
            <v>-19.022991921425</v>
          </cell>
          <cell r="H21">
            <v>-14.542450391891668</v>
          </cell>
          <cell r="I21">
            <v>-33.780900187766669</v>
          </cell>
          <cell r="J21">
            <v>-6.6972939888416674</v>
          </cell>
          <cell r="K21">
            <v>-2.7662407607333339</v>
          </cell>
          <cell r="L21">
            <v>4.0356700489166686</v>
          </cell>
          <cell r="M21">
            <v>-21.048764915700001</v>
          </cell>
          <cell r="N21">
            <v>-18.955393755511114</v>
          </cell>
          <cell r="O21">
            <v>-36.175072137533334</v>
          </cell>
          <cell r="P21">
            <v>-23.439717505641667</v>
          </cell>
          <cell r="Q21">
            <v>-4.8696316551083321</v>
          </cell>
          <cell r="R21">
            <v>7.6832286801916725</v>
          </cell>
          <cell r="S21">
            <v>-1.6845084567802786</v>
          </cell>
          <cell r="T21">
            <v>-0.78511800804349718</v>
          </cell>
          <cell r="U21">
            <v>-2.2524211873193707</v>
          </cell>
        </row>
        <row r="22">
          <cell r="A22">
            <v>2012</v>
          </cell>
          <cell r="B22">
            <v>-20.282636992288889</v>
          </cell>
          <cell r="C22">
            <v>-45.84030924668334</v>
          </cell>
          <cell r="D22">
            <v>-24.04500721751667</v>
          </cell>
          <cell r="E22">
            <v>-9.5179985622666656</v>
          </cell>
          <cell r="F22">
            <v>-1.502351740866666</v>
          </cell>
          <cell r="G22">
            <v>-24.525600292450005</v>
          </cell>
          <cell r="H22">
            <v>-16.474697760341666</v>
          </cell>
          <cell r="I22">
            <v>-37.121757093391665</v>
          </cell>
          <cell r="J22">
            <v>-11.285086822033335</v>
          </cell>
          <cell r="K22">
            <v>-6.7775180779000008</v>
          </cell>
          <cell r="L22">
            <v>-4.4498938103583301</v>
          </cell>
          <cell r="M22">
            <v>-24.935130320016668</v>
          </cell>
          <cell r="N22">
            <v>-23.905434193063886</v>
          </cell>
          <cell r="O22">
            <v>-53.767365387216671</v>
          </cell>
          <cell r="P22">
            <v>-36.850649898958345</v>
          </cell>
          <cell r="Q22">
            <v>-12.124939359783331</v>
          </cell>
          <cell r="R22">
            <v>2.3210617759250063</v>
          </cell>
          <cell r="S22">
            <v>-5.3800137750640431</v>
          </cell>
          <cell r="T22">
            <v>-3.8419922158879842</v>
          </cell>
          <cell r="U22">
            <v>-6.3675483735066507</v>
          </cell>
        </row>
        <row r="23">
          <cell r="A23">
            <v>2013</v>
          </cell>
          <cell r="B23">
            <v>-11.316537156216667</v>
          </cell>
          <cell r="C23">
            <v>-27.387202137599996</v>
          </cell>
          <cell r="D23">
            <v>-20.201161511500004</v>
          </cell>
          <cell r="E23">
            <v>-11.430189975408332</v>
          </cell>
          <cell r="F23">
            <v>-5.2778117668000002</v>
          </cell>
          <cell r="G23">
            <v>-17.992599306458334</v>
          </cell>
          <cell r="H23">
            <v>-8.8213401574944434</v>
          </cell>
          <cell r="I23">
            <v>-22.67597193126667</v>
          </cell>
          <cell r="J23">
            <v>-8.3125959904250006</v>
          </cell>
          <cell r="K23">
            <v>-10.107587210216666</v>
          </cell>
          <cell r="L23">
            <v>-8.0675191236999968</v>
          </cell>
          <cell r="M23">
            <v>-17.311202585583334</v>
          </cell>
          <cell r="N23">
            <v>-13.592678515413889</v>
          </cell>
          <cell r="O23">
            <v>-31.203410487658331</v>
          </cell>
          <cell r="P23">
            <v>-32.112938587025006</v>
          </cell>
          <cell r="Q23">
            <v>-12.582623357241665</v>
          </cell>
          <cell r="R23">
            <v>-1.6163104916833275</v>
          </cell>
          <cell r="S23">
            <v>-3.9421920878078396</v>
          </cell>
          <cell r="T23">
            <v>-1.604749588525749</v>
          </cell>
          <cell r="U23">
            <v>-5.4844930098023497</v>
          </cell>
        </row>
        <row r="24">
          <cell r="A24">
            <v>2014</v>
          </cell>
          <cell r="B24">
            <v>-1.5261884847666674</v>
          </cell>
          <cell r="C24">
            <v>-5.017809417633333</v>
          </cell>
          <cell r="D24">
            <v>-5.4815947145666692</v>
          </cell>
          <cell r="E24">
            <v>-1.2670857744249993</v>
          </cell>
          <cell r="F24">
            <v>-2.1733603411499995</v>
          </cell>
          <cell r="G24">
            <v>-0.82784181109166832</v>
          </cell>
          <cell r="H24">
            <v>-2.6675556873638886</v>
          </cell>
          <cell r="I24">
            <v>-6.818390278858331</v>
          </cell>
          <cell r="J24">
            <v>2.4236140533166646</v>
          </cell>
          <cell r="K24">
            <v>1.5661031812249997</v>
          </cell>
          <cell r="L24">
            <v>-6.4162756006416641</v>
          </cell>
          <cell r="M24">
            <v>-2.8055938564416665</v>
          </cell>
          <cell r="N24">
            <v>-7.1818018450000465E-2</v>
          </cell>
          <cell r="O24">
            <v>-2.1539794545333337</v>
          </cell>
          <cell r="P24">
            <v>-13.307108314375</v>
          </cell>
          <cell r="Q24">
            <v>-3.9691300898166655</v>
          </cell>
          <cell r="R24">
            <v>2.9788912590916716</v>
          </cell>
          <cell r="S24">
            <v>-0.25628581402673944</v>
          </cell>
          <cell r="T24">
            <v>0.15703276352061835</v>
          </cell>
          <cell r="U24">
            <v>-0.53725963581959491</v>
          </cell>
        </row>
        <row r="25">
          <cell r="A25">
            <v>2015</v>
          </cell>
          <cell r="B25">
            <v>0.60980495713518479</v>
          </cell>
          <cell r="C25">
            <v>1.5817278885000008</v>
          </cell>
          <cell r="D25">
            <v>3.4668896711027766</v>
          </cell>
          <cell r="E25">
            <v>2.5096308354888888</v>
          </cell>
          <cell r="F25">
            <v>0.72750889947500041</v>
          </cell>
          <cell r="G25">
            <v>2.7573178183944425</v>
          </cell>
          <cell r="H25">
            <v>-0.31298234137685133</v>
          </cell>
          <cell r="I25">
            <v>-5.832984527776623E-3</v>
          </cell>
          <cell r="J25">
            <v>7.9459927753499997</v>
          </cell>
          <cell r="K25">
            <v>4.5956089227555541</v>
          </cell>
          <cell r="L25">
            <v>-2.7620787563833304</v>
          </cell>
          <cell r="M25">
            <v>0.35499315293055528</v>
          </cell>
          <cell r="N25">
            <v>1.8248098185203705</v>
          </cell>
          <cell r="O25">
            <v>4.1967810985416669</v>
          </cell>
          <cell r="P25">
            <v>-0.92923494856388944</v>
          </cell>
          <cell r="Q25">
            <v>0.58076350302500102</v>
          </cell>
          <cell r="R25">
            <v>5.1040861396277837</v>
          </cell>
          <cell r="S25">
            <v>2.4371297355436923</v>
          </cell>
          <cell r="T25">
            <v>2.2538067605681675</v>
          </cell>
          <cell r="U25">
            <v>2.5623493615493942</v>
          </cell>
        </row>
        <row r="26">
          <cell r="A26">
            <v>2016</v>
          </cell>
          <cell r="B26">
            <v>0.91438690511944454</v>
          </cell>
          <cell r="C26">
            <v>1.3381162242916671</v>
          </cell>
          <cell r="D26">
            <v>3.0794660786083323</v>
          </cell>
          <cell r="E26">
            <v>1.8736328821250001</v>
          </cell>
          <cell r="F26">
            <v>4.0420029910083342</v>
          </cell>
          <cell r="G26">
            <v>3.2786773731916656</v>
          </cell>
          <cell r="H26">
            <v>2.3946113802777873E-2</v>
          </cell>
          <cell r="I26">
            <v>-0.12843109130833263</v>
          </cell>
          <cell r="J26">
            <v>3.7947976090083322</v>
          </cell>
          <cell r="K26">
            <v>3.630006241091666</v>
          </cell>
          <cell r="L26">
            <v>1.7931913192416691</v>
          </cell>
          <cell r="M26">
            <v>-0.80505526245833348</v>
          </cell>
          <cell r="N26">
            <v>2.0590820341388887</v>
          </cell>
          <cell r="O26">
            <v>3.7201297649666665</v>
          </cell>
          <cell r="P26">
            <v>2.9377384295333329</v>
          </cell>
          <cell r="Q26">
            <v>0.28115985013333439</v>
          </cell>
          <cell r="R26">
            <v>6.9681323836833373</v>
          </cell>
          <cell r="S26">
            <v>3.1533070557745191</v>
          </cell>
          <cell r="T26">
            <v>4.5557574040432769</v>
          </cell>
          <cell r="U26">
            <v>2.1841666666666555</v>
          </cell>
        </row>
        <row r="27">
          <cell r="A27">
            <v>2017</v>
          </cell>
          <cell r="B27">
            <v>3.4978563987750007</v>
          </cell>
          <cell r="C27">
            <v>6.9359730524416676</v>
          </cell>
          <cell r="D27">
            <v>4.2851754007999991</v>
          </cell>
          <cell r="E27">
            <v>1.8517957000249996</v>
          </cell>
          <cell r="F27">
            <v>7.6380987157166658</v>
          </cell>
          <cell r="G27">
            <v>5.4093918439083319</v>
          </cell>
          <cell r="H27">
            <v>4.1412011512888895</v>
          </cell>
          <cell r="I27">
            <v>8.6416515656333335</v>
          </cell>
          <cell r="J27">
            <v>4.4280930162499983</v>
          </cell>
          <cell r="K27">
            <v>2.5136981947916661</v>
          </cell>
          <cell r="L27">
            <v>7.1579394870083357</v>
          </cell>
          <cell r="M27">
            <v>2.5303773647333334</v>
          </cell>
          <cell r="N27">
            <v>2.8554449434333331</v>
          </cell>
          <cell r="O27">
            <v>5.6218338366666671</v>
          </cell>
          <cell r="P27">
            <v>4.8104019295999993</v>
          </cell>
          <cell r="Q27">
            <v>1.5345570681000009</v>
          </cell>
          <cell r="R27">
            <v>8.5034638515250034</v>
          </cell>
          <cell r="S27">
            <v>3.1724360786848536</v>
          </cell>
          <cell r="T27">
            <v>3.3649746152435824</v>
          </cell>
          <cell r="U27">
            <v>3.0418933135433264</v>
          </cell>
        </row>
        <row r="28">
          <cell r="A28">
            <v>2018</v>
          </cell>
          <cell r="B28">
            <v>3.1704978609972225</v>
          </cell>
          <cell r="C28">
            <v>4.5034413565083335</v>
          </cell>
          <cell r="D28">
            <v>4.3921983700249996</v>
          </cell>
          <cell r="E28">
            <v>1.6248809308416663</v>
          </cell>
          <cell r="F28">
            <v>7.4674375579916665</v>
          </cell>
          <cell r="G28">
            <v>6.6329331573249988</v>
          </cell>
          <cell r="H28">
            <v>3.5411602675000005</v>
          </cell>
          <cell r="I28">
            <v>6.0333940982666681</v>
          </cell>
          <cell r="J28">
            <v>4.5923877169249989</v>
          </cell>
          <cell r="K28">
            <v>2.7576976737999996</v>
          </cell>
          <cell r="L28">
            <v>6.9011697801833369</v>
          </cell>
          <cell r="M28">
            <v>3.3784002033749991</v>
          </cell>
          <cell r="N28">
            <v>2.8458051492916661</v>
          </cell>
          <cell r="O28">
            <v>3.3940508974083339</v>
          </cell>
          <cell r="P28">
            <v>4.8506941300749995</v>
          </cell>
          <cell r="Q28">
            <v>0.75895154025833456</v>
          </cell>
          <cell r="R28">
            <v>8.4331329881583397</v>
          </cell>
          <cell r="S28">
            <v>2.7233149586569425</v>
          </cell>
          <cell r="T28">
            <v>2.6054236608554078</v>
          </cell>
          <cell r="U28">
            <v>2.8033019129251215</v>
          </cell>
        </row>
        <row r="29">
          <cell r="A29">
            <v>2019</v>
          </cell>
          <cell r="B29">
            <v>2.4759273085138891</v>
          </cell>
          <cell r="C29">
            <v>3.3024130036750008</v>
          </cell>
          <cell r="D29">
            <v>5.3220328162583321</v>
          </cell>
          <cell r="E29">
            <v>1.4924391815333331</v>
          </cell>
          <cell r="F29">
            <v>5.8868047329666666</v>
          </cell>
          <cell r="G29">
            <v>5.6178081033999989</v>
          </cell>
          <cell r="H29">
            <v>2.5070311183916667</v>
          </cell>
          <cell r="I29">
            <v>3.4795323875500004</v>
          </cell>
          <cell r="J29">
            <v>5.6923348718916644</v>
          </cell>
          <cell r="K29">
            <v>2.8212773839416663</v>
          </cell>
          <cell r="L29">
            <v>4.2500228025083366</v>
          </cell>
          <cell r="M29">
            <v>1.1396164657916665</v>
          </cell>
          <cell r="N29">
            <v>2.5468749170694438</v>
          </cell>
          <cell r="O29">
            <v>3.7692907596250009</v>
          </cell>
          <cell r="P29">
            <v>5.5823199394833338</v>
          </cell>
          <cell r="Q29">
            <v>0.39811329693333458</v>
          </cell>
          <cell r="R29">
            <v>8.0998211452500062</v>
          </cell>
          <cell r="S29">
            <v>2.4277765073557447</v>
          </cell>
          <cell r="T29">
            <v>2.9668595476065605</v>
          </cell>
          <cell r="U29">
            <v>2.0509188331934638</v>
          </cell>
        </row>
        <row r="30">
          <cell r="A30">
            <v>2020</v>
          </cell>
          <cell r="B30">
            <v>-11.020100574655556</v>
          </cell>
          <cell r="C30">
            <v>-22.711195847683328</v>
          </cell>
          <cell r="D30">
            <v>-18.113243734283333</v>
          </cell>
          <cell r="E30">
            <v>0.95761439156666606</v>
          </cell>
          <cell r="F30">
            <v>0.29041735160000054</v>
          </cell>
          <cell r="G30">
            <v>-9.3914914847166671</v>
          </cell>
          <cell r="H30">
            <v>-10.593381851827779</v>
          </cell>
          <cell r="I30">
            <v>-20.831395399974998</v>
          </cell>
          <cell r="J30">
            <v>-13.109675843191667</v>
          </cell>
          <cell r="K30">
            <v>1.6154675230333335</v>
          </cell>
          <cell r="L30">
            <v>-2.0063130182249975</v>
          </cell>
          <cell r="M30">
            <v>-14.479707281758332</v>
          </cell>
          <cell r="N30">
            <v>-11.410107901188889</v>
          </cell>
          <cell r="O30">
            <v>-24.228215092516667</v>
          </cell>
          <cell r="P30">
            <v>-23.251455713525004</v>
          </cell>
          <cell r="Q30">
            <v>0.6450939184750013</v>
          </cell>
          <cell r="R30">
            <v>3.2723797263833383</v>
          </cell>
          <cell r="S30">
            <v>-2.0688372093023162</v>
          </cell>
          <cell r="T30">
            <v>0.28171481119268549</v>
          </cell>
          <cell r="U30">
            <v>-3.7417865522001819</v>
          </cell>
        </row>
        <row r="31">
          <cell r="A31">
            <v>2021</v>
          </cell>
          <cell r="B31">
            <v>-1.0210114311388894</v>
          </cell>
          <cell r="C31">
            <v>-6.8551651446944453</v>
          </cell>
          <cell r="D31">
            <v>-11.855653541230557</v>
          </cell>
          <cell r="E31">
            <v>-3.3250540051444442</v>
          </cell>
          <cell r="F31">
            <v>13.764731595527778</v>
          </cell>
          <cell r="G31">
            <v>0.46707684613333272</v>
          </cell>
          <cell r="H31">
            <v>-0.20417351220092569</v>
          </cell>
          <cell r="I31">
            <v>-3.6225334094666679</v>
          </cell>
          <cell r="J31">
            <v>-6.4961647863694445</v>
          </cell>
          <cell r="K31">
            <v>-2.0285433365027776</v>
          </cell>
          <cell r="L31">
            <v>15.289670394830557</v>
          </cell>
          <cell r="M31">
            <v>-2.8400658084083332</v>
          </cell>
          <cell r="N31">
            <v>-1.8540012207675922</v>
          </cell>
          <cell r="O31">
            <v>-9.9162739456583306</v>
          </cell>
          <cell r="P31">
            <v>-17.29874139133889</v>
          </cell>
          <cell r="Q31">
            <v>-4.4613082801944435</v>
          </cell>
          <cell r="R31">
            <v>12.269861988691671</v>
          </cell>
          <cell r="S31">
            <v>9.0428967665928894E-2</v>
          </cell>
          <cell r="T31">
            <v>1.1979272801373924</v>
          </cell>
          <cell r="U31">
            <v>-0.73355956644746811</v>
          </cell>
        </row>
        <row r="33">
          <cell r="A33" t="str">
            <v>2 2017</v>
          </cell>
          <cell r="B33">
            <v>4.7243451576805553</v>
          </cell>
          <cell r="C33">
            <v>7.9023401344416664</v>
          </cell>
          <cell r="D33">
            <v>4.6021436602916657</v>
          </cell>
          <cell r="E33">
            <v>1.7488868808666664</v>
          </cell>
          <cell r="F33">
            <v>5.8057889827000002</v>
          </cell>
          <cell r="G33">
            <v>8.0195822194666651</v>
          </cell>
          <cell r="H33">
            <v>5.8245973847250001</v>
          </cell>
          <cell r="I33">
            <v>10.564720802308335</v>
          </cell>
          <cell r="J33">
            <v>6.1797133154249986</v>
          </cell>
          <cell r="K33">
            <v>1.8713396565</v>
          </cell>
          <cell r="L33">
            <v>4.9918956034500033</v>
          </cell>
          <cell r="M33">
            <v>4.3038790009916665</v>
          </cell>
          <cell r="N33">
            <v>3.5495630854305555</v>
          </cell>
          <cell r="O33">
            <v>5.4734891999000013</v>
          </cell>
          <cell r="P33">
            <v>3.4557700643583318</v>
          </cell>
          <cell r="Q33">
            <v>2.0601938424833346</v>
          </cell>
          <cell r="R33">
            <v>7.0600080232833404</v>
          </cell>
          <cell r="S33">
            <v>3.2594140892909564</v>
          </cell>
          <cell r="T33">
            <v>3.3075933075932937</v>
          </cell>
          <cell r="U33">
            <v>3.2310231023102318</v>
          </cell>
        </row>
        <row r="34">
          <cell r="A34" t="str">
            <v>3 2017</v>
          </cell>
          <cell r="B34">
            <v>4.3851988993472224</v>
          </cell>
          <cell r="C34">
            <v>9.2902112436750013</v>
          </cell>
          <cell r="D34">
            <v>4.8735581758916657</v>
          </cell>
          <cell r="E34">
            <v>1.2450340343999995</v>
          </cell>
          <cell r="F34">
            <v>6.0389429267999999</v>
          </cell>
          <cell r="G34">
            <v>5.1104194887666656</v>
          </cell>
          <cell r="H34">
            <v>5.3653833703583338</v>
          </cell>
          <cell r="I34">
            <v>10.944081643908333</v>
          </cell>
          <cell r="J34">
            <v>4.5669522228583324</v>
          </cell>
          <cell r="K34">
            <v>1.8916047212666662</v>
          </cell>
          <cell r="L34">
            <v>4.6643865998833363</v>
          </cell>
          <cell r="M34">
            <v>3.2189613148583334</v>
          </cell>
          <cell r="N34">
            <v>3.3503150535861113</v>
          </cell>
          <cell r="O34">
            <v>8.0364368032333342</v>
          </cell>
          <cell r="P34">
            <v>5.9225518846916652</v>
          </cell>
          <cell r="Q34">
            <v>0.94565942195000074</v>
          </cell>
          <cell r="R34">
            <v>7.9464243804500052</v>
          </cell>
          <cell r="S34">
            <v>3.120422849137114</v>
          </cell>
          <cell r="T34">
            <v>3.0794165316045508</v>
          </cell>
          <cell r="U34">
            <v>3.1546964897537038</v>
          </cell>
        </row>
        <row r="35">
          <cell r="A35" t="str">
            <v>4 2017</v>
          </cell>
          <cell r="B35">
            <v>2.7926867527916666</v>
          </cell>
          <cell r="C35">
            <v>6.2062286328416674</v>
          </cell>
          <cell r="D35">
            <v>3.7962195424249985</v>
          </cell>
          <cell r="E35">
            <v>1.8536555844999996</v>
          </cell>
          <cell r="F35">
            <v>7.1540504022000002</v>
          </cell>
          <cell r="G35">
            <v>4.0254872100333321</v>
          </cell>
          <cell r="H35">
            <v>3.177669599069445</v>
          </cell>
          <cell r="I35">
            <v>8.2248814297416661</v>
          </cell>
          <cell r="J35">
            <v>2.8978917824583323</v>
          </cell>
          <cell r="K35">
            <v>2.6482771413666666</v>
          </cell>
          <cell r="L35">
            <v>7.7230028817833372</v>
          </cell>
          <cell r="M35">
            <v>1.3369101853583329</v>
          </cell>
          <cell r="N35">
            <v>2.4513084279638879</v>
          </cell>
          <cell r="O35">
            <v>4.5274240924999996</v>
          </cell>
          <cell r="P35">
            <v>5.5346642253583331</v>
          </cell>
          <cell r="Q35">
            <v>1.3817779218833344</v>
          </cell>
          <cell r="R35">
            <v>6.797031842216672</v>
          </cell>
          <cell r="S35">
            <v>3.3647758926310729</v>
          </cell>
          <cell r="T35">
            <v>3.3031532937870764</v>
          </cell>
          <cell r="U35">
            <v>3.4165361628687378</v>
          </cell>
        </row>
        <row r="36">
          <cell r="A36" t="str">
            <v>1 2018</v>
          </cell>
          <cell r="B36">
            <v>2.8962898377472222</v>
          </cell>
          <cell r="C36">
            <v>5.7472886264416667</v>
          </cell>
          <cell r="D36">
            <v>4.1763558907916654</v>
          </cell>
          <cell r="E36">
            <v>1.9950884149666663</v>
          </cell>
          <cell r="F36">
            <v>9.2306009938333347</v>
          </cell>
          <cell r="G36">
            <v>4.9366693017666661</v>
          </cell>
          <cell r="H36">
            <v>2.8303376944249998</v>
          </cell>
          <cell r="I36">
            <v>6.4482280164083337</v>
          </cell>
          <cell r="J36">
            <v>3.7020640569916661</v>
          </cell>
          <cell r="K36">
            <v>3.1590627629333334</v>
          </cell>
          <cell r="L36">
            <v>8.8346010183166683</v>
          </cell>
          <cell r="M36">
            <v>1.8871297876583331</v>
          </cell>
          <cell r="N36">
            <v>3.0803232253416666</v>
          </cell>
          <cell r="O36">
            <v>5.6038319157333341</v>
          </cell>
          <cell r="P36">
            <v>5.4207305920249986</v>
          </cell>
          <cell r="Q36">
            <v>1.0928554085833344</v>
          </cell>
          <cell r="R36">
            <v>9.9979070782166719</v>
          </cell>
          <cell r="S36">
            <v>3.1686739228440786</v>
          </cell>
          <cell r="T36">
            <v>3.3192247716640679</v>
          </cell>
          <cell r="U36">
            <v>3.0616883116883145</v>
          </cell>
        </row>
        <row r="37">
          <cell r="A37" t="str">
            <v>2 2018</v>
          </cell>
          <cell r="B37">
            <v>3.9090300727472216</v>
          </cell>
          <cell r="C37">
            <v>4.9150380822416677</v>
          </cell>
          <cell r="D37">
            <v>3.0797860693583323</v>
          </cell>
          <cell r="E37">
            <v>1.7153157401666661</v>
          </cell>
          <cell r="F37">
            <v>8.0136150432666664</v>
          </cell>
          <cell r="G37">
            <v>8.5273678761666662</v>
          </cell>
          <cell r="H37">
            <v>4.081927275869444</v>
          </cell>
          <cell r="I37">
            <v>7.1219208471416673</v>
          </cell>
          <cell r="J37">
            <v>3.6925497014916657</v>
          </cell>
          <cell r="K37">
            <v>3.5710629350666667</v>
          </cell>
          <cell r="L37">
            <v>8.0195355408500024</v>
          </cell>
          <cell r="M37">
            <v>3.3058188722916664</v>
          </cell>
          <cell r="N37">
            <v>3.8147655969527769</v>
          </cell>
          <cell r="O37">
            <v>3.016915387133333</v>
          </cell>
          <cell r="P37">
            <v>3.0575665008916659</v>
          </cell>
          <cell r="Q37">
            <v>7.0562233500012601E-3</v>
          </cell>
          <cell r="R37">
            <v>8.3126192019166734</v>
          </cell>
          <cell r="S37">
            <v>2.9477812569187734</v>
          </cell>
          <cell r="T37">
            <v>2.9992525227357874</v>
          </cell>
          <cell r="U37">
            <v>2.9093001694427585</v>
          </cell>
        </row>
        <row r="38">
          <cell r="A38" t="str">
            <v>3 2018</v>
          </cell>
          <cell r="B38">
            <v>3.7653902374583326</v>
          </cell>
          <cell r="C38">
            <v>4.7308194291083341</v>
          </cell>
          <cell r="D38">
            <v>5.8425000321583314</v>
          </cell>
          <cell r="E38">
            <v>0.6542265391666664</v>
          </cell>
          <cell r="F38">
            <v>6.7652012142000002</v>
          </cell>
          <cell r="G38">
            <v>7.2195778224333322</v>
          </cell>
          <cell r="H38">
            <v>4.9255275544138897</v>
          </cell>
          <cell r="I38">
            <v>6.374224654541667</v>
          </cell>
          <cell r="J38">
            <v>5.9875733531583322</v>
          </cell>
          <cell r="K38">
            <v>1.4089878931333331</v>
          </cell>
          <cell r="L38">
            <v>6.2854582548500035</v>
          </cell>
          <cell r="M38">
            <v>5.5546481947249999</v>
          </cell>
          <cell r="N38">
            <v>2.5208324139972218</v>
          </cell>
          <cell r="O38">
            <v>3.4892385986666667</v>
          </cell>
          <cell r="P38">
            <v>6.365214817458333</v>
          </cell>
          <cell r="Q38">
            <v>0.22879241705000122</v>
          </cell>
          <cell r="R38">
            <v>7.6300813293500056</v>
          </cell>
          <cell r="S38">
            <v>2.5751868091150527</v>
          </cell>
          <cell r="T38">
            <v>2.1710208030962832</v>
          </cell>
          <cell r="U38">
            <v>2.8576800150404296</v>
          </cell>
        </row>
        <row r="39">
          <cell r="A39" t="str">
            <v>4 2018</v>
          </cell>
          <cell r="B39">
            <v>2.1112812960361111</v>
          </cell>
          <cell r="C39">
            <v>2.6206192882416675</v>
          </cell>
          <cell r="D39">
            <v>4.4701514877916653</v>
          </cell>
          <cell r="E39">
            <v>2.1348930290666663</v>
          </cell>
          <cell r="F39">
            <v>5.8603329806666666</v>
          </cell>
          <cell r="G39">
            <v>5.8481176289333332</v>
          </cell>
          <cell r="H39">
            <v>2.326848545291667</v>
          </cell>
          <cell r="I39">
            <v>4.1892028749750017</v>
          </cell>
          <cell r="J39">
            <v>4.9873637560583317</v>
          </cell>
          <cell r="K39">
            <v>2.8916771040666664</v>
          </cell>
          <cell r="L39">
            <v>4.4650843067166699</v>
          </cell>
          <cell r="M39">
            <v>2.7660039588249998</v>
          </cell>
          <cell r="N39">
            <v>1.9672993608749996</v>
          </cell>
          <cell r="O39">
            <v>1.4662176881000002</v>
          </cell>
          <cell r="P39">
            <v>4.5592646099249992</v>
          </cell>
          <cell r="Q39">
            <v>1.707102112050001</v>
          </cell>
          <cell r="R39">
            <v>7.7919243431500051</v>
          </cell>
          <cell r="S39">
            <v>2.2293676312968671</v>
          </cell>
          <cell r="T39">
            <v>1.9795696324951706</v>
          </cell>
          <cell r="U39">
            <v>2.4012608937511715</v>
          </cell>
        </row>
        <row r="40">
          <cell r="A40" t="str">
            <v>1 2019</v>
          </cell>
          <cell r="B40">
            <v>2.8458372181916669</v>
          </cell>
          <cell r="C40">
            <v>3.5715465024083337</v>
          </cell>
          <cell r="D40">
            <v>6.2841626965249988</v>
          </cell>
          <cell r="E40">
            <v>1.280852699566666</v>
          </cell>
          <cell r="F40">
            <v>8.2331695007666656</v>
          </cell>
          <cell r="G40">
            <v>6.2468178517333328</v>
          </cell>
          <cell r="H40">
            <v>2.8481919805694447</v>
          </cell>
          <cell r="I40">
            <v>3.5728862816083335</v>
          </cell>
          <cell r="J40">
            <v>7.3644376882583318</v>
          </cell>
          <cell r="K40">
            <v>2.3764533623333333</v>
          </cell>
          <cell r="L40">
            <v>6.1496536024500044</v>
          </cell>
          <cell r="M40">
            <v>4.1106958344249991</v>
          </cell>
          <cell r="N40">
            <v>2.9502820860416663</v>
          </cell>
          <cell r="O40">
            <v>4.2432357394666669</v>
          </cell>
          <cell r="P40">
            <v>5.7172172812916662</v>
          </cell>
          <cell r="Q40">
            <v>0.45828602181666778</v>
          </cell>
          <cell r="R40">
            <v>10.966702760216672</v>
          </cell>
          <cell r="S40">
            <v>2.337848804544592</v>
          </cell>
          <cell r="T40">
            <v>2.0144150803917711</v>
          </cell>
          <cell r="U40">
            <v>2.564344894937463</v>
          </cell>
        </row>
        <row r="41">
          <cell r="A41" t="str">
            <v>2 2019</v>
          </cell>
          <cell r="B41">
            <v>3.4434993170694441</v>
          </cell>
          <cell r="C41">
            <v>3.1518510611750004</v>
          </cell>
          <cell r="D41">
            <v>4.9661913525583321</v>
          </cell>
          <cell r="E41">
            <v>1.9216007738666665</v>
          </cell>
          <cell r="F41">
            <v>6.4611359204333345</v>
          </cell>
          <cell r="G41">
            <v>9.1002476638999994</v>
          </cell>
          <cell r="H41">
            <v>3.9926265503250007</v>
          </cell>
          <cell r="I41">
            <v>4.3948548784083341</v>
          </cell>
          <cell r="J41">
            <v>5.9611499837916666</v>
          </cell>
          <cell r="K41">
            <v>3.3922234777</v>
          </cell>
          <cell r="L41">
            <v>5.2023611942166701</v>
          </cell>
          <cell r="M41">
            <v>2.7778002547916665</v>
          </cell>
          <cell r="N41">
            <v>2.9108664090972218</v>
          </cell>
          <cell r="O41">
            <v>2.3768022018666666</v>
          </cell>
          <cell r="P41">
            <v>4.4986532046916663</v>
          </cell>
          <cell r="Q41">
            <v>0.6620731652833346</v>
          </cell>
          <cell r="R41">
            <v>8.2337132072166721</v>
          </cell>
          <cell r="S41">
            <v>2.3226520015975751</v>
          </cell>
          <cell r="T41">
            <v>2.8726074203985377</v>
          </cell>
          <cell r="U41">
            <v>1.938550436484519</v>
          </cell>
        </row>
        <row r="42">
          <cell r="A42" t="str">
            <v>3 2019</v>
          </cell>
          <cell r="B42">
            <v>3.2007696783361115</v>
          </cell>
          <cell r="C42">
            <v>6.0841623723083345</v>
          </cell>
          <cell r="D42">
            <v>5.7192570093916659</v>
          </cell>
          <cell r="E42">
            <v>0.90970408936666625</v>
          </cell>
          <cell r="F42">
            <v>3.9641041922000007</v>
          </cell>
          <cell r="G42">
            <v>4.4278507520666652</v>
          </cell>
          <cell r="H42">
            <v>3.8889254953694441</v>
          </cell>
          <cell r="I42">
            <v>7.5193514215750001</v>
          </cell>
          <cell r="J42">
            <v>6.3843965188249987</v>
          </cell>
          <cell r="K42">
            <v>2.3576084076333332</v>
          </cell>
          <cell r="L42">
            <v>2.0249405653500028</v>
          </cell>
          <cell r="M42">
            <v>1.282399294225</v>
          </cell>
          <cell r="N42">
            <v>2.5061461332527775</v>
          </cell>
          <cell r="O42">
            <v>5.0851868401333329</v>
          </cell>
          <cell r="P42">
            <v>5.6360111288249994</v>
          </cell>
          <cell r="Q42">
            <v>-0.32335295001666547</v>
          </cell>
          <cell r="R42">
            <v>6.5294438628833378</v>
          </cell>
          <cell r="S42">
            <v>2.501505117399148</v>
          </cell>
          <cell r="T42">
            <v>3.9005622965374158</v>
          </cell>
          <cell r="U42">
            <v>1.5170901114969837</v>
          </cell>
        </row>
        <row r="43">
          <cell r="A43" t="str">
            <v>4 2019</v>
          </cell>
          <cell r="B43">
            <v>0.41360302045833314</v>
          </cell>
          <cell r="C43">
            <v>0.40209207880833359</v>
          </cell>
          <cell r="D43">
            <v>4.3185202065583326</v>
          </cell>
          <cell r="E43">
            <v>1.8575991633333331</v>
          </cell>
          <cell r="F43">
            <v>4.8888093184666674</v>
          </cell>
          <cell r="G43">
            <v>2.6963161458999987</v>
          </cell>
          <cell r="H43">
            <v>-0.70161955269722187</v>
          </cell>
          <cell r="I43">
            <v>-1.5689630313916663</v>
          </cell>
          <cell r="J43">
            <v>3.0593552966916655</v>
          </cell>
          <cell r="K43">
            <v>3.1588242880999999</v>
          </cell>
          <cell r="L43">
            <v>3.6231358480166698</v>
          </cell>
          <cell r="M43">
            <v>-3.6124295202750005</v>
          </cell>
          <cell r="N43">
            <v>1.8202050398861107</v>
          </cell>
          <cell r="O43">
            <v>3.3719382570333334</v>
          </cell>
          <cell r="P43">
            <v>6.4773981431249981</v>
          </cell>
          <cell r="Q43">
            <v>0.79544695065000137</v>
          </cell>
          <cell r="R43">
            <v>6.669424750683338</v>
          </cell>
          <cell r="S43">
            <v>2.543210616181895</v>
          </cell>
          <cell r="T43">
            <v>3.0406306493198514</v>
          </cell>
          <cell r="U43">
            <v>2.1970725818620735</v>
          </cell>
        </row>
        <row r="44">
          <cell r="A44" t="str">
            <v>1 2020</v>
          </cell>
          <cell r="B44">
            <v>-0.53204583059722188</v>
          </cell>
          <cell r="C44">
            <v>-0.21706277462499943</v>
          </cell>
          <cell r="D44">
            <v>4.1757486737249989</v>
          </cell>
          <cell r="E44">
            <v>1.2679330979999996</v>
          </cell>
          <cell r="F44">
            <v>6.7098309771666678</v>
          </cell>
          <cell r="G44">
            <v>-0.1111416191666675</v>
          </cell>
          <cell r="H44">
            <v>-1.7205791285083329</v>
          </cell>
          <cell r="I44">
            <v>-1.9066543678249996</v>
          </cell>
          <cell r="J44">
            <v>3.7751048089916655</v>
          </cell>
          <cell r="K44">
            <v>3.5609550015</v>
          </cell>
          <cell r="L44">
            <v>4.5036371610166697</v>
          </cell>
          <cell r="M44">
            <v>-2.0106462765416668</v>
          </cell>
          <cell r="N44">
            <v>0.95997496165277763</v>
          </cell>
          <cell r="O44">
            <v>2.4248331849333331</v>
          </cell>
          <cell r="P44">
            <v>5.3343116582249985</v>
          </cell>
          <cell r="Q44">
            <v>-0.94982170904999885</v>
          </cell>
          <cell r="R44">
            <v>9.5863037208500064</v>
          </cell>
          <cell r="S44">
            <v>2.4430414493549222</v>
          </cell>
          <cell r="T44">
            <v>2.9528985507246546</v>
          </cell>
          <cell r="U44">
            <v>2.0886445311300292</v>
          </cell>
        </row>
        <row r="45">
          <cell r="A45" t="str">
            <v>2 2020</v>
          </cell>
          <cell r="B45">
            <v>-25.574369583186112</v>
          </cell>
          <cell r="C45">
            <v>-47.299554581458331</v>
          </cell>
          <cell r="D45">
            <v>-34.116176163641661</v>
          </cell>
          <cell r="E45">
            <v>3.5962518945333328</v>
          </cell>
          <cell r="F45">
            <v>-5.6848011692666667</v>
          </cell>
          <cell r="G45">
            <v>-25.827302273566662</v>
          </cell>
          <cell r="H45">
            <v>-24.676040646086111</v>
          </cell>
          <cell r="I45">
            <v>-45.225842178524999</v>
          </cell>
          <cell r="J45">
            <v>-26.808084523341666</v>
          </cell>
          <cell r="K45">
            <v>3.2116800573333335</v>
          </cell>
          <cell r="L45">
            <v>-9.2459205506499966</v>
          </cell>
          <cell r="M45">
            <v>-32.758312825975004</v>
          </cell>
          <cell r="N45">
            <v>-26.513878580636113</v>
          </cell>
          <cell r="O45">
            <v>-49.042512409000004</v>
          </cell>
          <cell r="P45">
            <v>-41.939528567241666</v>
          </cell>
          <cell r="Q45">
            <v>4.4983239912500013</v>
          </cell>
          <cell r="R45">
            <v>-1.2296224528166608</v>
          </cell>
          <cell r="S45">
            <v>-2.9094730520942704</v>
          </cell>
          <cell r="T45">
            <v>-0.5966902795332345</v>
          </cell>
          <cell r="U45">
            <v>-4.5652637674092631</v>
          </cell>
        </row>
        <row r="46">
          <cell r="A46" t="str">
            <v>3 2020</v>
          </cell>
          <cell r="B46">
            <v>-9.1623572659750003</v>
          </cell>
          <cell r="C46">
            <v>-25.180497035491669</v>
          </cell>
          <cell r="D46">
            <v>-23.971017944108336</v>
          </cell>
          <cell r="E46">
            <v>0.48766906119999959</v>
          </cell>
          <cell r="F46">
            <v>-0.34589510743333296</v>
          </cell>
          <cell r="G46">
            <v>-1.8189057012333343</v>
          </cell>
          <cell r="H46">
            <v>-7.5547889568972222</v>
          </cell>
          <cell r="I46">
            <v>-20.174448988924997</v>
          </cell>
          <cell r="J46">
            <v>-17.238670218141667</v>
          </cell>
          <cell r="K46">
            <v>0.58400726976666661</v>
          </cell>
          <cell r="L46">
            <v>-1.693999068816664</v>
          </cell>
          <cell r="M46">
            <v>-8.9621935187750008</v>
          </cell>
          <cell r="N46">
            <v>-10.928244081802779</v>
          </cell>
          <cell r="O46">
            <v>-30.340097011866664</v>
          </cell>
          <cell r="P46">
            <v>-31.123536185575006</v>
          </cell>
          <cell r="Q46">
            <v>0.82940368911666784</v>
          </cell>
          <cell r="R46">
            <v>1.5307650903166721</v>
          </cell>
          <cell r="S46">
            <v>-3.6122287157499073</v>
          </cell>
          <cell r="T46">
            <v>-1.407086703885156</v>
          </cell>
          <cell r="U46">
            <v>-5.2094586484215455</v>
          </cell>
        </row>
        <row r="47">
          <cell r="A47" t="str">
            <v>4 2020</v>
          </cell>
          <cell r="B47">
            <v>-8.8116296188638898</v>
          </cell>
          <cell r="C47">
            <v>-18.147668999158331</v>
          </cell>
          <cell r="D47">
            <v>-18.541529503108336</v>
          </cell>
          <cell r="E47">
            <v>-1.521396487466667</v>
          </cell>
          <cell r="F47">
            <v>0.48253470593333364</v>
          </cell>
          <cell r="G47">
            <v>-9.8086163449000008</v>
          </cell>
          <cell r="H47">
            <v>-8.4221186758194424</v>
          </cell>
          <cell r="I47">
            <v>-16.018636064624999</v>
          </cell>
          <cell r="J47">
            <v>-12.167053440275003</v>
          </cell>
          <cell r="K47">
            <v>-0.89477223646666693</v>
          </cell>
          <cell r="L47">
            <v>-1.5889696144499972</v>
          </cell>
          <cell r="M47">
            <v>-14.187676505741669</v>
          </cell>
          <cell r="N47">
            <v>-9.1582839039694459</v>
          </cell>
          <cell r="O47">
            <v>-19.955084134133333</v>
          </cell>
          <cell r="P47">
            <v>-25.277069759508336</v>
          </cell>
          <cell r="Q47">
            <v>-1.7975302974166656</v>
          </cell>
          <cell r="R47">
            <v>3.2020725471833393</v>
          </cell>
          <cell r="S47">
            <v>-4.037158214536106</v>
          </cell>
          <cell r="T47">
            <v>0.30199315482181532</v>
          </cell>
          <cell r="U47">
            <v>-7.1050999616100228</v>
          </cell>
        </row>
        <row r="48">
          <cell r="A48" t="str">
            <v>1 2021</v>
          </cell>
          <cell r="B48">
            <v>-13.434094806852778</v>
          </cell>
          <cell r="C48">
            <v>-30.325646661691668</v>
          </cell>
          <cell r="D48">
            <v>-20.88954760004167</v>
          </cell>
          <cell r="E48">
            <v>-2.5063773253000003</v>
          </cell>
          <cell r="F48">
            <v>8.2856606583666661</v>
          </cell>
          <cell r="G48">
            <v>-12.483015084166668</v>
          </cell>
          <cell r="H48">
            <v>-13.089884116975</v>
          </cell>
          <cell r="I48">
            <v>-30.810402205458331</v>
          </cell>
          <cell r="J48">
            <v>-16.527856342241666</v>
          </cell>
          <cell r="K48">
            <v>-2.0965140832666669</v>
          </cell>
          <cell r="L48">
            <v>9.4164037682500012</v>
          </cell>
          <cell r="M48">
            <v>-14.984025253074998</v>
          </cell>
          <cell r="N48">
            <v>-13.727967018847224</v>
          </cell>
          <cell r="O48">
            <v>-29.087578274866662</v>
          </cell>
          <cell r="P48">
            <v>-25.279870174308332</v>
          </cell>
          <cell r="Q48">
            <v>-2.5299497338833317</v>
          </cell>
          <cell r="R48">
            <v>7.2740657540500058</v>
          </cell>
          <cell r="S48">
            <v>-5.1059902346075887</v>
          </cell>
          <cell r="T48">
            <v>-0.15250161299782405</v>
          </cell>
          <cell r="U48">
            <v>-8.6108854589764405</v>
          </cell>
        </row>
        <row r="49">
          <cell r="A49" t="str">
            <v>2 2021</v>
          </cell>
          <cell r="B49">
            <v>0.21095292221944462</v>
          </cell>
          <cell r="C49">
            <v>-12.265489561486111</v>
          </cell>
          <cell r="D49">
            <v>-14.65085624891389</v>
          </cell>
          <cell r="E49">
            <v>-2.161785996111111</v>
          </cell>
          <cell r="F49">
            <v>11.717073659844445</v>
          </cell>
          <cell r="G49">
            <v>10.736562332033332</v>
          </cell>
          <cell r="H49">
            <v>2.0953429806935184</v>
          </cell>
          <cell r="I49">
            <v>-7.7298589650750005</v>
          </cell>
          <cell r="J49">
            <v>-7.7578749843027772</v>
          </cell>
          <cell r="K49">
            <v>-3.4363613749111113</v>
          </cell>
          <cell r="L49">
            <v>14.635455579105558</v>
          </cell>
          <cell r="M49">
            <v>7.3905896103416664</v>
          </cell>
          <cell r="N49">
            <v>-1.7863496743453695</v>
          </cell>
          <cell r="O49">
            <v>-16.850958766733331</v>
          </cell>
          <cell r="P49">
            <v>-21.829668138947223</v>
          </cell>
          <cell r="Q49">
            <v>-0.6206311294944441</v>
          </cell>
          <cell r="R49">
            <v>8.8038345470833352</v>
          </cell>
          <cell r="S49">
            <v>0.78550222662046565</v>
          </cell>
          <cell r="T49">
            <v>2.0580755810515114</v>
          </cell>
          <cell r="U49">
            <v>-0.15647453297142988</v>
          </cell>
        </row>
        <row r="50">
          <cell r="A50" t="str">
            <v>3 2021</v>
          </cell>
          <cell r="B50">
            <v>4.5293632085222217</v>
          </cell>
          <cell r="C50">
            <v>8.4409849320999992</v>
          </cell>
          <cell r="D50">
            <v>-6.9482453343666668</v>
          </cell>
          <cell r="E50">
            <v>-2.5662448565333333</v>
          </cell>
          <cell r="F50">
            <v>13.816047169333332</v>
          </cell>
          <cell r="G50">
            <v>2.5808598369333331</v>
          </cell>
          <cell r="H50">
            <v>5.0826151588222217</v>
          </cell>
          <cell r="I50">
            <v>12.6546700754</v>
          </cell>
          <cell r="J50">
            <v>-0.48226567213333338</v>
          </cell>
          <cell r="K50">
            <v>-0.81128555790000012</v>
          </cell>
          <cell r="L50">
            <v>15.269442742933336</v>
          </cell>
          <cell r="M50">
            <v>-0.69271422666666671</v>
          </cell>
          <cell r="N50">
            <v>3.9750282315222218</v>
          </cell>
          <cell r="O50">
            <v>4.2190512256000003</v>
          </cell>
          <cell r="P50">
            <v>-13.426882573166665</v>
          </cell>
          <cell r="Q50">
            <v>-4.3246396024000004</v>
          </cell>
          <cell r="R50">
            <v>12.359806479200001</v>
          </cell>
          <cell r="S50">
            <v>1.5477895249992315</v>
          </cell>
          <cell r="T50">
            <v>1.4676142601259556</v>
          </cell>
          <cell r="U50">
            <v>1.6050398885652868</v>
          </cell>
        </row>
        <row r="51">
          <cell r="A51" t="str">
            <v>4 2021</v>
          </cell>
          <cell r="B51">
            <v>4.6097329515555563</v>
          </cell>
          <cell r="C51">
            <v>6.7294907123000014</v>
          </cell>
          <cell r="D51">
            <v>-4.9339649816</v>
          </cell>
          <cell r="E51">
            <v>-6.0658078426333333</v>
          </cell>
          <cell r="F51">
            <v>21.240144894566669</v>
          </cell>
          <cell r="G51">
            <v>1.0339002997333333</v>
          </cell>
          <cell r="H51">
            <v>5.0952319286555552</v>
          </cell>
          <cell r="I51">
            <v>11.395457457266666</v>
          </cell>
          <cell r="J51">
            <v>-1.2166621467999998</v>
          </cell>
          <cell r="K51">
            <v>-1.7700123299333335</v>
          </cell>
          <cell r="L51">
            <v>21.837379489033328</v>
          </cell>
          <cell r="M51">
            <v>-3.0741133642333334</v>
          </cell>
          <cell r="N51">
            <v>4.1232835785999997</v>
          </cell>
          <cell r="O51">
            <v>2.0543900333666665</v>
          </cell>
          <cell r="P51">
            <v>-8.6585446789333336</v>
          </cell>
          <cell r="Q51">
            <v>-10.370012655</v>
          </cell>
          <cell r="R51">
            <v>20.641741174433335</v>
          </cell>
          <cell r="S51">
            <v>3.2633181126331579</v>
          </cell>
          <cell r="T51">
            <v>1.4165280724895268</v>
          </cell>
          <cell r="U51">
            <v>4.6666878596178805</v>
          </cell>
        </row>
        <row r="52">
          <cell r="A52" t="str">
            <v>1 2022</v>
          </cell>
          <cell r="B52">
            <v>1.5040148729333334</v>
          </cell>
          <cell r="C52">
            <v>-0.76380410859999992</v>
          </cell>
          <cell r="D52">
            <v>-5.3043598263666665</v>
          </cell>
          <cell r="E52">
            <v>-5.4740818661999997</v>
          </cell>
          <cell r="F52">
            <v>31.543796005233332</v>
          </cell>
          <cell r="G52">
            <v>-0.1982331387999999</v>
          </cell>
          <cell r="H52">
            <v>1.4175478118000002</v>
          </cell>
          <cell r="I52">
            <v>2.2982876654333335</v>
          </cell>
          <cell r="J52">
            <v>-2.9209414012999999</v>
          </cell>
          <cell r="K52">
            <v>-0.99692466666666668</v>
          </cell>
          <cell r="L52">
            <v>33.366174265733328</v>
          </cell>
          <cell r="M52">
            <v>-3.8295447350666669</v>
          </cell>
          <cell r="N52">
            <v>1.5906511989222223</v>
          </cell>
          <cell r="O52">
            <v>-3.8318901268666665</v>
          </cell>
          <cell r="P52">
            <v>-7.6924439483333336</v>
          </cell>
          <cell r="Q52">
            <v>-9.9600033926666658</v>
          </cell>
          <cell r="R52">
            <v>29.717850320533334</v>
          </cell>
          <cell r="S52">
            <v>4.125749066608094</v>
          </cell>
          <cell r="T52">
            <v>1.8533748457968358</v>
          </cell>
          <cell r="U52">
            <v>5.8897119341563666</v>
          </cell>
        </row>
        <row r="53">
          <cell r="A53" t="str">
            <v>2 2022</v>
          </cell>
          <cell r="B53">
            <v>3.8565443500222223</v>
          </cell>
          <cell r="C53">
            <v>6.0147717017333333</v>
          </cell>
          <cell r="D53">
            <v>-2.9025991107666669</v>
          </cell>
          <cell r="E53">
            <v>-4.1420930552000002</v>
          </cell>
          <cell r="F53">
            <v>38.349619195700001</v>
          </cell>
          <cell r="G53">
            <v>1.4127682931333332</v>
          </cell>
          <cell r="H53">
            <v>4.3575358385666663</v>
          </cell>
          <cell r="I53">
            <v>9.2294443705333329</v>
          </cell>
          <cell r="J53">
            <v>-3.2788508993000001</v>
          </cell>
          <cell r="K53">
            <v>0.24794643699999999</v>
          </cell>
          <cell r="L53">
            <v>38.818672878000001</v>
          </cell>
          <cell r="M53">
            <v>-1.1405616600000001</v>
          </cell>
          <cell r="N53">
            <v>3.3545721380222222</v>
          </cell>
          <cell r="O53">
            <v>2.7938061017333333</v>
          </cell>
          <cell r="P53">
            <v>-2.5256107848</v>
          </cell>
          <cell r="Q53">
            <v>-8.5407263358333338</v>
          </cell>
          <cell r="R53">
            <v>37.87964731026667</v>
          </cell>
          <cell r="S53" t="str">
            <v/>
          </cell>
          <cell r="T53" t="str">
            <v/>
          </cell>
          <cell r="U53" t="str">
            <v/>
          </cell>
        </row>
        <row r="55">
          <cell r="A55">
            <v>43617</v>
          </cell>
          <cell r="B55">
            <v>3.7635588733249996</v>
          </cell>
          <cell r="C55">
            <v>5.5864249728416677</v>
          </cell>
          <cell r="D55">
            <v>6.7542260479583325</v>
          </cell>
          <cell r="E55">
            <v>1.4287211553666666</v>
          </cell>
          <cell r="F55">
            <v>5.385327220333334</v>
          </cell>
          <cell r="G55">
            <v>7.1329728024999985</v>
          </cell>
          <cell r="H55">
            <v>4.8170357773138894</v>
          </cell>
          <cell r="I55">
            <v>7.7356746638750007</v>
          </cell>
          <cell r="J55">
            <v>8.8029419476916662</v>
          </cell>
          <cell r="K55">
            <v>2.2338099419666664</v>
          </cell>
          <cell r="L55">
            <v>4.6883522290166697</v>
          </cell>
          <cell r="M55">
            <v>6.3334512503249991</v>
          </cell>
          <cell r="N55">
            <v>2.6432775675638882</v>
          </cell>
          <cell r="O55">
            <v>3.7554540685999998</v>
          </cell>
          <cell r="P55">
            <v>5.0588913802583324</v>
          </cell>
          <cell r="Q55">
            <v>0.94464748851666824</v>
          </cell>
          <cell r="R55">
            <v>6.5033175544500059</v>
          </cell>
          <cell r="S55">
            <v>2.2663147355966231</v>
          </cell>
          <cell r="T55">
            <v>3.1872867660262187</v>
          </cell>
          <cell r="U55">
            <v>1.626389782229154</v>
          </cell>
        </row>
        <row r="56">
          <cell r="A56">
            <v>43647</v>
          </cell>
          <cell r="B56">
            <v>3.9820709955916667</v>
          </cell>
          <cell r="C56">
            <v>7.4333346952416672</v>
          </cell>
          <cell r="D56">
            <v>6.445341537358332</v>
          </cell>
          <cell r="E56">
            <v>1.4077345795666663</v>
          </cell>
          <cell r="F56">
            <v>3.5674880179333339</v>
          </cell>
          <cell r="G56">
            <v>5.9206128710999986</v>
          </cell>
          <cell r="H56">
            <v>5.3367339810472219</v>
          </cell>
          <cell r="I56">
            <v>9.663211484275001</v>
          </cell>
          <cell r="J56">
            <v>8.2451722508916649</v>
          </cell>
          <cell r="K56">
            <v>3.2784961279666671</v>
          </cell>
          <cell r="L56">
            <v>1.4879015595166696</v>
          </cell>
          <cell r="M56">
            <v>4.8047143180249998</v>
          </cell>
          <cell r="N56">
            <v>2.510859514830555</v>
          </cell>
          <cell r="O56">
            <v>5.5084202676</v>
          </cell>
          <cell r="P56">
            <v>5.0399980987583319</v>
          </cell>
          <cell r="Q56">
            <v>-0.31801907128333218</v>
          </cell>
          <cell r="R56">
            <v>6.2964428482500052</v>
          </cell>
          <cell r="S56">
            <v>2.4160229926351633</v>
          </cell>
          <cell r="T56">
            <v>3.5352199594463514</v>
          </cell>
          <cell r="U56">
            <v>1.619654231119199</v>
          </cell>
        </row>
        <row r="57">
          <cell r="A57">
            <v>43678</v>
          </cell>
          <cell r="B57">
            <v>2.4004666549583336</v>
          </cell>
          <cell r="C57">
            <v>6.8014898278416673</v>
          </cell>
          <cell r="D57">
            <v>5.5576151635583324</v>
          </cell>
          <cell r="E57">
            <v>1.0118339576666662</v>
          </cell>
          <cell r="F57">
            <v>3.9588209986333336</v>
          </cell>
          <cell r="G57">
            <v>1.4117440946999991</v>
          </cell>
          <cell r="H57">
            <v>2.4470059112805558</v>
          </cell>
          <cell r="I57">
            <v>7.5811295090749997</v>
          </cell>
          <cell r="J57">
            <v>6.4722944036916656</v>
          </cell>
          <cell r="K57">
            <v>2.3958868423666662</v>
          </cell>
          <cell r="L57">
            <v>3.7889564940166696</v>
          </cell>
          <cell r="M57">
            <v>-1.697232611575</v>
          </cell>
          <cell r="N57">
            <v>2.4534294885305554</v>
          </cell>
          <cell r="O57">
            <v>6.5663346334000003</v>
          </cell>
          <cell r="P57">
            <v>5.1836154043583331</v>
          </cell>
          <cell r="Q57">
            <v>-0.14682590298333231</v>
          </cell>
          <cell r="R57">
            <v>4.4626429273500055</v>
          </cell>
          <cell r="S57">
            <v>2.4493853940708448</v>
          </cell>
          <cell r="T57">
            <v>3.9850560398505479</v>
          </cell>
          <cell r="U57">
            <v>1.3801297870395786</v>
          </cell>
        </row>
        <row r="58">
          <cell r="A58">
            <v>43709</v>
          </cell>
          <cell r="B58">
            <v>3.2197713844583329</v>
          </cell>
          <cell r="C58">
            <v>4.017662593841667</v>
          </cell>
          <cell r="D58">
            <v>5.1548143272583324</v>
          </cell>
          <cell r="E58">
            <v>0.30954373086666642</v>
          </cell>
          <cell r="F58">
            <v>4.3660035600333336</v>
          </cell>
          <cell r="G58">
            <v>5.9511952903999985</v>
          </cell>
          <cell r="H58">
            <v>3.8830365937805555</v>
          </cell>
          <cell r="I58">
            <v>5.3137132713750006</v>
          </cell>
          <cell r="J58">
            <v>4.4357229018916655</v>
          </cell>
          <cell r="K58">
            <v>1.3984422525666667</v>
          </cell>
          <cell r="L58">
            <v>0.79796364251666951</v>
          </cell>
          <cell r="M58">
            <v>0.73971617622499986</v>
          </cell>
          <cell r="N58">
            <v>2.5541493963972219</v>
          </cell>
          <cell r="O58">
            <v>3.1808056194000001</v>
          </cell>
          <cell r="P58">
            <v>6.6844198833583324</v>
          </cell>
          <cell r="Q58">
            <v>-0.50521387578333199</v>
          </cell>
          <cell r="R58">
            <v>8.8292458130500062</v>
          </cell>
          <cell r="S58">
            <v>2.6401741970604178</v>
          </cell>
          <cell r="T58">
            <v>4.185631414547089</v>
          </cell>
          <cell r="U58">
            <v>1.5511702615878846</v>
          </cell>
        </row>
        <row r="59">
          <cell r="A59">
            <v>43739</v>
          </cell>
          <cell r="B59">
            <v>0.39028607125833314</v>
          </cell>
          <cell r="C59">
            <v>6.6926624541666868E-2</v>
          </cell>
          <cell r="D59">
            <v>4.6803562695583327</v>
          </cell>
          <cell r="E59">
            <v>2.2948230369666662</v>
          </cell>
          <cell r="F59">
            <v>4.0926257056333339</v>
          </cell>
          <cell r="G59">
            <v>3.3987546261999988</v>
          </cell>
          <cell r="H59">
            <v>-0.78773379388611098</v>
          </cell>
          <cell r="I59">
            <v>-1.6069961303249993</v>
          </cell>
          <cell r="J59">
            <v>3.4480967677916659</v>
          </cell>
          <cell r="K59">
            <v>4.0550466509666672</v>
          </cell>
          <cell r="L59">
            <v>1.8501108262166697</v>
          </cell>
          <cell r="M59">
            <v>-4.0936773525750008</v>
          </cell>
          <cell r="N59">
            <v>1.8700570251972219</v>
          </cell>
          <cell r="O59">
            <v>2.6905658699999999</v>
          </cell>
          <cell r="P59">
            <v>6.8078850828583324</v>
          </cell>
          <cell r="Q59">
            <v>0.69786383931666807</v>
          </cell>
          <cell r="R59">
            <v>7.0114183235500054</v>
          </cell>
          <cell r="S59">
            <v>2.4888321633695085</v>
          </cell>
          <cell r="T59">
            <v>3.1915850040456633</v>
          </cell>
          <cell r="U59">
            <v>2.0069968698213927</v>
          </cell>
        </row>
        <row r="60">
          <cell r="A60">
            <v>43770</v>
          </cell>
          <cell r="B60">
            <v>1.4253227944249998</v>
          </cell>
          <cell r="C60">
            <v>1.939297752041667</v>
          </cell>
          <cell r="D60">
            <v>3.1335914302583321</v>
          </cell>
          <cell r="E60">
            <v>1.3813939829666664</v>
          </cell>
          <cell r="F60">
            <v>4.1591143031333342</v>
          </cell>
          <cell r="G60">
            <v>3.7180646141999985</v>
          </cell>
          <cell r="H60">
            <v>0.80300544824722253</v>
          </cell>
          <cell r="I60">
            <v>0.17757850607500059</v>
          </cell>
          <cell r="J60">
            <v>2.4595264112916659</v>
          </cell>
          <cell r="K60">
            <v>2.5095539210666669</v>
          </cell>
          <cell r="L60">
            <v>2.9704737390166693</v>
          </cell>
          <cell r="M60">
            <v>-3.2893487207750001</v>
          </cell>
          <cell r="N60">
            <v>2.2576110317305553</v>
          </cell>
          <cell r="O60">
            <v>4.6652340154000003</v>
          </cell>
          <cell r="P60">
            <v>4.6107339888583319</v>
          </cell>
          <cell r="Q60">
            <v>0.52089051821666787</v>
          </cell>
          <cell r="R60">
            <v>5.8499740231500059</v>
          </cell>
          <cell r="S60">
            <v>2.6023625544009121</v>
          </cell>
          <cell r="T60">
            <v>3.0539026951347523</v>
          </cell>
          <cell r="U60">
            <v>2.2794579556672261</v>
          </cell>
        </row>
        <row r="61">
          <cell r="A61">
            <v>43800</v>
          </cell>
          <cell r="B61">
            <v>-0.57479980430833366</v>
          </cell>
          <cell r="C61">
            <v>-0.79994814015833304</v>
          </cell>
          <cell r="D61">
            <v>5.141612919858332</v>
          </cell>
          <cell r="E61">
            <v>1.8965804700666666</v>
          </cell>
          <cell r="F61">
            <v>6.4146879466333342</v>
          </cell>
          <cell r="G61">
            <v>0.9721291972999988</v>
          </cell>
          <cell r="H61">
            <v>-2.1201303124527775</v>
          </cell>
          <cell r="I61">
            <v>-3.2774714699249996</v>
          </cell>
          <cell r="J61">
            <v>3.2704427109916656</v>
          </cell>
          <cell r="K61">
            <v>2.9118722922666667</v>
          </cell>
          <cell r="L61">
            <v>6.0488229788166699</v>
          </cell>
          <cell r="M61">
            <v>-3.4542624874749999</v>
          </cell>
          <cell r="N61">
            <v>1.3329470627305551</v>
          </cell>
          <cell r="O61">
            <v>2.7600148857</v>
          </cell>
          <cell r="P61">
            <v>8.0135753576583326</v>
          </cell>
          <cell r="Q61">
            <v>1.1675864944166681</v>
          </cell>
          <cell r="R61">
            <v>7.1468819053500052</v>
          </cell>
          <cell r="S61">
            <v>2.5369789332138026</v>
          </cell>
          <cell r="T61">
            <v>2.8770550393137881</v>
          </cell>
          <cell r="U61">
            <v>2.3000898472596703</v>
          </cell>
        </row>
        <row r="62">
          <cell r="A62">
            <v>43831</v>
          </cell>
          <cell r="B62">
            <v>2.083670286791667</v>
          </cell>
          <cell r="C62">
            <v>6.647403109741667</v>
          </cell>
          <cell r="D62">
            <v>5.5944508873583327</v>
          </cell>
          <cell r="E62">
            <v>1.5092158366666659</v>
          </cell>
          <cell r="F62">
            <v>11.492146665933333</v>
          </cell>
          <cell r="G62">
            <v>1.112823587299999</v>
          </cell>
          <cell r="H62">
            <v>2.3565436115138891</v>
          </cell>
          <cell r="I62">
            <v>8.7051611805750007</v>
          </cell>
          <cell r="J62">
            <v>4.7589767237916654</v>
          </cell>
          <cell r="K62">
            <v>3.6857748062666671</v>
          </cell>
          <cell r="L62">
            <v>11.31039313811667</v>
          </cell>
          <cell r="M62">
            <v>-3.5192148424749998</v>
          </cell>
          <cell r="N62">
            <v>1.8729175666638886</v>
          </cell>
          <cell r="O62">
            <v>4.9230346425000002</v>
          </cell>
          <cell r="P62">
            <v>7.2596610320583324</v>
          </cell>
          <cell r="Q62">
            <v>-0.57284094088333237</v>
          </cell>
          <cell r="R62">
            <v>12.009821216950005</v>
          </cell>
          <cell r="S62">
            <v>2.6044046422370286</v>
          </cell>
          <cell r="T62">
            <v>3.1814038286235018</v>
          </cell>
          <cell r="U62">
            <v>2.1967963386727831</v>
          </cell>
        </row>
        <row r="63">
          <cell r="A63">
            <v>43862</v>
          </cell>
          <cell r="B63">
            <v>0.55445342205833326</v>
          </cell>
          <cell r="C63">
            <v>-1.1926236287583329</v>
          </cell>
          <cell r="D63">
            <v>6.5996571856583319</v>
          </cell>
          <cell r="E63">
            <v>1.2382228248666665</v>
          </cell>
          <cell r="F63">
            <v>5.467584722133334</v>
          </cell>
          <cell r="G63">
            <v>4.094206719799999</v>
          </cell>
          <cell r="H63">
            <v>-1.8627840280861108</v>
          </cell>
          <cell r="I63">
            <v>-4.4484584513249992</v>
          </cell>
          <cell r="J63">
            <v>6.1445026723916651</v>
          </cell>
          <cell r="K63">
            <v>3.5428791904666666</v>
          </cell>
          <cell r="L63">
            <v>2.1012806988166695</v>
          </cell>
          <cell r="M63">
            <v>2.883390865425</v>
          </cell>
          <cell r="N63">
            <v>3.4781119615638887</v>
          </cell>
          <cell r="O63">
            <v>3.2741973336000001</v>
          </cell>
          <cell r="P63">
            <v>7.8217338336583326</v>
          </cell>
          <cell r="Q63">
            <v>-0.99308799988333218</v>
          </cell>
          <cell r="R63">
            <v>9.6957722463500051</v>
          </cell>
          <cell r="S63">
            <v>2.780837004405285</v>
          </cell>
          <cell r="T63">
            <v>2.901967896980139</v>
          </cell>
          <cell r="U63">
            <v>2.7024525682554383</v>
          </cell>
        </row>
        <row r="64">
          <cell r="A64">
            <v>43891</v>
          </cell>
          <cell r="B64">
            <v>-4.234261200641666</v>
          </cell>
          <cell r="C64">
            <v>-6.1059678048583326</v>
          </cell>
          <cell r="D64">
            <v>0.33313794815833231</v>
          </cell>
          <cell r="E64">
            <v>1.0563606324666663</v>
          </cell>
          <cell r="F64">
            <v>3.1697615434333337</v>
          </cell>
          <cell r="G64">
            <v>-5.5404551646000009</v>
          </cell>
          <cell r="H64">
            <v>-5.6554969689527779</v>
          </cell>
          <cell r="I64">
            <v>-9.9766658327250006</v>
          </cell>
          <cell r="J64">
            <v>0.42183503079166584</v>
          </cell>
          <cell r="K64">
            <v>3.4542110077666663</v>
          </cell>
          <cell r="L64">
            <v>9.923764611666952E-2</v>
          </cell>
          <cell r="M64">
            <v>-5.3961148525750007</v>
          </cell>
          <cell r="N64">
            <v>-2.4711046432694448</v>
          </cell>
          <cell r="O64">
            <v>-0.92273242129999988</v>
          </cell>
          <cell r="P64">
            <v>0.92154010895833249</v>
          </cell>
          <cell r="Q64">
            <v>-1.2835361863833321</v>
          </cell>
          <cell r="R64">
            <v>7.0533176992500053</v>
          </cell>
          <cell r="S64">
            <v>1.9455608330288641</v>
          </cell>
          <cell r="T64">
            <v>2.7780275105636889</v>
          </cell>
          <cell r="U64">
            <v>1.3669529879006177</v>
          </cell>
        </row>
        <row r="65">
          <cell r="A65">
            <v>43922</v>
          </cell>
          <cell r="B65">
            <v>-30.455264956208335</v>
          </cell>
          <cell r="C65">
            <v>-36.223580060558334</v>
          </cell>
          <cell r="D65">
            <v>-28.960769029041668</v>
          </cell>
          <cell r="E65">
            <v>5.3224577524666659</v>
          </cell>
          <cell r="F65">
            <v>-8.5269535135666654</v>
          </cell>
          <cell r="G65">
            <v>-49.8197570556</v>
          </cell>
          <cell r="H65">
            <v>-29.03190247715278</v>
          </cell>
          <cell r="I65">
            <v>-32.607671319725</v>
          </cell>
          <cell r="J65">
            <v>-20.923484329408335</v>
          </cell>
          <cell r="K65">
            <v>7.4908135647666674</v>
          </cell>
          <cell r="L65">
            <v>-11.667394458083331</v>
          </cell>
          <cell r="M65">
            <v>-43.047067499375004</v>
          </cell>
          <cell r="N65">
            <v>-32.006522384602782</v>
          </cell>
          <cell r="O65">
            <v>-39.763444398899999</v>
          </cell>
          <cell r="P65">
            <v>-37.633748502641666</v>
          </cell>
          <cell r="Q65">
            <v>3.2499589711166679</v>
          </cell>
          <cell r="R65">
            <v>-4.5619327643499936</v>
          </cell>
          <cell r="S65">
            <v>-2.2359570987093207</v>
          </cell>
          <cell r="T65">
            <v>-0.54357512029940835</v>
          </cell>
          <cell r="U65">
            <v>-3.4466869412957379</v>
          </cell>
        </row>
        <row r="66">
          <cell r="A66">
            <v>43952</v>
          </cell>
          <cell r="B66">
            <v>-27.406814050808332</v>
          </cell>
          <cell r="C66">
            <v>-52.472873720758336</v>
          </cell>
          <cell r="D66">
            <v>-38.656531509541665</v>
          </cell>
          <cell r="E66">
            <v>4.0404014338666663</v>
          </cell>
          <cell r="F66">
            <v>-7.4169596453666671</v>
          </cell>
          <cell r="G66">
            <v>-25.707166997800002</v>
          </cell>
          <cell r="H66">
            <v>-27.42726363668611</v>
          </cell>
          <cell r="I66">
            <v>-50.020599506924995</v>
          </cell>
          <cell r="J66">
            <v>-31.956913287908332</v>
          </cell>
          <cell r="K66">
            <v>4.0488587310666668</v>
          </cell>
          <cell r="L66">
            <v>-10.42587782978333</v>
          </cell>
          <cell r="M66">
            <v>-37.478460430975005</v>
          </cell>
          <cell r="N66">
            <v>-27.275798453369443</v>
          </cell>
          <cell r="O66">
            <v>-54.656916879699999</v>
          </cell>
          <cell r="P66">
            <v>-45.770914619841669</v>
          </cell>
          <cell r="Q66">
            <v>4.4845314429166674</v>
          </cell>
          <cell r="R66">
            <v>-3.605184042749995</v>
          </cell>
          <cell r="S66">
            <v>-3.3613445378151283</v>
          </cell>
          <cell r="T66">
            <v>-0.7518131965328223</v>
          </cell>
          <cell r="U66">
            <v>-5.2192258301229089</v>
          </cell>
        </row>
        <row r="67">
          <cell r="A67">
            <v>43983</v>
          </cell>
          <cell r="B67">
            <v>-18.861029742541664</v>
          </cell>
          <cell r="C67">
            <v>-53.20220996305833</v>
          </cell>
          <cell r="D67">
            <v>-34.731227952341662</v>
          </cell>
          <cell r="E67">
            <v>1.4258964972666659</v>
          </cell>
          <cell r="F67">
            <v>-1.1104903488666666</v>
          </cell>
          <cell r="G67">
            <v>-1.9549827673000011</v>
          </cell>
          <cell r="H67">
            <v>-17.568955824419444</v>
          </cell>
          <cell r="I67">
            <v>-53.049255708924996</v>
          </cell>
          <cell r="J67">
            <v>-27.543855952708334</v>
          </cell>
          <cell r="K67">
            <v>-1.9046321238333335</v>
          </cell>
          <cell r="L67">
            <v>-5.6444893640833307</v>
          </cell>
          <cell r="M67">
            <v>-17.749410547575</v>
          </cell>
          <cell r="N67">
            <v>-20.259314903936112</v>
          </cell>
          <cell r="O67">
            <v>-52.7071759484</v>
          </cell>
          <cell r="P67">
            <v>-42.413922579241671</v>
          </cell>
          <cell r="Q67">
            <v>5.7604815597166681</v>
          </cell>
          <cell r="R67">
            <v>4.478249448650006</v>
          </cell>
          <cell r="S67">
            <v>-3.1238875044499821</v>
          </cell>
          <cell r="T67">
            <v>-0.49595405899242451</v>
          </cell>
          <cell r="U67">
            <v>-5.0180831826401402</v>
          </cell>
        </row>
        <row r="68">
          <cell r="A68">
            <v>44013</v>
          </cell>
          <cell r="B68">
            <v>-13.142633542208332</v>
          </cell>
          <cell r="C68">
            <v>-37.824762395958331</v>
          </cell>
          <cell r="D68">
            <v>-29.480972529641669</v>
          </cell>
          <cell r="E68">
            <v>1.4754583918666659</v>
          </cell>
          <cell r="F68">
            <v>-1.7969901868666662</v>
          </cell>
          <cell r="G68">
            <v>-0.12767983880000111</v>
          </cell>
          <cell r="H68">
            <v>-10.625271293286112</v>
          </cell>
          <cell r="I68">
            <v>-31.916798866524999</v>
          </cell>
          <cell r="J68">
            <v>-20.588551721908335</v>
          </cell>
          <cell r="K68">
            <v>1.2994665464666666</v>
          </cell>
          <cell r="L68">
            <v>-3.6733717588833308</v>
          </cell>
          <cell r="M68">
            <v>-10.606113684675</v>
          </cell>
          <cell r="N68">
            <v>-15.968576469969443</v>
          </cell>
          <cell r="O68">
            <v>-44.0352388162</v>
          </cell>
          <cell r="P68">
            <v>-39.150322959741672</v>
          </cell>
          <cell r="Q68">
            <v>2.1345012865166679</v>
          </cell>
          <cell r="R68">
            <v>0.69519830315000508</v>
          </cell>
          <cell r="S68">
            <v>-3.7095501183898989</v>
          </cell>
          <cell r="T68">
            <v>-1.4816076294277849</v>
          </cell>
          <cell r="U68">
            <v>-5.3187679083094679</v>
          </cell>
        </row>
        <row r="69">
          <cell r="A69">
            <v>44044</v>
          </cell>
          <cell r="B69">
            <v>-6.7078624973750012</v>
          </cell>
          <cell r="C69">
            <v>-19.765876596258334</v>
          </cell>
          <cell r="D69">
            <v>-21.970826058741668</v>
          </cell>
          <cell r="E69">
            <v>-0.92153464063333357</v>
          </cell>
          <cell r="F69">
            <v>-1.0115928731666664</v>
          </cell>
          <cell r="G69">
            <v>-1.2792455365000013</v>
          </cell>
          <cell r="H69">
            <v>-5.031954438352777</v>
          </cell>
          <cell r="I69">
            <v>-13.944068109424999</v>
          </cell>
          <cell r="J69">
            <v>-16.321252390908334</v>
          </cell>
          <cell r="K69">
            <v>-1.7449492705333336</v>
          </cell>
          <cell r="L69">
            <v>-2.4549781510833304</v>
          </cell>
          <cell r="M69">
            <v>-6.7183458323750003</v>
          </cell>
          <cell r="N69">
            <v>-8.5533761018027779</v>
          </cell>
          <cell r="O69">
            <v>-25.875968549699998</v>
          </cell>
          <cell r="P69">
            <v>-27.861738558441665</v>
          </cell>
          <cell r="Q69">
            <v>0.49185981641666787</v>
          </cell>
          <cell r="R69">
            <v>0.97608536665000578</v>
          </cell>
          <cell r="S69">
            <v>-3.4230260255844627</v>
          </cell>
          <cell r="T69">
            <v>-1.1377245508982128</v>
          </cell>
          <cell r="U69">
            <v>-5.0847457627118615</v>
          </cell>
        </row>
        <row r="70">
          <cell r="A70">
            <v>44075</v>
          </cell>
          <cell r="B70">
            <v>-7.6365757583416674</v>
          </cell>
          <cell r="C70">
            <v>-17.950852114258332</v>
          </cell>
          <cell r="D70">
            <v>-20.461255243941668</v>
          </cell>
          <cell r="E70">
            <v>0.90908343236666633</v>
          </cell>
          <cell r="F70">
            <v>1.7708977377333337</v>
          </cell>
          <cell r="G70">
            <v>-4.0497917284000007</v>
          </cell>
          <cell r="H70">
            <v>-7.0071411390527771</v>
          </cell>
          <cell r="I70">
            <v>-14.662479990825</v>
          </cell>
          <cell r="J70">
            <v>-14.806206541608336</v>
          </cell>
          <cell r="K70">
            <v>2.1975045333666667</v>
          </cell>
          <cell r="L70">
            <v>1.0463527035166695</v>
          </cell>
          <cell r="M70">
            <v>-9.5621210392749987</v>
          </cell>
          <cell r="N70">
            <v>-8.2627796736361105</v>
          </cell>
          <cell r="O70">
            <v>-21.109083669699999</v>
          </cell>
          <cell r="P70">
            <v>-26.358547038541666</v>
          </cell>
          <cell r="Q70">
            <v>-0.13815003558333228</v>
          </cell>
          <cell r="R70">
            <v>2.9210116011500054</v>
          </cell>
          <cell r="S70">
            <v>-3.7037037037036953</v>
          </cell>
          <cell r="T70">
            <v>-1.6018502655473696</v>
          </cell>
          <cell r="U70">
            <v>-5.2241503976861878</v>
          </cell>
        </row>
        <row r="71">
          <cell r="A71">
            <v>44105</v>
          </cell>
          <cell r="B71">
            <v>-5.4008989221083334</v>
          </cell>
          <cell r="C71">
            <v>-13.059081379858332</v>
          </cell>
          <cell r="D71">
            <v>-16.32879842334167</v>
          </cell>
          <cell r="E71">
            <v>-0.18095776733333357</v>
          </cell>
          <cell r="F71">
            <v>1.0334998574333336</v>
          </cell>
          <cell r="G71">
            <v>-3.3245731538000012</v>
          </cell>
          <cell r="H71">
            <v>-5.6523330771194438</v>
          </cell>
          <cell r="I71">
            <v>-14.389555678124999</v>
          </cell>
          <cell r="J71">
            <v>-11.625730782508334</v>
          </cell>
          <cell r="K71">
            <v>1.5555493367666664</v>
          </cell>
          <cell r="L71">
            <v>-2.0875174872833306</v>
          </cell>
          <cell r="M71">
            <v>-11.051548875675</v>
          </cell>
          <cell r="N71">
            <v>-5.000749190436113</v>
          </cell>
          <cell r="O71">
            <v>-10.835614766500001</v>
          </cell>
          <cell r="P71">
            <v>-21.116879331141668</v>
          </cell>
          <cell r="Q71">
            <v>-1.7502834206833322</v>
          </cell>
          <cell r="R71">
            <v>4.975888992150006</v>
          </cell>
          <cell r="S71">
            <v>-3.3446006048745858</v>
          </cell>
          <cell r="T71">
            <v>-0.23523261892314906</v>
          </cell>
          <cell r="U71">
            <v>-5.5685920577617338</v>
          </cell>
        </row>
        <row r="72">
          <cell r="A72">
            <v>44136</v>
          </cell>
          <cell r="B72">
            <v>-10.460001354441667</v>
          </cell>
          <cell r="C72">
            <v>-18.546444329058332</v>
          </cell>
          <cell r="D72">
            <v>-21.27535576324167</v>
          </cell>
          <cell r="E72">
            <v>-2.5791108183333336</v>
          </cell>
          <cell r="F72">
            <v>-2.4021942154666664</v>
          </cell>
          <cell r="G72">
            <v>-15.412670552600002</v>
          </cell>
          <cell r="H72">
            <v>-10.481283253686112</v>
          </cell>
          <cell r="I72">
            <v>-15.734291657324999</v>
          </cell>
          <cell r="J72">
            <v>-16.212535997808335</v>
          </cell>
          <cell r="K72">
            <v>-1.2260342668333335</v>
          </cell>
          <cell r="L72">
            <v>-4.4375033529833301</v>
          </cell>
          <cell r="M72">
            <v>-17.896210664975001</v>
          </cell>
          <cell r="N72">
            <v>-10.328015978202778</v>
          </cell>
          <cell r="O72">
            <v>-21.149803711400001</v>
          </cell>
          <cell r="P72">
            <v>-26.48260569584167</v>
          </cell>
          <cell r="Q72">
            <v>-3.7016782738833323</v>
          </cell>
          <cell r="R72">
            <v>0.27517042255000579</v>
          </cell>
          <cell r="S72">
            <v>-4.077216066481995</v>
          </cell>
          <cell r="T72">
            <v>0.52644985989640247</v>
          </cell>
          <cell r="U72">
            <v>-7.3528121435465437</v>
          </cell>
        </row>
        <row r="73">
          <cell r="A73">
            <v>44166</v>
          </cell>
          <cell r="B73">
            <v>-10.573988580041668</v>
          </cell>
          <cell r="C73">
            <v>-22.837481288558333</v>
          </cell>
          <cell r="D73">
            <v>-18.020434322741668</v>
          </cell>
          <cell r="E73">
            <v>-1.8041208767333337</v>
          </cell>
          <cell r="F73">
            <v>2.8162984758333338</v>
          </cell>
          <cell r="G73">
            <v>-10.6886053283</v>
          </cell>
          <cell r="H73">
            <v>-9.1327396966527754</v>
          </cell>
          <cell r="I73">
            <v>-17.932060858424997</v>
          </cell>
          <cell r="J73">
            <v>-8.6628935405083354</v>
          </cell>
          <cell r="K73">
            <v>-3.0138317793333336</v>
          </cell>
          <cell r="L73">
            <v>1.7581119969166696</v>
          </cell>
          <cell r="M73">
            <v>-13.615269976575</v>
          </cell>
          <cell r="N73">
            <v>-12.146086543269442</v>
          </cell>
          <cell r="O73">
            <v>-27.879833924499998</v>
          </cell>
          <cell r="P73">
            <v>-28.231724251541671</v>
          </cell>
          <cell r="Q73">
            <v>5.9370802316667692E-2</v>
          </cell>
          <cell r="R73">
            <v>4.3551582268500049</v>
          </cell>
          <cell r="S73">
            <v>-4.6773911522993501</v>
          </cell>
          <cell r="T73">
            <v>0.60795553239533717</v>
          </cell>
          <cell r="U73">
            <v>-8.3523625505006152</v>
          </cell>
        </row>
        <row r="74">
          <cell r="A74">
            <v>44197</v>
          </cell>
          <cell r="B74">
            <v>-12.239678148308331</v>
          </cell>
          <cell r="C74">
            <v>-22.753682496258332</v>
          </cell>
          <cell r="D74">
            <v>-16.908667428741669</v>
          </cell>
          <cell r="E74">
            <v>-2.8788441571333339</v>
          </cell>
          <cell r="F74">
            <v>7.6689995137333336</v>
          </cell>
          <cell r="G74">
            <v>-16.844196105800002</v>
          </cell>
          <cell r="H74">
            <v>-13.313779627852776</v>
          </cell>
          <cell r="I74">
            <v>-25.422494029924998</v>
          </cell>
          <cell r="J74">
            <v>-11.319970331508335</v>
          </cell>
          <cell r="K74">
            <v>-1.6798294140333334</v>
          </cell>
          <cell r="L74">
            <v>8.0102828610166696</v>
          </cell>
          <cell r="M74">
            <v>-17.894106850575</v>
          </cell>
          <cell r="N74">
            <v>-10.880988809636113</v>
          </cell>
          <cell r="O74">
            <v>-18.970837979700001</v>
          </cell>
          <cell r="P74">
            <v>-22.728648942941668</v>
          </cell>
          <cell r="Q74">
            <v>-3.821904853683332</v>
          </cell>
          <cell r="R74">
            <v>7.5772520715500056</v>
          </cell>
          <cell r="S74">
            <v>-4.5778411115069559</v>
          </cell>
          <cell r="T74">
            <v>0.39756162205142687</v>
          </cell>
          <cell r="U74">
            <v>-8.0519480519480595</v>
          </cell>
        </row>
        <row r="75">
          <cell r="A75">
            <v>44228</v>
          </cell>
          <cell r="B75">
            <v>-16.316291400308334</v>
          </cell>
          <cell r="C75">
            <v>-31.491384038558333</v>
          </cell>
          <cell r="D75">
            <v>-21.641418726741669</v>
          </cell>
          <cell r="E75">
            <v>-3.5027502375333337</v>
          </cell>
          <cell r="F75">
            <v>6.6247900574333336</v>
          </cell>
          <cell r="G75">
            <v>-20.960240399900002</v>
          </cell>
          <cell r="H75">
            <v>-15.546450214252779</v>
          </cell>
          <cell r="I75">
            <v>-30.598794780825003</v>
          </cell>
          <cell r="J75">
            <v>-17.435356941808333</v>
          </cell>
          <cell r="K75">
            <v>-2.9728979636333337</v>
          </cell>
          <cell r="L75">
            <v>6.9162091123166691</v>
          </cell>
          <cell r="M75">
            <v>-18.004493882374998</v>
          </cell>
          <cell r="N75">
            <v>-17.106091524302776</v>
          </cell>
          <cell r="O75">
            <v>-31.858143636599998</v>
          </cell>
          <cell r="P75">
            <v>-25.850407960941666</v>
          </cell>
          <cell r="Q75">
            <v>-3.6661291462833323</v>
          </cell>
          <cell r="R75">
            <v>6.591142527250005</v>
          </cell>
          <cell r="S75">
            <v>-5.6522903830699107</v>
          </cell>
          <cell r="T75">
            <v>-0.55521283158543611</v>
          </cell>
          <cell r="U75">
            <v>-9.2457420924574194</v>
          </cell>
        </row>
        <row r="76">
          <cell r="A76">
            <v>44256</v>
          </cell>
          <cell r="B76">
            <v>-11.746314871941669</v>
          </cell>
          <cell r="C76">
            <v>-36.731873450258334</v>
          </cell>
          <cell r="D76">
            <v>-24.118556644641668</v>
          </cell>
          <cell r="E76">
            <v>-1.1375375812333337</v>
          </cell>
          <cell r="F76">
            <v>10.563192403933334</v>
          </cell>
          <cell r="G76">
            <v>0.35539125319999887</v>
          </cell>
          <cell r="H76">
            <v>-10.409422508819445</v>
          </cell>
          <cell r="I76">
            <v>-36.409917805625</v>
          </cell>
          <cell r="J76">
            <v>-20.828241753408335</v>
          </cell>
          <cell r="K76">
            <v>-1.6368148721333335</v>
          </cell>
          <cell r="L76">
            <v>13.322719331416669</v>
          </cell>
          <cell r="M76">
            <v>-9.0534750262749988</v>
          </cell>
          <cell r="N76">
            <v>-13.196820722602778</v>
          </cell>
          <cell r="O76">
            <v>-36.433753208299997</v>
          </cell>
          <cell r="P76">
            <v>-27.260553619041666</v>
          </cell>
          <cell r="Q76">
            <v>-0.10181520168333202</v>
          </cell>
          <cell r="R76">
            <v>7.6538026633500058</v>
          </cell>
          <cell r="S76">
            <v>-5.0891497177672136</v>
          </cell>
          <cell r="T76">
            <v>-0.29741077676696648</v>
          </cell>
          <cell r="U76">
            <v>-8.5375854214123024</v>
          </cell>
        </row>
        <row r="77">
          <cell r="A77">
            <v>44287</v>
          </cell>
          <cell r="B77">
            <v>-4.0376231568416667</v>
          </cell>
          <cell r="C77">
            <v>-24.146486395458332</v>
          </cell>
          <cell r="D77">
            <v>-21.458560808041668</v>
          </cell>
          <cell r="E77">
            <v>-4.5771086590333336</v>
          </cell>
          <cell r="F77">
            <v>7.6686401566333338</v>
          </cell>
          <cell r="G77">
            <v>7.4565082658999993</v>
          </cell>
          <cell r="H77">
            <v>-1.3730922148861107</v>
          </cell>
          <cell r="I77">
            <v>-19.268333073125</v>
          </cell>
          <cell r="J77">
            <v>-12.213883411608334</v>
          </cell>
          <cell r="K77">
            <v>-6.6497969313333334</v>
          </cell>
          <cell r="L77">
            <v>9.343457007616669</v>
          </cell>
          <cell r="M77">
            <v>5.3585155322249998</v>
          </cell>
          <cell r="N77">
            <v>-7.0350412570027769</v>
          </cell>
          <cell r="O77">
            <v>-29.157068469999999</v>
          </cell>
          <cell r="P77">
            <v>-31.538346759141668</v>
          </cell>
          <cell r="Q77">
            <v>-1.708109694083332</v>
          </cell>
          <cell r="R77">
            <v>6.0231119303500051</v>
          </cell>
          <cell r="S77">
            <v>-0.51134250650800084</v>
          </cell>
          <cell r="T77">
            <v>2.3832989875459276</v>
          </cell>
          <cell r="U77">
            <v>-2.6343418917629009</v>
          </cell>
        </row>
        <row r="78">
          <cell r="A78">
            <v>44317</v>
          </cell>
          <cell r="B78">
            <v>0.71829629373333337</v>
          </cell>
          <cell r="C78">
            <v>-13.776720110799999</v>
          </cell>
          <cell r="D78">
            <v>-13.906719477699999</v>
          </cell>
          <cell r="E78">
            <v>4.1808781500000003E-2</v>
          </cell>
          <cell r="F78">
            <v>14.323897476200001</v>
          </cell>
          <cell r="G78">
            <v>15.9734177735</v>
          </cell>
          <cell r="H78">
            <v>3.1542028635666655</v>
          </cell>
          <cell r="I78">
            <v>-9.0761615370000008</v>
          </cell>
          <cell r="J78">
            <v>-7.8660800219000002</v>
          </cell>
          <cell r="K78">
            <v>-1.5958463788999999</v>
          </cell>
          <cell r="L78">
            <v>18.243085904499999</v>
          </cell>
          <cell r="M78">
            <v>12.103261466699999</v>
          </cell>
          <cell r="N78">
            <v>-1.7223787219999995</v>
          </cell>
          <cell r="O78">
            <v>-18.486480334399999</v>
          </cell>
          <cell r="P78">
            <v>-19.959183878800001</v>
          </cell>
          <cell r="Q78">
            <v>1.6826697585999999</v>
          </cell>
          <cell r="R78">
            <v>10.397036981199999</v>
          </cell>
          <cell r="S78">
            <v>1.4866760168303017</v>
          </cell>
          <cell r="T78">
            <v>2.3438196239194582</v>
          </cell>
          <cell r="U78">
            <v>0.85164037549598959</v>
          </cell>
        </row>
        <row r="79">
          <cell r="A79">
            <v>44348</v>
          </cell>
          <cell r="B79">
            <v>3.9521856297666673</v>
          </cell>
          <cell r="C79">
            <v>1.1267378217999999</v>
          </cell>
          <cell r="D79">
            <v>-8.587288461</v>
          </cell>
          <cell r="E79">
            <v>-1.9500581107999999</v>
          </cell>
          <cell r="F79">
            <v>13.1586833467</v>
          </cell>
          <cell r="G79">
            <v>8.7797609567000006</v>
          </cell>
          <cell r="H79">
            <v>4.5049182934000003</v>
          </cell>
          <cell r="I79">
            <v>5.1549177148999998</v>
          </cell>
          <cell r="J79">
            <v>-3.1936615194</v>
          </cell>
          <cell r="K79">
            <v>-2.0634408144999998</v>
          </cell>
          <cell r="L79">
            <v>16.3198238252</v>
          </cell>
          <cell r="M79">
            <v>4.7099918321000001</v>
          </cell>
          <cell r="N79">
            <v>3.3983709559666671</v>
          </cell>
          <cell r="O79">
            <v>-2.9093274957999999</v>
          </cell>
          <cell r="P79">
            <v>-13.9914737789</v>
          </cell>
          <cell r="Q79">
            <v>-1.8364534530000001</v>
          </cell>
          <cell r="R79">
            <v>9.9913547296999994</v>
          </cell>
          <cell r="S79">
            <v>1.378043178686255</v>
          </cell>
          <cell r="T79">
            <v>1.4603008044771002</v>
          </cell>
          <cell r="U79">
            <v>1.3231794383626863</v>
          </cell>
        </row>
        <row r="80">
          <cell r="A80">
            <v>44378</v>
          </cell>
          <cell r="B80">
            <v>1.9519483327</v>
          </cell>
          <cell r="C80">
            <v>2.8529376012999998</v>
          </cell>
          <cell r="D80">
            <v>-9.8161826158000007</v>
          </cell>
          <cell r="E80">
            <v>-2.0884322122999999</v>
          </cell>
          <cell r="F80">
            <v>15.9054452562</v>
          </cell>
          <cell r="G80">
            <v>0.91447518449999998</v>
          </cell>
          <cell r="H80">
            <v>4.0919133905333336</v>
          </cell>
          <cell r="I80">
            <v>9.9141040020000002</v>
          </cell>
          <cell r="J80">
            <v>-3.9220866438000002</v>
          </cell>
          <cell r="K80">
            <v>-1.5895188647</v>
          </cell>
          <cell r="L80">
            <v>18.162770703300001</v>
          </cell>
          <cell r="M80">
            <v>-0.67773800870000001</v>
          </cell>
          <cell r="N80">
            <v>-0.19220584616666692</v>
          </cell>
          <cell r="O80">
            <v>-4.2220514927000004</v>
          </cell>
          <cell r="P80">
            <v>-15.7218166648</v>
          </cell>
          <cell r="Q80">
            <v>-2.5883222152999998</v>
          </cell>
          <cell r="R80">
            <v>13.643700947399999</v>
          </cell>
          <cell r="S80">
            <v>1.0746812386156677</v>
          </cell>
          <cell r="T80">
            <v>1.3137424373379503</v>
          </cell>
          <cell r="U80">
            <v>0.88897295252508002</v>
          </cell>
        </row>
        <row r="81">
          <cell r="A81">
            <v>44409</v>
          </cell>
          <cell r="B81">
            <v>5.3135354234666661</v>
          </cell>
          <cell r="C81">
            <v>13.2995729028</v>
          </cell>
          <cell r="D81">
            <v>-6.0463127755999997</v>
          </cell>
          <cell r="E81">
            <v>-0.67795936209999996</v>
          </cell>
          <cell r="F81">
            <v>13.506770935600001</v>
          </cell>
          <cell r="G81">
            <v>1.9630740055</v>
          </cell>
          <cell r="H81">
            <v>5.7105558112333332</v>
          </cell>
          <cell r="I81">
            <v>16.853956815499998</v>
          </cell>
          <cell r="J81">
            <v>2.0602861008</v>
          </cell>
          <cell r="K81">
            <v>0.4812828918</v>
          </cell>
          <cell r="L81">
            <v>16.1469440312</v>
          </cell>
          <cell r="M81">
            <v>1.5639748519000001</v>
          </cell>
          <cell r="N81">
            <v>4.9157378424999996</v>
          </cell>
          <cell r="O81">
            <v>9.7382310519999997</v>
          </cell>
          <cell r="P81">
            <v>-14.168780847600001</v>
          </cell>
          <cell r="Q81">
            <v>-1.8394709084</v>
          </cell>
          <cell r="R81">
            <v>10.8614295292</v>
          </cell>
          <cell r="S81">
            <v>1.5894765689229899</v>
          </cell>
          <cell r="T81">
            <v>1.2633036255083425</v>
          </cell>
          <cell r="U81">
            <v>1.8332066869300832</v>
          </cell>
        </row>
        <row r="82">
          <cell r="A82">
            <v>44440</v>
          </cell>
          <cell r="B82">
            <v>6.3226058693999994</v>
          </cell>
          <cell r="C82">
            <v>9.1704442921999991</v>
          </cell>
          <cell r="D82">
            <v>-4.9822406117</v>
          </cell>
          <cell r="E82">
            <v>-4.9323429952</v>
          </cell>
          <cell r="F82">
            <v>12.0359253162</v>
          </cell>
          <cell r="G82">
            <v>4.8650303207999999</v>
          </cell>
          <cell r="H82">
            <v>5.4453762747000001</v>
          </cell>
          <cell r="I82">
            <v>11.195949408700001</v>
          </cell>
          <cell r="J82">
            <v>0.41500352660000001</v>
          </cell>
          <cell r="K82">
            <v>-1.3256207008000001</v>
          </cell>
          <cell r="L82">
            <v>11.498613494300001</v>
          </cell>
          <cell r="M82">
            <v>-2.9643795231999999</v>
          </cell>
          <cell r="N82">
            <v>7.2015526982333329</v>
          </cell>
          <cell r="O82">
            <v>7.1409741174999999</v>
          </cell>
          <cell r="P82">
            <v>-10.3900502071</v>
          </cell>
          <cell r="Q82">
            <v>-8.5461256834999997</v>
          </cell>
          <cell r="R82">
            <v>12.574288961000001</v>
          </cell>
          <cell r="S82">
            <v>1.9827427941986286</v>
          </cell>
          <cell r="T82">
            <v>1.828153564899452</v>
          </cell>
          <cell r="U82">
            <v>2.0980354758725923</v>
          </cell>
        </row>
        <row r="83">
          <cell r="A83">
            <v>44470</v>
          </cell>
          <cell r="B83">
            <v>6.0181889959666668</v>
          </cell>
          <cell r="C83">
            <v>7.7857214691000003</v>
          </cell>
          <cell r="D83">
            <v>-5.4779195845000004</v>
          </cell>
          <cell r="E83">
            <v>-4.8715159250999998</v>
          </cell>
          <cell r="F83">
            <v>20.469680594300002</v>
          </cell>
          <cell r="G83">
            <v>5.3973295937000003</v>
          </cell>
          <cell r="H83">
            <v>7.1484719087333337</v>
          </cell>
          <cell r="I83">
            <v>12.3370915506</v>
          </cell>
          <cell r="J83">
            <v>-0.57924287289999998</v>
          </cell>
          <cell r="K83">
            <v>-1.0085307748000001</v>
          </cell>
          <cell r="L83">
            <v>22.097023386699998</v>
          </cell>
          <cell r="M83">
            <v>0.19638962539999999</v>
          </cell>
          <cell r="N83">
            <v>4.8856934807999997</v>
          </cell>
          <cell r="O83">
            <v>3.2254417841</v>
          </cell>
          <cell r="P83">
            <v>-10.386185775</v>
          </cell>
          <cell r="Q83">
            <v>-8.7420631206999992</v>
          </cell>
          <cell r="R83">
            <v>18.8391521723</v>
          </cell>
          <cell r="S83">
            <v>2.2087244616234187</v>
          </cell>
          <cell r="T83">
            <v>1.4758536372369235</v>
          </cell>
          <cell r="U83">
            <v>2.7621141164102028</v>
          </cell>
        </row>
        <row r="84">
          <cell r="A84">
            <v>44501</v>
          </cell>
          <cell r="B84">
            <v>5.5462014530333335</v>
          </cell>
          <cell r="C84">
            <v>8.5798577741000006</v>
          </cell>
          <cell r="D84">
            <v>-6.0108093527999999</v>
          </cell>
          <cell r="E84">
            <v>-6.8615678920000001</v>
          </cell>
          <cell r="F84">
            <v>22.7776307508</v>
          </cell>
          <cell r="G84">
            <v>1.1971786929999999</v>
          </cell>
          <cell r="H84">
            <v>6.7407233990333326</v>
          </cell>
          <cell r="I84">
            <v>15.4661876096</v>
          </cell>
          <cell r="J84">
            <v>-6.0657889700000002E-2</v>
          </cell>
          <cell r="K84">
            <v>-2.6874789126</v>
          </cell>
          <cell r="L84">
            <v>22.3245276675</v>
          </cell>
          <cell r="M84">
            <v>-2.4420017865000001</v>
          </cell>
          <cell r="N84">
            <v>4.3493411525000001</v>
          </cell>
          <cell r="O84">
            <v>1.6800474992000001</v>
          </cell>
          <cell r="P84">
            <v>-11.972608625099999</v>
          </cell>
          <cell r="Q84">
            <v>-11.0438279225</v>
          </cell>
          <cell r="R84">
            <v>23.231620812900001</v>
          </cell>
          <cell r="S84">
            <v>3.5105134915621221</v>
          </cell>
          <cell r="T84">
            <v>1.3092321986654269</v>
          </cell>
          <cell r="U84">
            <v>5.2088265934274034</v>
          </cell>
        </row>
        <row r="85">
          <cell r="A85">
            <v>44531</v>
          </cell>
          <cell r="B85">
            <v>2.2648084056666669</v>
          </cell>
          <cell r="C85">
            <v>3.8228928937000002</v>
          </cell>
          <cell r="D85">
            <v>-3.3131660075</v>
          </cell>
          <cell r="E85">
            <v>-6.4643397108</v>
          </cell>
          <cell r="F85">
            <v>20.473123338600001</v>
          </cell>
          <cell r="G85">
            <v>-3.4928073875000001</v>
          </cell>
          <cell r="H85">
            <v>1.3965004782000001</v>
          </cell>
          <cell r="I85">
            <v>6.3830932116000003</v>
          </cell>
          <cell r="J85">
            <v>-3.0100856777999998</v>
          </cell>
          <cell r="K85">
            <v>-1.6140273024</v>
          </cell>
          <cell r="L85">
            <v>21.0905874129</v>
          </cell>
          <cell r="M85">
            <v>-6.9767279316000002</v>
          </cell>
          <cell r="N85">
            <v>3.1348161025000003</v>
          </cell>
          <cell r="O85">
            <v>1.2576808168</v>
          </cell>
          <cell r="P85">
            <v>-3.6168396367</v>
          </cell>
          <cell r="Q85">
            <v>-11.324146921800001</v>
          </cell>
          <cell r="R85">
            <v>19.8544505381</v>
          </cell>
          <cell r="S85">
            <v>4.0631018985600349</v>
          </cell>
          <cell r="T85">
            <v>1.4675414364640744</v>
          </cell>
          <cell r="U85">
            <v>6.0277910876856708</v>
          </cell>
        </row>
        <row r="86">
          <cell r="A86">
            <v>44562</v>
          </cell>
          <cell r="B86">
            <v>2.6483299624333334</v>
          </cell>
          <cell r="C86">
            <v>4.2568767327000003</v>
          </cell>
          <cell r="D86">
            <v>-3.6706122956999998</v>
          </cell>
          <cell r="E86">
            <v>-6.8004967759000001</v>
          </cell>
          <cell r="F86">
            <v>24.7444914953</v>
          </cell>
          <cell r="G86">
            <v>-3.1123836212999998</v>
          </cell>
          <cell r="H86">
            <v>1.5661673977000001</v>
          </cell>
          <cell r="I86">
            <v>4.9437671711000002</v>
          </cell>
          <cell r="J86">
            <v>-2.7762048642999999</v>
          </cell>
          <cell r="K86">
            <v>-1.8709256368</v>
          </cell>
          <cell r="L86">
            <v>24.8836131194</v>
          </cell>
          <cell r="M86">
            <v>-12.0455420272</v>
          </cell>
          <cell r="N86">
            <v>3.7326109308666666</v>
          </cell>
          <cell r="O86">
            <v>3.5686416615000001</v>
          </cell>
          <cell r="P86">
            <v>-4.5667705878999998</v>
          </cell>
          <cell r="Q86">
            <v>-11.7397178716</v>
          </cell>
          <cell r="R86">
            <v>24.6050975315</v>
          </cell>
          <cell r="S86">
            <v>3.5654284114242927</v>
          </cell>
          <cell r="T86">
            <v>1.2671594508975659</v>
          </cell>
          <cell r="U86">
            <v>5.3282680693551612</v>
          </cell>
        </row>
        <row r="87">
          <cell r="A87">
            <v>44593</v>
          </cell>
          <cell r="B87">
            <v>1.9123790562666667</v>
          </cell>
          <cell r="C87">
            <v>-2.3879897184000001</v>
          </cell>
          <cell r="D87">
            <v>-5.0570095357999998</v>
          </cell>
          <cell r="E87">
            <v>-4.2281144571000002</v>
          </cell>
          <cell r="F87">
            <v>29.168528453</v>
          </cell>
          <cell r="G87">
            <v>3.8970124301000002</v>
          </cell>
          <cell r="H87">
            <v>2.0339309599000002</v>
          </cell>
          <cell r="I87">
            <v>1.2605695549</v>
          </cell>
          <cell r="J87">
            <v>-1.1991991</v>
          </cell>
          <cell r="K87">
            <v>-0.26432775670000003</v>
          </cell>
          <cell r="L87">
            <v>30.0420304646</v>
          </cell>
          <cell r="M87">
            <v>1.3943162751</v>
          </cell>
          <cell r="N87">
            <v>1.7905892068666667</v>
          </cell>
          <cell r="O87">
            <v>-6.0436912842000003</v>
          </cell>
          <cell r="P87">
            <v>-8.9223718870000006</v>
          </cell>
          <cell r="Q87">
            <v>-8.1996605283000008</v>
          </cell>
          <cell r="R87">
            <v>28.293316504300002</v>
          </cell>
          <cell r="S87">
            <v>4.3346583380654948</v>
          </cell>
          <cell r="T87">
            <v>2.0560085076213994</v>
          </cell>
          <cell r="U87">
            <v>6.0967133353192224</v>
          </cell>
        </row>
        <row r="88">
          <cell r="A88">
            <v>44621</v>
          </cell>
          <cell r="B88">
            <v>-4.866439990000012E-2</v>
          </cell>
          <cell r="C88">
            <v>-4.1602993400999999</v>
          </cell>
          <cell r="D88">
            <v>-7.1854576475999998</v>
          </cell>
          <cell r="E88">
            <v>-5.3936343655999996</v>
          </cell>
          <cell r="F88">
            <v>40.7183680674</v>
          </cell>
          <cell r="G88">
            <v>-1.3793282252000001</v>
          </cell>
          <cell r="H88">
            <v>0.65254507780000004</v>
          </cell>
          <cell r="I88">
            <v>0.69052627030000002</v>
          </cell>
          <cell r="J88">
            <v>-4.7874202396000003</v>
          </cell>
          <cell r="K88">
            <v>-0.85552060649999995</v>
          </cell>
          <cell r="L88">
            <v>45.172879213199998</v>
          </cell>
          <cell r="M88">
            <v>-0.83740845310000001</v>
          </cell>
          <cell r="N88">
            <v>-0.75124654096666654</v>
          </cell>
          <cell r="O88">
            <v>-9.0206207578999997</v>
          </cell>
          <cell r="P88">
            <v>-9.5881893701000003</v>
          </cell>
          <cell r="Q88">
            <v>-9.9406317781000002</v>
          </cell>
          <cell r="R88">
            <v>36.255136925800002</v>
          </cell>
          <cell r="S88">
            <v>4.48409326913999</v>
          </cell>
          <cell r="T88">
            <v>2.2372346025618413</v>
          </cell>
          <cell r="U88">
            <v>6.2562263399083378</v>
          </cell>
        </row>
        <row r="89">
          <cell r="A89">
            <v>44652</v>
          </cell>
          <cell r="B89">
            <v>2.668286731766667</v>
          </cell>
          <cell r="C89">
            <v>4.5101477429000001</v>
          </cell>
          <cell r="D89">
            <v>-3.4391536107</v>
          </cell>
          <cell r="E89">
            <v>-3.4595253214000001</v>
          </cell>
          <cell r="F89">
            <v>40.660250062400003</v>
          </cell>
          <cell r="G89">
            <v>3.5187131000000003E-2</v>
          </cell>
          <cell r="H89">
            <v>4.7041568133333334</v>
          </cell>
          <cell r="I89">
            <v>9.4589361700999994</v>
          </cell>
          <cell r="J89">
            <v>-1.7106276761000001</v>
          </cell>
          <cell r="K89">
            <v>8.8327684000000004E-2</v>
          </cell>
          <cell r="L89">
            <v>44.4532987463</v>
          </cell>
          <cell r="M89">
            <v>-1.3924594519</v>
          </cell>
          <cell r="N89">
            <v>0.62843130196666641</v>
          </cell>
          <cell r="O89">
            <v>-0.44832825999999998</v>
          </cell>
          <cell r="P89">
            <v>-5.1710632474000002</v>
          </cell>
          <cell r="Q89">
            <v>-7.0143234803999999</v>
          </cell>
          <cell r="R89">
            <v>36.859776238599999</v>
          </cell>
          <cell r="S89">
            <v>3.2520325203252014</v>
          </cell>
          <cell r="T89">
            <v>1.1464076310492715</v>
          </cell>
          <cell r="U89">
            <v>4.8720713655523866</v>
          </cell>
        </row>
        <row r="90">
          <cell r="A90">
            <v>44682</v>
          </cell>
          <cell r="B90">
            <v>3.8287156127666666</v>
          </cell>
          <cell r="C90">
            <v>3.3896305896999999</v>
          </cell>
          <cell r="D90">
            <v>-3.2208489341000002</v>
          </cell>
          <cell r="E90">
            <v>-5.1612968455999999</v>
          </cell>
          <cell r="F90">
            <v>36.482487318300002</v>
          </cell>
          <cell r="G90">
            <v>2.9352194030000001</v>
          </cell>
          <cell r="H90">
            <v>2.1301316503000001</v>
          </cell>
          <cell r="I90">
            <v>2.4023425175000002</v>
          </cell>
          <cell r="J90">
            <v>-5.7698546681999998</v>
          </cell>
          <cell r="K90">
            <v>1.0718345900000001E-2</v>
          </cell>
          <cell r="L90">
            <v>34.363053869799998</v>
          </cell>
          <cell r="M90">
            <v>-0.1699563083</v>
          </cell>
          <cell r="N90">
            <v>5.5306246640000003</v>
          </cell>
          <cell r="O90">
            <v>4.3788513426</v>
          </cell>
          <cell r="P90">
            <v>-0.66685335499999998</v>
          </cell>
          <cell r="Q90">
            <v>-10.3434365939</v>
          </cell>
          <cell r="R90">
            <v>38.606069695899997</v>
          </cell>
          <cell r="S90">
            <v>3.0127142067440502</v>
          </cell>
          <cell r="T90">
            <v>1.5499825844653543</v>
          </cell>
          <cell r="U90">
            <v>4.1166874580174806</v>
          </cell>
        </row>
        <row r="91">
          <cell r="A91">
            <v>44713</v>
          </cell>
          <cell r="B91">
            <v>5.0726307055333342</v>
          </cell>
          <cell r="C91">
            <v>10.1445367726</v>
          </cell>
          <cell r="D91">
            <v>-2.0477947875</v>
          </cell>
          <cell r="E91">
            <v>-3.8054569986</v>
          </cell>
          <cell r="F91">
            <v>37.906120206399997</v>
          </cell>
          <cell r="G91">
            <v>1.2678983453999999</v>
          </cell>
          <cell r="H91">
            <v>6.2383190520666671</v>
          </cell>
          <cell r="I91">
            <v>15.827054424</v>
          </cell>
          <cell r="J91">
            <v>-2.3560703535999998</v>
          </cell>
          <cell r="K91">
            <v>0.6447932811</v>
          </cell>
          <cell r="L91">
            <v>37.639666017899998</v>
          </cell>
          <cell r="M91">
            <v>-1.8592692198</v>
          </cell>
          <cell r="N91">
            <v>3.9046604480999996</v>
          </cell>
          <cell r="O91">
            <v>4.4508952225999998</v>
          </cell>
          <cell r="P91">
            <v>-1.738915752</v>
          </cell>
          <cell r="Q91">
            <v>-8.2644189332</v>
          </cell>
          <cell r="R91">
            <v>38.173095996299999</v>
          </cell>
          <cell r="S91" t="str">
            <v/>
          </cell>
          <cell r="T91" t="str">
            <v/>
          </cell>
          <cell r="U91" t="str">
            <v/>
          </cell>
        </row>
      </sheetData>
      <sheetData sheetId="23">
        <row r="5">
          <cell r="J5">
            <v>44754</v>
          </cell>
        </row>
        <row r="13">
          <cell r="A13">
            <v>2003</v>
          </cell>
          <cell r="B13">
            <v>-8.7916666666666661</v>
          </cell>
          <cell r="C13">
            <v>-1.9812398102222211</v>
          </cell>
          <cell r="D13">
            <v>-1.9234073055555545</v>
          </cell>
          <cell r="E13" t="str">
            <v/>
          </cell>
          <cell r="F13" t="str">
            <v/>
          </cell>
          <cell r="G13">
            <v>1.4074461666666658</v>
          </cell>
          <cell r="H13">
            <v>-10.545782000000001</v>
          </cell>
          <cell r="I13">
            <v>-6.5283696666666629</v>
          </cell>
          <cell r="J13">
            <v>11.30392975</v>
          </cell>
          <cell r="K13" t="str">
            <v/>
          </cell>
        </row>
        <row r="14">
          <cell r="A14">
            <v>2004</v>
          </cell>
          <cell r="B14">
            <v>2.0249999999999999</v>
          </cell>
          <cell r="C14">
            <v>9.0806585251111134</v>
          </cell>
          <cell r="D14">
            <v>9.1553316388888906</v>
          </cell>
          <cell r="E14" t="str">
            <v/>
          </cell>
          <cell r="F14" t="str">
            <v/>
          </cell>
          <cell r="G14">
            <v>8.3762609999999977</v>
          </cell>
          <cell r="H14">
            <v>8.9964080833333355</v>
          </cell>
          <cell r="I14">
            <v>0.37661958333333523</v>
          </cell>
          <cell r="J14">
            <v>18.092967249999997</v>
          </cell>
          <cell r="K14" t="str">
            <v/>
          </cell>
        </row>
        <row r="15">
          <cell r="A15">
            <v>2005</v>
          </cell>
          <cell r="B15">
            <v>-3.5249999999999999</v>
          </cell>
          <cell r="C15">
            <v>3.2646609329444458</v>
          </cell>
          <cell r="D15">
            <v>3.3757655277777783</v>
          </cell>
          <cell r="E15" t="str">
            <v/>
          </cell>
          <cell r="F15" t="str">
            <v/>
          </cell>
          <cell r="G15">
            <v>7.899488916666666</v>
          </cell>
          <cell r="H15">
            <v>1.8981916666669225E-2</v>
          </cell>
          <cell r="I15">
            <v>-5.6160139166666641</v>
          </cell>
          <cell r="J15">
            <v>15.72432858333333</v>
          </cell>
          <cell r="K15" t="str">
            <v/>
          </cell>
        </row>
        <row r="16">
          <cell r="A16">
            <v>2006</v>
          </cell>
          <cell r="B16">
            <v>5.1333333333333329</v>
          </cell>
          <cell r="C16">
            <v>7.9630647975277808</v>
          </cell>
          <cell r="D16">
            <v>8.0568703611111125</v>
          </cell>
          <cell r="E16" t="str">
            <v/>
          </cell>
          <cell r="F16" t="str">
            <v/>
          </cell>
          <cell r="G16">
            <v>8.2426870833333314</v>
          </cell>
          <cell r="H16">
            <v>6.6745997500000032</v>
          </cell>
          <cell r="I16">
            <v>0.52046325000000282</v>
          </cell>
          <cell r="J16">
            <v>16.975548083333333</v>
          </cell>
          <cell r="K16">
            <v>-2.5491396120069822</v>
          </cell>
        </row>
        <row r="17">
          <cell r="A17">
            <v>2007</v>
          </cell>
          <cell r="B17">
            <v>12.816666666666668</v>
          </cell>
          <cell r="C17">
            <v>12.809358449555559</v>
          </cell>
          <cell r="D17">
            <v>12.902366444444446</v>
          </cell>
          <cell r="E17" t="str">
            <v/>
          </cell>
          <cell r="F17" t="str">
            <v/>
          </cell>
          <cell r="G17">
            <v>8.0323511666666647</v>
          </cell>
          <cell r="H17">
            <v>13.467286583333335</v>
          </cell>
          <cell r="I17">
            <v>6.6254566666666692</v>
          </cell>
          <cell r="J17">
            <v>18.614356083333334</v>
          </cell>
          <cell r="K17">
            <v>-1.1633171700648717</v>
          </cell>
        </row>
        <row r="18">
          <cell r="A18">
            <v>2008</v>
          </cell>
          <cell r="B18">
            <v>7.583333333333333</v>
          </cell>
          <cell r="C18">
            <v>7.6532891504166658</v>
          </cell>
          <cell r="D18">
            <v>7.7007135833333358</v>
          </cell>
          <cell r="E18" t="str">
            <v/>
          </cell>
          <cell r="F18" t="str">
            <v/>
          </cell>
          <cell r="G18">
            <v>6.8500189999999996</v>
          </cell>
          <cell r="H18">
            <v>6.8113750833333357</v>
          </cell>
          <cell r="I18">
            <v>2.0368277500000018</v>
          </cell>
          <cell r="J18">
            <v>14.253937916666667</v>
          </cell>
          <cell r="K18">
            <v>1.3558144861573993</v>
          </cell>
        </row>
        <row r="19">
          <cell r="A19">
            <v>2009</v>
          </cell>
          <cell r="B19">
            <v>-7.75</v>
          </cell>
          <cell r="C19">
            <v>-7.7943696469259258</v>
          </cell>
          <cell r="D19">
            <v>-7.7794778703703686</v>
          </cell>
          <cell r="E19" t="str">
            <v/>
          </cell>
          <cell r="F19" t="str">
            <v/>
          </cell>
          <cell r="G19">
            <v>-6.1020003888888894</v>
          </cell>
          <cell r="H19">
            <v>-14.160720666666663</v>
          </cell>
          <cell r="I19">
            <v>-13.464834777777776</v>
          </cell>
          <cell r="J19">
            <v>4.287121833333333</v>
          </cell>
          <cell r="K19">
            <v>-2.5594483080377302</v>
          </cell>
        </row>
        <row r="20">
          <cell r="A20">
            <v>2010</v>
          </cell>
          <cell r="B20">
            <v>0.51666666666666672</v>
          </cell>
          <cell r="C20">
            <v>0.5046773520000003</v>
          </cell>
          <cell r="D20">
            <v>0.47843494444444506</v>
          </cell>
          <cell r="E20" t="str">
            <v/>
          </cell>
          <cell r="F20" t="str">
            <v/>
          </cell>
          <cell r="G20">
            <v>3.6769800000000008</v>
          </cell>
          <cell r="H20">
            <v>-0.86125449999999848</v>
          </cell>
          <cell r="I20">
            <v>-9.3148089166666654</v>
          </cell>
          <cell r="J20">
            <v>11.611368250000003</v>
          </cell>
          <cell r="K20">
            <v>-0.92992286802275714</v>
          </cell>
        </row>
        <row r="21">
          <cell r="A21">
            <v>2011</v>
          </cell>
          <cell r="B21">
            <v>-9.8666666666666671</v>
          </cell>
          <cell r="C21">
            <v>-9.9038260511388891</v>
          </cell>
          <cell r="D21">
            <v>-9.9261414166666668</v>
          </cell>
          <cell r="E21">
            <v>-7.1460315800481027</v>
          </cell>
          <cell r="F21">
            <v>-2.9294979922676418</v>
          </cell>
          <cell r="G21">
            <v>-8.0960355000000011</v>
          </cell>
          <cell r="H21">
            <v>-12.769806333333333</v>
          </cell>
          <cell r="I21">
            <v>-14.938304416666668</v>
          </cell>
          <cell r="J21">
            <v>-2.0703134999999993</v>
          </cell>
          <cell r="K21">
            <v>-1.8470972029239618</v>
          </cell>
        </row>
        <row r="22">
          <cell r="A22">
            <v>2012</v>
          </cell>
          <cell r="B22">
            <v>-22.166666666666668</v>
          </cell>
          <cell r="C22">
            <v>-22.222138516972223</v>
          </cell>
          <cell r="D22">
            <v>-22.230088583333337</v>
          </cell>
          <cell r="E22">
            <v>-9.575291749370038</v>
          </cell>
          <cell r="F22">
            <v>-14.177629808468595</v>
          </cell>
          <cell r="G22">
            <v>-18.095168166666667</v>
          </cell>
          <cell r="H22">
            <v>-26.854153916666672</v>
          </cell>
          <cell r="I22">
            <v>-30.089662416666666</v>
          </cell>
          <cell r="J22">
            <v>-9.7464494166666658</v>
          </cell>
          <cell r="K22">
            <v>-6.2926033636461511</v>
          </cell>
        </row>
        <row r="23">
          <cell r="A23">
            <v>2013</v>
          </cell>
          <cell r="B23">
            <v>-12.841666666666669</v>
          </cell>
          <cell r="C23">
            <v>-12.899618692194446</v>
          </cell>
          <cell r="D23">
            <v>-12.884458027777777</v>
          </cell>
          <cell r="E23">
            <v>-3.8709426325212064</v>
          </cell>
          <cell r="F23">
            <v>-2.978910211614604</v>
          </cell>
          <cell r="G23">
            <v>-9.7315817500000001</v>
          </cell>
          <cell r="H23">
            <v>-16.601293499999993</v>
          </cell>
          <cell r="I23">
            <v>-21.084253499999999</v>
          </cell>
          <cell r="J23">
            <v>-0.96782708333333378</v>
          </cell>
          <cell r="K23">
            <v>-3.1223573264148428</v>
          </cell>
        </row>
        <row r="24">
          <cell r="A24">
            <v>2014</v>
          </cell>
          <cell r="B24">
            <v>7.1333333333333329</v>
          </cell>
          <cell r="C24">
            <v>7.1439402291944463</v>
          </cell>
          <cell r="D24">
            <v>7.1709675833333337</v>
          </cell>
          <cell r="E24">
            <v>-2.6680810060163367</v>
          </cell>
          <cell r="F24">
            <v>4.9938592522139231</v>
          </cell>
          <cell r="G24">
            <v>2.9866819166666669</v>
          </cell>
          <cell r="H24">
            <v>3.4585710000000014</v>
          </cell>
          <cell r="I24">
            <v>4.3505820000000002</v>
          </cell>
          <cell r="J24">
            <v>13.70374975</v>
          </cell>
          <cell r="K24">
            <v>0.42967558222312618</v>
          </cell>
        </row>
        <row r="25">
          <cell r="A25">
            <v>2015</v>
          </cell>
          <cell r="B25">
            <v>11.108333333333333</v>
          </cell>
          <cell r="C25">
            <v>11.138874450388888</v>
          </cell>
          <cell r="D25">
            <v>11.167525888888889</v>
          </cell>
          <cell r="E25">
            <v>-0.16638658258598582</v>
          </cell>
          <cell r="F25">
            <v>5.5408483654497189</v>
          </cell>
          <cell r="G25">
            <v>8.4143924166666686</v>
          </cell>
          <cell r="H25">
            <v>6.337075500000001</v>
          </cell>
          <cell r="I25">
            <v>8.3174204722222242</v>
          </cell>
          <cell r="J25">
            <v>18.848081694444446</v>
          </cell>
          <cell r="K25">
            <v>1.2632591579960035</v>
          </cell>
        </row>
        <row r="26">
          <cell r="A26">
            <v>2016</v>
          </cell>
          <cell r="B26">
            <v>9.9583333333333339</v>
          </cell>
          <cell r="C26">
            <v>9.9522292271388881</v>
          </cell>
          <cell r="D26">
            <v>9.9984535277777766</v>
          </cell>
          <cell r="E26">
            <v>2.2299628339527828</v>
          </cell>
          <cell r="F26">
            <v>10.456579528503923</v>
          </cell>
          <cell r="G26">
            <v>9.0744349166666662</v>
          </cell>
          <cell r="H26">
            <v>5.069069250000001</v>
          </cell>
          <cell r="I26">
            <v>5.3415503333333341</v>
          </cell>
          <cell r="J26">
            <v>19.584740999999998</v>
          </cell>
          <cell r="K26">
            <v>2.389166666666668</v>
          </cell>
        </row>
        <row r="27">
          <cell r="A27">
            <v>2017</v>
          </cell>
          <cell r="B27">
            <v>16.524999999999999</v>
          </cell>
          <cell r="C27">
            <v>16.506544458527777</v>
          </cell>
          <cell r="D27">
            <v>16.578747583333335</v>
          </cell>
          <cell r="E27">
            <v>6.5700451588711815</v>
          </cell>
          <cell r="F27">
            <v>9.6786848637107994</v>
          </cell>
          <cell r="G27">
            <v>15.416927750000001</v>
          </cell>
          <cell r="H27">
            <v>13.416653750000002</v>
          </cell>
          <cell r="I27">
            <v>13.192091833333334</v>
          </cell>
          <cell r="J27">
            <v>23.127497166666668</v>
          </cell>
          <cell r="K27">
            <v>3.6226163249693002</v>
          </cell>
        </row>
        <row r="28">
          <cell r="A28">
            <v>2018</v>
          </cell>
          <cell r="B28">
            <v>16.741666666666667</v>
          </cell>
          <cell r="C28">
            <v>16.664231505805549</v>
          </cell>
          <cell r="D28">
            <v>16.784159083333332</v>
          </cell>
          <cell r="E28">
            <v>4.9388854043966006</v>
          </cell>
          <cell r="F28">
            <v>3.4805816560965326</v>
          </cell>
          <cell r="G28">
            <v>17.000360416666666</v>
          </cell>
          <cell r="H28">
            <v>13.22539316666667</v>
          </cell>
          <cell r="I28">
            <v>14.821670166666664</v>
          </cell>
          <cell r="J28">
            <v>22.305413916666669</v>
          </cell>
          <cell r="K28">
            <v>2.6492719018520461</v>
          </cell>
        </row>
        <row r="29">
          <cell r="A29">
            <v>2019</v>
          </cell>
          <cell r="B29">
            <v>14.941666666666668</v>
          </cell>
          <cell r="C29">
            <v>14.90194706863889</v>
          </cell>
          <cell r="D29">
            <v>15.041299888888892</v>
          </cell>
          <cell r="E29">
            <v>2.7355224315754612</v>
          </cell>
          <cell r="F29">
            <v>4.3785479732514574</v>
          </cell>
          <cell r="G29">
            <v>13.457623249999999</v>
          </cell>
          <cell r="H29">
            <v>10.860980666666668</v>
          </cell>
          <cell r="I29">
            <v>11.456902666666666</v>
          </cell>
          <cell r="J29">
            <v>22.806016333333332</v>
          </cell>
          <cell r="K29">
            <v>1.4232043522507212</v>
          </cell>
        </row>
        <row r="30">
          <cell r="A30">
            <v>2020</v>
          </cell>
          <cell r="B30">
            <v>-21.18333333333333</v>
          </cell>
          <cell r="C30">
            <v>-21.172890009222222</v>
          </cell>
          <cell r="D30">
            <v>-21.037369694444447</v>
          </cell>
          <cell r="E30">
            <v>-16.292533416579161</v>
          </cell>
          <cell r="F30">
            <v>-43.172743193758969</v>
          </cell>
          <cell r="G30">
            <v>-9.9196275833333321</v>
          </cell>
          <cell r="H30">
            <v>-31.809912083333334</v>
          </cell>
          <cell r="I30">
            <v>-30.170821749999998</v>
          </cell>
          <cell r="J30">
            <v>-1.1313752500000014</v>
          </cell>
          <cell r="K30">
            <v>-5.8075759518977463</v>
          </cell>
        </row>
        <row r="31">
          <cell r="A31">
            <v>2021</v>
          </cell>
          <cell r="B31">
            <v>2.6833333333333331</v>
          </cell>
          <cell r="C31">
            <v>2.6141484154166679</v>
          </cell>
          <cell r="D31">
            <v>2.7101351388888903</v>
          </cell>
          <cell r="E31">
            <v>10.894697586113395</v>
          </cell>
          <cell r="F31">
            <v>17.030694922282109</v>
          </cell>
          <cell r="G31">
            <v>7.2825396666666675</v>
          </cell>
          <cell r="H31">
            <v>-2.1644624166666664</v>
          </cell>
          <cell r="I31">
            <v>-1.9994546388888867</v>
          </cell>
          <cell r="J31">
            <v>12.294322472222222</v>
          </cell>
          <cell r="K31">
            <v>-1.4320841309379944</v>
          </cell>
        </row>
        <row r="33">
          <cell r="A33" t="str">
            <v>2 2017</v>
          </cell>
          <cell r="B33">
            <v>16.5</v>
          </cell>
          <cell r="C33">
            <v>16.862560461888886</v>
          </cell>
          <cell r="D33">
            <v>21.930889972222221</v>
          </cell>
          <cell r="E33">
            <v>8.1648038283784956</v>
          </cell>
          <cell r="F33">
            <v>14.808004658147155</v>
          </cell>
          <cell r="G33">
            <v>22.851449166666669</v>
          </cell>
          <cell r="H33">
            <v>16.743626833333334</v>
          </cell>
          <cell r="I33">
            <v>17.974327166666669</v>
          </cell>
          <cell r="J33">
            <v>31.074715916666666</v>
          </cell>
          <cell r="K33">
            <v>3.3817211300611945</v>
          </cell>
        </row>
        <row r="34">
          <cell r="A34" t="str">
            <v>3 2017</v>
          </cell>
          <cell r="B34">
            <v>17.7</v>
          </cell>
          <cell r="C34">
            <v>17.129584780333332</v>
          </cell>
          <cell r="D34">
            <v>22.049132416666666</v>
          </cell>
          <cell r="E34">
            <v>6.3458834557100516</v>
          </cell>
          <cell r="F34">
            <v>7.6179073643683637</v>
          </cell>
          <cell r="G34">
            <v>21.474405166666667</v>
          </cell>
          <cell r="H34">
            <v>23.178744166666672</v>
          </cell>
          <cell r="I34">
            <v>23.453222833333331</v>
          </cell>
          <cell r="J34">
            <v>19.515430249999998</v>
          </cell>
          <cell r="K34">
            <v>3.5508821273331677</v>
          </cell>
        </row>
        <row r="35">
          <cell r="A35" t="str">
            <v>4 2017</v>
          </cell>
          <cell r="B35">
            <v>17.033333333333335</v>
          </cell>
          <cell r="C35">
            <v>17.361436642666664</v>
          </cell>
          <cell r="D35">
            <v>12.035016416666666</v>
          </cell>
          <cell r="E35">
            <v>4.8560378169316749</v>
          </cell>
          <cell r="F35">
            <v>7.6674813561446626</v>
          </cell>
          <cell r="G35">
            <v>6.508165833333333</v>
          </cell>
          <cell r="H35">
            <v>11.452988833333334</v>
          </cell>
          <cell r="I35">
            <v>8.5658281666666678</v>
          </cell>
          <cell r="J35">
            <v>16.086232249999998</v>
          </cell>
          <cell r="K35">
            <v>4.4730490748189737</v>
          </cell>
        </row>
        <row r="36">
          <cell r="A36" t="str">
            <v>1 2018</v>
          </cell>
          <cell r="B36">
            <v>17.400000000000002</v>
          </cell>
          <cell r="C36">
            <v>17.448040991999999</v>
          </cell>
          <cell r="D36">
            <v>12.333011305555557</v>
          </cell>
          <cell r="E36">
            <v>4.1804887956130159</v>
          </cell>
          <cell r="F36">
            <v>6.22113163972287</v>
          </cell>
          <cell r="G36">
            <v>14.763643833333333</v>
          </cell>
          <cell r="H36">
            <v>4.922852166666666</v>
          </cell>
          <cell r="I36">
            <v>6.6823865000000007</v>
          </cell>
          <cell r="J36">
            <v>25.39379525</v>
          </cell>
          <cell r="K36">
            <v>4.3074516959369191</v>
          </cell>
        </row>
        <row r="37">
          <cell r="A37" t="str">
            <v>2 2018</v>
          </cell>
          <cell r="B37">
            <v>16.966666666666665</v>
          </cell>
          <cell r="C37">
            <v>17.322847162444443</v>
          </cell>
          <cell r="D37">
            <v>22.516651861111111</v>
          </cell>
          <cell r="E37">
            <v>6.2939393939393824</v>
          </cell>
          <cell r="F37">
            <v>3.7396898272962602</v>
          </cell>
          <cell r="G37">
            <v>25.942480500000002</v>
          </cell>
          <cell r="H37">
            <v>16.960586166666669</v>
          </cell>
          <cell r="I37">
            <v>17.407955500000003</v>
          </cell>
          <cell r="J37">
            <v>33.181413916666664</v>
          </cell>
          <cell r="K37">
            <v>3.1451689072191016</v>
          </cell>
        </row>
        <row r="38">
          <cell r="A38" t="str">
            <v>3 2018</v>
          </cell>
          <cell r="B38">
            <v>18.166666666666664</v>
          </cell>
          <cell r="C38">
            <v>17.509598956000001</v>
          </cell>
          <cell r="D38">
            <v>22.986818750000001</v>
          </cell>
          <cell r="E38">
            <v>4.8771888588553338</v>
          </cell>
          <cell r="F38">
            <v>2.6373194886785143</v>
          </cell>
          <cell r="G38">
            <v>25.195331166666666</v>
          </cell>
          <cell r="H38">
            <v>23.936314499999998</v>
          </cell>
          <cell r="I38">
            <v>26.467837166666669</v>
          </cell>
          <cell r="J38">
            <v>18.556304583333333</v>
          </cell>
          <cell r="K38">
            <v>1.8735146146485988</v>
          </cell>
        </row>
        <row r="39">
          <cell r="A39" t="str">
            <v>4 2018</v>
          </cell>
          <cell r="B39">
            <v>14.433333333333332</v>
          </cell>
          <cell r="C39">
            <v>14.376438912777779</v>
          </cell>
          <cell r="D39">
            <v>9.3001544166666665</v>
          </cell>
          <cell r="E39">
            <v>4.3471896955503411</v>
          </cell>
          <cell r="F39">
            <v>2.1128605104624256</v>
          </cell>
          <cell r="G39">
            <v>2.0999861666666662</v>
          </cell>
          <cell r="H39">
            <v>7.0818198333333342</v>
          </cell>
          <cell r="I39">
            <v>8.7285015000000019</v>
          </cell>
          <cell r="J39">
            <v>12.090141916666667</v>
          </cell>
          <cell r="K39">
            <v>1.3707069151393796</v>
          </cell>
        </row>
        <row r="40">
          <cell r="A40" t="str">
            <v>1 2019</v>
          </cell>
          <cell r="B40">
            <v>19.333333333333332</v>
          </cell>
          <cell r="C40">
            <v>19.651142642444444</v>
          </cell>
          <cell r="D40">
            <v>13.584737416666668</v>
          </cell>
          <cell r="E40">
            <v>4.4676219254638454</v>
          </cell>
          <cell r="F40">
            <v>5.6971055849979422</v>
          </cell>
          <cell r="G40">
            <v>5.3142185</v>
          </cell>
          <cell r="H40">
            <v>6.2802661666666664</v>
          </cell>
          <cell r="I40">
            <v>6.9259798333333338</v>
          </cell>
          <cell r="J40">
            <v>27.547966249999998</v>
          </cell>
          <cell r="K40">
            <v>0.92462437134915376</v>
          </cell>
        </row>
        <row r="41">
          <cell r="A41" t="str">
            <v>2 2019</v>
          </cell>
          <cell r="B41">
            <v>16.7</v>
          </cell>
          <cell r="C41">
            <v>17.287066694111115</v>
          </cell>
          <cell r="D41">
            <v>22.62383608333333</v>
          </cell>
          <cell r="E41">
            <v>1.1004361832539757</v>
          </cell>
          <cell r="F41">
            <v>4.5414779744750859</v>
          </cell>
          <cell r="G41">
            <v>22.113515166666662</v>
          </cell>
          <cell r="H41">
            <v>17.333379833333336</v>
          </cell>
          <cell r="I41">
            <v>17.179265833333336</v>
          </cell>
          <cell r="J41">
            <v>33.358862583333327</v>
          </cell>
          <cell r="K41">
            <v>1.3155485013125059</v>
          </cell>
        </row>
        <row r="42">
          <cell r="A42" t="str">
            <v>3 2019</v>
          </cell>
          <cell r="B42">
            <v>11.966666666666669</v>
          </cell>
          <cell r="C42">
            <v>11.363684662555556</v>
          </cell>
          <cell r="D42">
            <v>17.404243749999999</v>
          </cell>
          <cell r="E42">
            <v>2.5885253249663549</v>
          </cell>
          <cell r="F42">
            <v>2.6779452083908808</v>
          </cell>
          <cell r="G42">
            <v>19.629078500000002</v>
          </cell>
          <cell r="H42">
            <v>16.621137166666667</v>
          </cell>
          <cell r="I42">
            <v>16.909588500000002</v>
          </cell>
          <cell r="J42">
            <v>18.682005583333332</v>
          </cell>
          <cell r="K42">
            <v>1.9541901472459529</v>
          </cell>
        </row>
        <row r="43">
          <cell r="A43" t="str">
            <v>4 2019</v>
          </cell>
          <cell r="B43">
            <v>11.766666666666666</v>
          </cell>
          <cell r="C43">
            <v>11.305894275444444</v>
          </cell>
          <cell r="D43">
            <v>6.5523823055555566</v>
          </cell>
          <cell r="E43">
            <v>2.9962126525459496</v>
          </cell>
          <cell r="F43">
            <v>5.3723601333827418</v>
          </cell>
          <cell r="G43">
            <v>6.7736808333333336</v>
          </cell>
          <cell r="H43">
            <v>3.2091395000000005</v>
          </cell>
          <cell r="I43">
            <v>4.8127765000000027</v>
          </cell>
          <cell r="J43">
            <v>11.635230916666666</v>
          </cell>
          <cell r="K43">
            <v>1.4828319659677902</v>
          </cell>
        </row>
        <row r="44">
          <cell r="A44" t="str">
            <v>1 2020</v>
          </cell>
          <cell r="B44">
            <v>8.4333333333333318</v>
          </cell>
          <cell r="C44">
            <v>8.6279766322222233</v>
          </cell>
          <cell r="D44">
            <v>1.4793158611111112</v>
          </cell>
          <cell r="E44">
            <v>-4.0308534461308625</v>
          </cell>
          <cell r="F44">
            <v>-16.125092405103956</v>
          </cell>
          <cell r="G44">
            <v>-0.13389550000000008</v>
          </cell>
          <cell r="H44">
            <v>-4.4701044999999988</v>
          </cell>
          <cell r="I44">
            <v>-2.6126194999999992</v>
          </cell>
          <cell r="J44">
            <v>11.520671583333332</v>
          </cell>
          <cell r="K44">
            <v>1.0925748243523685</v>
          </cell>
        </row>
        <row r="45">
          <cell r="A45" t="str">
            <v>2 2020</v>
          </cell>
          <cell r="B45">
            <v>-51.266666666666673</v>
          </cell>
          <cell r="C45">
            <v>-50.359768690888892</v>
          </cell>
          <cell r="D45">
            <v>-44.764846472222224</v>
          </cell>
          <cell r="E45">
            <v>-31.1930744719849</v>
          </cell>
          <cell r="F45">
            <v>-70.07556179083906</v>
          </cell>
          <cell r="G45">
            <v>-39.149647833333333</v>
          </cell>
          <cell r="H45">
            <v>-60.528302833333328</v>
          </cell>
          <cell r="I45">
            <v>-60.252474833333331</v>
          </cell>
          <cell r="J45">
            <v>-13.51376175</v>
          </cell>
          <cell r="K45">
            <v>-7.5347211761515922</v>
          </cell>
        </row>
        <row r="46">
          <cell r="A46" t="str">
            <v>3 2020</v>
          </cell>
          <cell r="B46">
            <v>-26.466666666666669</v>
          </cell>
          <cell r="C46">
            <v>-26.608665704333333</v>
          </cell>
          <cell r="D46">
            <v>-20.161197027777778</v>
          </cell>
          <cell r="E46">
            <v>-15.122883670125603</v>
          </cell>
          <cell r="F46">
            <v>-39.639005609488521</v>
          </cell>
          <cell r="G46">
            <v>6.8691358333333321</v>
          </cell>
          <cell r="H46">
            <v>-33.872249833333335</v>
          </cell>
          <cell r="I46">
            <v>-31.437283166666671</v>
          </cell>
          <cell r="J46">
            <v>4.8259419166666655</v>
          </cell>
          <cell r="K46">
            <v>-8.2642417758759166</v>
          </cell>
        </row>
        <row r="47">
          <cell r="A47" t="str">
            <v>4 2020</v>
          </cell>
          <cell r="B47">
            <v>-15.433333333333332</v>
          </cell>
          <cell r="C47">
            <v>-16.351102273888891</v>
          </cell>
          <cell r="D47">
            <v>-20.702751138888889</v>
          </cell>
          <cell r="E47">
            <v>-13.804374472257791</v>
          </cell>
          <cell r="F47">
            <v>-40.987774532078326</v>
          </cell>
          <cell r="G47">
            <v>-7.2641028333333333</v>
          </cell>
          <cell r="H47">
            <v>-28.368991166666671</v>
          </cell>
          <cell r="I47">
            <v>-26.380909500000001</v>
          </cell>
          <cell r="J47">
            <v>-7.3583527500000017</v>
          </cell>
          <cell r="K47">
            <v>-8.2909156236900543</v>
          </cell>
        </row>
        <row r="48">
          <cell r="A48" t="str">
            <v>1 2021</v>
          </cell>
          <cell r="B48">
            <v>-14.666666666666666</v>
          </cell>
          <cell r="C48">
            <v>-14.610955871333331</v>
          </cell>
          <cell r="D48">
            <v>-22.694569472222216</v>
          </cell>
          <cell r="E48">
            <v>-12.496759139227393</v>
          </cell>
          <cell r="F48">
            <v>-55.349478847332932</v>
          </cell>
          <cell r="G48">
            <v>-19.385124166666667</v>
          </cell>
          <cell r="H48">
            <v>-31.054422166666665</v>
          </cell>
          <cell r="I48">
            <v>-31.357192833333329</v>
          </cell>
          <cell r="J48">
            <v>-5.6720934166666668</v>
          </cell>
          <cell r="K48">
            <v>-9.034964178556109</v>
          </cell>
        </row>
        <row r="49">
          <cell r="A49" t="str">
            <v>2 2021</v>
          </cell>
          <cell r="B49">
            <v>1.1333333333333335</v>
          </cell>
          <cell r="C49">
            <v>2.0012031128888901</v>
          </cell>
          <cell r="D49">
            <v>7.7663209166666674</v>
          </cell>
          <cell r="E49">
            <v>32.658497602557276</v>
          </cell>
          <cell r="F49">
            <v>91.758512913308095</v>
          </cell>
          <cell r="G49">
            <v>26.486655833333334</v>
          </cell>
          <cell r="H49">
            <v>-4.7014091666666653</v>
          </cell>
          <cell r="I49">
            <v>-8.4491800555555532</v>
          </cell>
          <cell r="J49">
            <v>36.449551972222217</v>
          </cell>
          <cell r="K49">
            <v>-1.1533950215039823</v>
          </cell>
        </row>
        <row r="50">
          <cell r="A50" t="str">
            <v>3 2021</v>
          </cell>
          <cell r="B50">
            <v>9.8666666666666671</v>
          </cell>
          <cell r="C50">
            <v>9.6579196513333354</v>
          </cell>
          <cell r="D50">
            <v>16.474908666666664</v>
          </cell>
          <cell r="E50">
            <v>11.11575831671064</v>
          </cell>
          <cell r="F50">
            <v>25.952470765748785</v>
          </cell>
          <cell r="G50">
            <v>19.897020999999999</v>
          </cell>
          <cell r="H50">
            <v>15.209989999999999</v>
          </cell>
          <cell r="I50">
            <v>16.790745000000001</v>
          </cell>
          <cell r="J50">
            <v>17.423990999999997</v>
          </cell>
          <cell r="K50">
            <v>1.5192743764172292</v>
          </cell>
        </row>
        <row r="51">
          <cell r="A51" t="str">
            <v>4 2021</v>
          </cell>
          <cell r="B51">
            <v>14.4</v>
          </cell>
          <cell r="C51">
            <v>13.408426768777778</v>
          </cell>
          <cell r="D51">
            <v>9.2938804444444454</v>
          </cell>
          <cell r="E51">
            <v>16.704060673092116</v>
          </cell>
          <cell r="F51">
            <v>50.036666972224765</v>
          </cell>
          <cell r="G51">
            <v>2.1316060000000001</v>
          </cell>
          <cell r="H51">
            <v>11.88799166666667</v>
          </cell>
          <cell r="I51">
            <v>15.017809333333334</v>
          </cell>
          <cell r="J51">
            <v>0.97584033333333353</v>
          </cell>
          <cell r="K51">
            <v>3.421593914264264</v>
          </cell>
        </row>
        <row r="52">
          <cell r="A52" t="str">
            <v>1 2022</v>
          </cell>
          <cell r="B52">
            <v>13.299999999999999</v>
          </cell>
          <cell r="C52">
            <v>14.266558986555557</v>
          </cell>
          <cell r="D52">
            <v>5.5317715555555553</v>
          </cell>
          <cell r="E52">
            <v>28.81481481481481</v>
          </cell>
          <cell r="F52">
            <v>132.91280466872641</v>
          </cell>
          <cell r="G52">
            <v>3.2850419999999994</v>
          </cell>
          <cell r="H52">
            <v>-3.2011126666666669</v>
          </cell>
          <cell r="I52">
            <v>0.92008033333333328</v>
          </cell>
          <cell r="J52">
            <v>18.876346999999999</v>
          </cell>
          <cell r="K52">
            <v>6.1559691696677845</v>
          </cell>
        </row>
        <row r="53">
          <cell r="A53" t="str">
            <v>2 2022</v>
          </cell>
          <cell r="B53">
            <v>22.400000000000002</v>
          </cell>
          <cell r="C53">
            <v>22.655427389333337</v>
          </cell>
          <cell r="D53">
            <v>28.544176666666669</v>
          </cell>
          <cell r="E53" t="str">
            <v/>
          </cell>
          <cell r="F53" t="str">
            <v/>
          </cell>
          <cell r="G53">
            <v>29.810748333333333</v>
          </cell>
          <cell r="H53">
            <v>27.535978999999998</v>
          </cell>
          <cell r="I53">
            <v>27.548333666666668</v>
          </cell>
          <cell r="J53">
            <v>30.54821733333333</v>
          </cell>
          <cell r="K53" t="str">
            <v/>
          </cell>
        </row>
        <row r="55">
          <cell r="A55">
            <v>43617</v>
          </cell>
          <cell r="B55">
            <v>15</v>
          </cell>
          <cell r="C55">
            <v>15.256026988666667</v>
          </cell>
          <cell r="D55">
            <v>24.370792416666664</v>
          </cell>
          <cell r="E55">
            <v>1.1004361832539757</v>
          </cell>
          <cell r="F55">
            <v>5.308957952467992</v>
          </cell>
          <cell r="G55">
            <v>23.105967499999998</v>
          </cell>
          <cell r="H55">
            <v>19.691345499999997</v>
          </cell>
          <cell r="I55">
            <v>22.460970833333334</v>
          </cell>
          <cell r="J55">
            <v>30.960060916666663</v>
          </cell>
          <cell r="K55">
            <v>1.6782196278730481</v>
          </cell>
        </row>
        <row r="56">
          <cell r="A56">
            <v>43647</v>
          </cell>
          <cell r="B56">
            <v>14</v>
          </cell>
          <cell r="C56">
            <v>13.745379477</v>
          </cell>
          <cell r="D56">
            <v>22.022470416666664</v>
          </cell>
          <cell r="E56">
            <v>1.3285487317153297</v>
          </cell>
          <cell r="F56">
            <v>0.10368738254162224</v>
          </cell>
          <cell r="G56">
            <v>24.482098499999999</v>
          </cell>
          <cell r="H56">
            <v>18.067518499999998</v>
          </cell>
          <cell r="I56">
            <v>17.726601833333334</v>
          </cell>
          <cell r="J56">
            <v>30.273290916666667</v>
          </cell>
          <cell r="K56">
            <v>2.3376387120247415</v>
          </cell>
        </row>
        <row r="57">
          <cell r="A57">
            <v>43678</v>
          </cell>
          <cell r="B57">
            <v>11.1</v>
          </cell>
          <cell r="C57">
            <v>10.860305279666667</v>
          </cell>
          <cell r="D57">
            <v>16.837170750000002</v>
          </cell>
          <cell r="E57">
            <v>0.42921997523733069</v>
          </cell>
          <cell r="F57">
            <v>4.5711592836946409</v>
          </cell>
          <cell r="G57">
            <v>18.0590665</v>
          </cell>
          <cell r="H57">
            <v>15.996724500000001</v>
          </cell>
          <cell r="I57">
            <v>18.296332833333334</v>
          </cell>
          <cell r="J57">
            <v>16.218454916666666</v>
          </cell>
          <cell r="K57">
            <v>1.9518423932871229</v>
          </cell>
        </row>
        <row r="58">
          <cell r="A58">
            <v>43709</v>
          </cell>
          <cell r="B58">
            <v>10.8</v>
          </cell>
          <cell r="C58">
            <v>9.485369231</v>
          </cell>
          <cell r="D58">
            <v>13.353090083333333</v>
          </cell>
          <cell r="E58">
            <v>2.5885253249663549</v>
          </cell>
          <cell r="F58">
            <v>3.1958481289265279</v>
          </cell>
          <cell r="G58">
            <v>16.3460705</v>
          </cell>
          <cell r="H58">
            <v>15.7991685</v>
          </cell>
          <cell r="I58">
            <v>14.705830833333334</v>
          </cell>
          <cell r="J58">
            <v>9.5542709166666651</v>
          </cell>
          <cell r="K58">
            <v>1.5749456915278728</v>
          </cell>
        </row>
        <row r="59">
          <cell r="A59">
            <v>43739</v>
          </cell>
          <cell r="B59">
            <v>13.3</v>
          </cell>
          <cell r="C59">
            <v>11.647564819000001</v>
          </cell>
          <cell r="D59">
            <v>13.36252475</v>
          </cell>
          <cell r="E59">
            <v>2.5454134531174901</v>
          </cell>
          <cell r="F59">
            <v>4.1310098023961359</v>
          </cell>
          <cell r="G59">
            <v>-3.7231995000000007</v>
          </cell>
          <cell r="H59">
            <v>11.5586795</v>
          </cell>
          <cell r="I59">
            <v>16.821518833333336</v>
          </cell>
          <cell r="J59">
            <v>11.707375916666667</v>
          </cell>
          <cell r="K59">
            <v>1.5339929200326736</v>
          </cell>
        </row>
        <row r="60">
          <cell r="A60">
            <v>43770</v>
          </cell>
          <cell r="B60">
            <v>13.3</v>
          </cell>
          <cell r="C60">
            <v>13.528993558000002</v>
          </cell>
          <cell r="D60">
            <v>7.7303074166666663</v>
          </cell>
          <cell r="E60">
            <v>2.9467031089853322</v>
          </cell>
          <cell r="F60">
            <v>6.8353944971718761</v>
          </cell>
          <cell r="G60">
            <v>10.423733500000001</v>
          </cell>
          <cell r="H60">
            <v>4.8593625000000005</v>
          </cell>
          <cell r="I60">
            <v>5.3385058333333344</v>
          </cell>
          <cell r="J60">
            <v>12.993053916666666</v>
          </cell>
          <cell r="K60">
            <v>1.582537517053197</v>
          </cell>
        </row>
        <row r="61">
          <cell r="A61">
            <v>43800</v>
          </cell>
          <cell r="B61">
            <v>8.6999999999999993</v>
          </cell>
          <cell r="C61">
            <v>8.7411244493333342</v>
          </cell>
          <cell r="D61">
            <v>-1.4356852499999995</v>
          </cell>
          <cell r="E61">
            <v>2.9962126525459496</v>
          </cell>
          <cell r="F61">
            <v>5.4312828334180665</v>
          </cell>
          <cell r="G61">
            <v>13.6205085</v>
          </cell>
          <cell r="H61">
            <v>-6.7906234999999988</v>
          </cell>
          <cell r="I61">
            <v>-7.7216951666666649</v>
          </cell>
          <cell r="J61">
            <v>10.205262916666666</v>
          </cell>
          <cell r="K61">
            <v>1.33051936135071</v>
          </cell>
        </row>
        <row r="62">
          <cell r="A62">
            <v>43831</v>
          </cell>
          <cell r="B62">
            <v>12.2</v>
          </cell>
          <cell r="C62">
            <v>11.564515547666668</v>
          </cell>
          <cell r="D62">
            <v>5.2460254166666678</v>
          </cell>
          <cell r="E62">
            <v>2.3633156966490105</v>
          </cell>
          <cell r="F62">
            <v>3.3889628340329665</v>
          </cell>
          <cell r="G62">
            <v>8.5266035000000002</v>
          </cell>
          <cell r="H62">
            <v>1.7000545000000005</v>
          </cell>
          <cell r="I62">
            <v>2.0391868333333347</v>
          </cell>
          <cell r="J62">
            <v>11.998834916666667</v>
          </cell>
          <cell r="K62">
            <v>1.8399178107780187</v>
          </cell>
        </row>
        <row r="63">
          <cell r="A63">
            <v>43862</v>
          </cell>
          <cell r="B63">
            <v>14.2</v>
          </cell>
          <cell r="C63">
            <v>13.660825370666666</v>
          </cell>
          <cell r="D63">
            <v>5.9570474166666658</v>
          </cell>
          <cell r="E63">
            <v>2.2439708527699054</v>
          </cell>
          <cell r="F63">
            <v>6.7396016100732794</v>
          </cell>
          <cell r="G63">
            <v>4.8752575</v>
          </cell>
          <cell r="H63">
            <v>-0.9059064999999995</v>
          </cell>
          <cell r="I63">
            <v>-0.55773316666666561</v>
          </cell>
          <cell r="J63">
            <v>19.334781916666664</v>
          </cell>
          <cell r="K63">
            <v>1.6288160833953782</v>
          </cell>
        </row>
        <row r="64">
          <cell r="A64">
            <v>43891</v>
          </cell>
          <cell r="B64">
            <v>-1.1000000000000001</v>
          </cell>
          <cell r="C64">
            <v>0.65858897833333374</v>
          </cell>
          <cell r="D64">
            <v>-6.7651252499999996</v>
          </cell>
          <cell r="E64">
            <v>-4.0308534461308625</v>
          </cell>
          <cell r="F64">
            <v>-51.479797546538556</v>
          </cell>
          <cell r="G64">
            <v>-13.803547500000001</v>
          </cell>
          <cell r="H64">
            <v>-14.204461499999999</v>
          </cell>
          <cell r="I64">
            <v>-9.3193121666666663</v>
          </cell>
          <cell r="J64">
            <v>3.2283979166666659</v>
          </cell>
          <cell r="K64">
            <v>-0.17498618530116516</v>
          </cell>
        </row>
        <row r="65">
          <cell r="A65">
            <v>43922</v>
          </cell>
          <cell r="B65">
            <v>-51.5</v>
          </cell>
          <cell r="C65">
            <v>-50.186518551333336</v>
          </cell>
          <cell r="D65">
            <v>-50.229972583333335</v>
          </cell>
          <cell r="E65">
            <v>-17.956244137138029</v>
          </cell>
          <cell r="F65">
            <v>-81.59730574933846</v>
          </cell>
          <cell r="G65">
            <v>-60.539661499999994</v>
          </cell>
          <cell r="H65">
            <v>-54.077262500000003</v>
          </cell>
          <cell r="I65">
            <v>-50.384269166666662</v>
          </cell>
          <cell r="J65">
            <v>-46.228386083333334</v>
          </cell>
          <cell r="K65">
            <v>-6.1616990247014769</v>
          </cell>
        </row>
        <row r="66">
          <cell r="A66">
            <v>43952</v>
          </cell>
          <cell r="B66">
            <v>-56.3</v>
          </cell>
          <cell r="C66">
            <v>-55.992629551</v>
          </cell>
          <cell r="D66">
            <v>-48.734573250000004</v>
          </cell>
          <cell r="E66">
            <v>-29.265575456337302</v>
          </cell>
          <cell r="F66">
            <v>-71.396380024714688</v>
          </cell>
          <cell r="G66">
            <v>-44.030140500000002</v>
          </cell>
          <cell r="H66">
            <v>-67.784584499999994</v>
          </cell>
          <cell r="I66">
            <v>-68.217647166666666</v>
          </cell>
          <cell r="J66">
            <v>-10.201488083333336</v>
          </cell>
          <cell r="K66">
            <v>-8.1993859490698924</v>
          </cell>
        </row>
        <row r="67">
          <cell r="A67">
            <v>43983</v>
          </cell>
          <cell r="B67">
            <v>-46</v>
          </cell>
          <cell r="C67">
            <v>-44.900157970333339</v>
          </cell>
          <cell r="D67">
            <v>-35.329993583333334</v>
          </cell>
          <cell r="E67">
            <v>-31.1930744719849</v>
          </cell>
          <cell r="F67">
            <v>-58.836191931115891</v>
          </cell>
          <cell r="G67">
            <v>-12.879141499999999</v>
          </cell>
          <cell r="H67">
            <v>-59.7230615</v>
          </cell>
          <cell r="I67">
            <v>-62.155508166666664</v>
          </cell>
          <cell r="J67">
            <v>15.888588916666667</v>
          </cell>
          <cell r="K67">
            <v>-8.225690706853257</v>
          </cell>
        </row>
        <row r="68">
          <cell r="A68">
            <v>44013</v>
          </cell>
          <cell r="B68">
            <v>-35.700000000000003</v>
          </cell>
          <cell r="C68">
            <v>-35.113487646333333</v>
          </cell>
          <cell r="D68">
            <v>-26.606238583333333</v>
          </cell>
          <cell r="E68">
            <v>-23.932848530723689</v>
          </cell>
          <cell r="F68">
            <v>-46.533307438337538</v>
          </cell>
          <cell r="G68">
            <v>1.9859844999999996</v>
          </cell>
          <cell r="H68">
            <v>-47.452259500000004</v>
          </cell>
          <cell r="I68">
            <v>-48.351449166666669</v>
          </cell>
          <cell r="J68">
            <v>15.984992916666666</v>
          </cell>
          <cell r="K68">
            <v>-8.790329748466803</v>
          </cell>
        </row>
        <row r="69">
          <cell r="A69">
            <v>44044</v>
          </cell>
          <cell r="B69">
            <v>-26.5</v>
          </cell>
          <cell r="C69">
            <v>-26.51106248133333</v>
          </cell>
          <cell r="D69">
            <v>-19.970920249999999</v>
          </cell>
          <cell r="E69">
            <v>-17.604997123366488</v>
          </cell>
          <cell r="F69">
            <v>-35.63542136097341</v>
          </cell>
          <cell r="G69">
            <v>9.5310524999999995</v>
          </cell>
          <cell r="H69">
            <v>-32.096049499999999</v>
          </cell>
          <cell r="I69">
            <v>-27.592904166666667</v>
          </cell>
          <cell r="J69">
            <v>-0.22380708333333477</v>
          </cell>
          <cell r="K69">
            <v>-8.1320450885668265</v>
          </cell>
        </row>
        <row r="70">
          <cell r="A70">
            <v>44075</v>
          </cell>
          <cell r="B70">
            <v>-17.2</v>
          </cell>
          <cell r="C70">
            <v>-18.201446985333334</v>
          </cell>
          <cell r="D70">
            <v>-13.90643225</v>
          </cell>
          <cell r="E70">
            <v>-15.122883670125603</v>
          </cell>
          <cell r="F70">
            <v>-37.2948650079407</v>
          </cell>
          <cell r="G70">
            <v>9.0903704999999988</v>
          </cell>
          <cell r="H70">
            <v>-22.068440500000001</v>
          </cell>
          <cell r="I70">
            <v>-18.367496166666665</v>
          </cell>
          <cell r="J70">
            <v>-1.2833600833333341</v>
          </cell>
          <cell r="K70">
            <v>-7.8684726430226277</v>
          </cell>
        </row>
        <row r="71">
          <cell r="A71">
            <v>44105</v>
          </cell>
          <cell r="B71">
            <v>-14.5</v>
          </cell>
          <cell r="C71">
            <v>-16.195704524999996</v>
          </cell>
          <cell r="D71">
            <v>-13.711891249999999</v>
          </cell>
          <cell r="E71">
            <v>-14.626150201113006</v>
          </cell>
          <cell r="F71">
            <v>-38.558087411281285</v>
          </cell>
          <cell r="G71">
            <v>1.8859804999999996</v>
          </cell>
          <cell r="H71">
            <v>-22.416666499999998</v>
          </cell>
          <cell r="I71">
            <v>-20.661409166666665</v>
          </cell>
          <cell r="J71">
            <v>1.9424019166666655</v>
          </cell>
          <cell r="K71">
            <v>-8.1798676917575648</v>
          </cell>
        </row>
        <row r="72">
          <cell r="A72">
            <v>44136</v>
          </cell>
          <cell r="B72">
            <v>-17.2</v>
          </cell>
          <cell r="C72">
            <v>-17.699822268000002</v>
          </cell>
          <cell r="D72">
            <v>-22.973352916666666</v>
          </cell>
          <cell r="E72">
            <v>-13.617633231007503</v>
          </cell>
          <cell r="F72">
            <v>-46.455491744436458</v>
          </cell>
          <cell r="G72">
            <v>-10.422083500000001</v>
          </cell>
          <cell r="H72">
            <v>-30.019902500000001</v>
          </cell>
          <cell r="I72">
            <v>-27.354962166666667</v>
          </cell>
          <cell r="J72">
            <v>-11.545194083333334</v>
          </cell>
          <cell r="K72">
            <v>-8.335571671591012</v>
          </cell>
        </row>
        <row r="73">
          <cell r="A73">
            <v>44166</v>
          </cell>
          <cell r="B73">
            <v>-14.6</v>
          </cell>
          <cell r="C73">
            <v>-15.15778002866667</v>
          </cell>
          <cell r="D73">
            <v>-25.423009250000003</v>
          </cell>
          <cell r="E73">
            <v>-13.804374472257791</v>
          </cell>
          <cell r="F73">
            <v>-38.704492485734953</v>
          </cell>
          <cell r="G73">
            <v>-13.2562055</v>
          </cell>
          <cell r="H73">
            <v>-32.670404500000004</v>
          </cell>
          <cell r="I73">
            <v>-31.126357166666665</v>
          </cell>
          <cell r="J73">
            <v>-12.472266083333336</v>
          </cell>
          <cell r="K73">
            <v>-8.3582359865978475</v>
          </cell>
        </row>
        <row r="74">
          <cell r="A74">
            <v>44197</v>
          </cell>
          <cell r="B74">
            <v>-11.6</v>
          </cell>
          <cell r="C74">
            <v>-12.636290854999999</v>
          </cell>
          <cell r="D74">
            <v>-19.76970858333333</v>
          </cell>
          <cell r="E74">
            <v>-14.880542154835751</v>
          </cell>
          <cell r="F74">
            <v>-54.585066349772234</v>
          </cell>
          <cell r="G74">
            <v>-14.3270445</v>
          </cell>
          <cell r="H74">
            <v>-21.307953499999996</v>
          </cell>
          <cell r="I74">
            <v>-23.106170166666665</v>
          </cell>
          <cell r="J74">
            <v>-14.895002083333333</v>
          </cell>
          <cell r="K74">
            <v>-8.6665443873807817</v>
          </cell>
        </row>
        <row r="75">
          <cell r="A75">
            <v>44228</v>
          </cell>
          <cell r="B75">
            <v>-19.2</v>
          </cell>
          <cell r="C75">
            <v>-19.804457720999999</v>
          </cell>
          <cell r="D75">
            <v>-28.641225249999994</v>
          </cell>
          <cell r="E75">
            <v>-17.319218726703454</v>
          </cell>
          <cell r="F75">
            <v>-70.083156062657125</v>
          </cell>
          <cell r="G75">
            <v>-32.423849500000003</v>
          </cell>
          <cell r="H75">
            <v>-36.081913499999999</v>
          </cell>
          <cell r="I75">
            <v>-35.505750166666665</v>
          </cell>
          <cell r="J75">
            <v>-14.336012083333335</v>
          </cell>
          <cell r="K75">
            <v>-9.5796318344170714</v>
          </cell>
        </row>
        <row r="76">
          <cell r="A76">
            <v>44256</v>
          </cell>
          <cell r="B76">
            <v>-13.2</v>
          </cell>
          <cell r="C76">
            <v>-11.392119037999999</v>
          </cell>
          <cell r="D76">
            <v>-19.672774583333332</v>
          </cell>
          <cell r="E76">
            <v>-12.496759139227393</v>
          </cell>
          <cell r="F76">
            <v>-29.773691654879769</v>
          </cell>
          <cell r="G76">
            <v>-11.4044785</v>
          </cell>
          <cell r="H76">
            <v>-35.773399500000004</v>
          </cell>
          <cell r="I76">
            <v>-35.459658166666664</v>
          </cell>
          <cell r="J76">
            <v>12.214733916666667</v>
          </cell>
          <cell r="K76">
            <v>-8.8569056185994981</v>
          </cell>
        </row>
        <row r="77">
          <cell r="A77">
            <v>44287</v>
          </cell>
          <cell r="B77">
            <v>-7</v>
          </cell>
          <cell r="C77">
            <v>-5.7701266589999962</v>
          </cell>
          <cell r="D77">
            <v>-6.0828475833333302</v>
          </cell>
          <cell r="E77">
            <v>5.4623243462545474</v>
          </cell>
          <cell r="F77">
            <v>137.99564270152507</v>
          </cell>
          <cell r="G77">
            <v>12.4272635</v>
          </cell>
          <cell r="H77">
            <v>-19.676908499999996</v>
          </cell>
          <cell r="I77">
            <v>-21.434530166666665</v>
          </cell>
          <cell r="J77">
            <v>22.862895916666666</v>
          </cell>
          <cell r="K77">
            <v>-3.2151529868868352</v>
          </cell>
        </row>
        <row r="78">
          <cell r="A78">
            <v>44317</v>
          </cell>
          <cell r="B78">
            <v>1</v>
          </cell>
          <cell r="C78">
            <v>1.3317791569999986</v>
          </cell>
          <cell r="D78">
            <v>9.0005716666666657</v>
          </cell>
          <cell r="E78">
            <v>25.785477748162506</v>
          </cell>
          <cell r="F78">
            <v>113.11308767471408</v>
          </cell>
          <cell r="G78">
            <v>36.520704000000002</v>
          </cell>
          <cell r="H78">
            <v>-6.840376</v>
          </cell>
          <cell r="I78">
            <v>-13.717916000000001</v>
          </cell>
          <cell r="J78">
            <v>47.560006999999999</v>
          </cell>
          <cell r="K78">
            <v>-0.68856974227819023</v>
          </cell>
        </row>
        <row r="79">
          <cell r="A79">
            <v>44348</v>
          </cell>
          <cell r="B79">
            <v>9.4</v>
          </cell>
          <cell r="C79">
            <v>10.441956840666668</v>
          </cell>
          <cell r="D79">
            <v>20.381238666666665</v>
          </cell>
          <cell r="E79">
            <v>32.658497602557276</v>
          </cell>
          <cell r="F79">
            <v>59.682860998650455</v>
          </cell>
          <cell r="G79">
            <v>30.512</v>
          </cell>
          <cell r="H79">
            <v>12.413057</v>
          </cell>
          <cell r="I79">
            <v>9.8049060000000008</v>
          </cell>
          <cell r="J79">
            <v>38.925753</v>
          </cell>
          <cell r="K79">
            <v>0.459388134102241</v>
          </cell>
        </row>
        <row r="80">
          <cell r="A80">
            <v>44378</v>
          </cell>
          <cell r="B80">
            <v>7.9</v>
          </cell>
          <cell r="C80">
            <v>8.5454241450000001</v>
          </cell>
          <cell r="D80">
            <v>17.122684</v>
          </cell>
          <cell r="E80">
            <v>19.926789395124018</v>
          </cell>
          <cell r="F80">
            <v>29.943092384065864</v>
          </cell>
          <cell r="G80">
            <v>27.34018</v>
          </cell>
          <cell r="H80">
            <v>9.4117879999999996</v>
          </cell>
          <cell r="I80">
            <v>12.257101</v>
          </cell>
          <cell r="J80">
            <v>29.699162999999999</v>
          </cell>
          <cell r="K80">
            <v>1.1791073864743709</v>
          </cell>
        </row>
        <row r="81">
          <cell r="A81">
            <v>44409</v>
          </cell>
          <cell r="B81">
            <v>10.7</v>
          </cell>
          <cell r="C81">
            <v>10.495952517333334</v>
          </cell>
          <cell r="D81">
            <v>17.676174666666665</v>
          </cell>
          <cell r="E81">
            <v>13.476309226932685</v>
          </cell>
          <cell r="F81">
            <v>24.347978295116405</v>
          </cell>
          <cell r="G81">
            <v>22.798604000000001</v>
          </cell>
          <cell r="H81">
            <v>17.878278000000002</v>
          </cell>
          <cell r="I81">
            <v>17.549277</v>
          </cell>
          <cell r="J81">
            <v>17.600968999999999</v>
          </cell>
          <cell r="K81">
            <v>1.1685655857434938</v>
          </cell>
        </row>
        <row r="82">
          <cell r="A82">
            <v>44440</v>
          </cell>
          <cell r="B82">
            <v>11</v>
          </cell>
          <cell r="C82">
            <v>9.9323822916666682</v>
          </cell>
          <cell r="D82">
            <v>14.625867333333332</v>
          </cell>
          <cell r="E82">
            <v>11.11575831671064</v>
          </cell>
          <cell r="F82">
            <v>24.409033347403962</v>
          </cell>
          <cell r="G82">
            <v>9.5522790000000004</v>
          </cell>
          <cell r="H82">
            <v>18.339904000000001</v>
          </cell>
          <cell r="I82">
            <v>20.565857000000001</v>
          </cell>
          <cell r="J82">
            <v>4.9718410000000004</v>
          </cell>
          <cell r="K82">
            <v>2.2052422864880583</v>
          </cell>
        </row>
        <row r="83">
          <cell r="A83">
            <v>44470</v>
          </cell>
          <cell r="B83">
            <v>13.9</v>
          </cell>
          <cell r="C83">
            <v>12.038743699333333</v>
          </cell>
          <cell r="D83">
            <v>15.121260000000001</v>
          </cell>
          <cell r="E83">
            <v>12.601245603278571</v>
          </cell>
          <cell r="F83">
            <v>47.02091439688715</v>
          </cell>
          <cell r="G83">
            <v>7.4039739999999998</v>
          </cell>
          <cell r="H83">
            <v>17.960540000000002</v>
          </cell>
          <cell r="I83">
            <v>17.726455000000001</v>
          </cell>
          <cell r="J83">
            <v>9.6767850000000006</v>
          </cell>
          <cell r="K83">
            <v>2.7942751436082176</v>
          </cell>
        </row>
        <row r="84">
          <cell r="A84">
            <v>44501</v>
          </cell>
          <cell r="B84">
            <v>14.3</v>
          </cell>
          <cell r="C84">
            <v>13.767628329666666</v>
          </cell>
          <cell r="D84">
            <v>8.7039776666666668</v>
          </cell>
          <cell r="E84">
            <v>15.466623979510146</v>
          </cell>
          <cell r="F84">
            <v>73.26964974023798</v>
          </cell>
          <cell r="G84">
            <v>1.734782</v>
          </cell>
          <cell r="H84">
            <v>9.6143640000000001</v>
          </cell>
          <cell r="I84">
            <v>15.345007000000001</v>
          </cell>
          <cell r="J84">
            <v>1.1525620000000001</v>
          </cell>
          <cell r="K84">
            <v>3.399101386989642</v>
          </cell>
        </row>
        <row r="85">
          <cell r="A85">
            <v>44531</v>
          </cell>
          <cell r="B85">
            <v>15</v>
          </cell>
          <cell r="C85">
            <v>14.418908277333335</v>
          </cell>
          <cell r="D85">
            <v>4.0564036666666672</v>
          </cell>
          <cell r="E85">
            <v>16.704060673092116</v>
          </cell>
          <cell r="F85">
            <v>35.112101743804914</v>
          </cell>
          <cell r="G85">
            <v>-2.743938</v>
          </cell>
          <cell r="H85">
            <v>8.0890710000000006</v>
          </cell>
          <cell r="I85">
            <v>11.981966</v>
          </cell>
          <cell r="J85">
            <v>-7.9018259999999998</v>
          </cell>
          <cell r="K85">
            <v>4.0810276679841877</v>
          </cell>
        </row>
        <row r="86">
          <cell r="A86">
            <v>44562</v>
          </cell>
          <cell r="B86">
            <v>8.6</v>
          </cell>
          <cell r="C86">
            <v>8.2848538569999999</v>
          </cell>
          <cell r="D86">
            <v>0.38568500000000006</v>
          </cell>
          <cell r="E86">
            <v>20.410228729505448</v>
          </cell>
          <cell r="F86">
            <v>74.749236807675544</v>
          </cell>
          <cell r="G86">
            <v>-8.8878819999999994</v>
          </cell>
          <cell r="H86">
            <v>-4.230086</v>
          </cell>
          <cell r="I86">
            <v>6.3179650000000001</v>
          </cell>
          <cell r="J86">
            <v>-0.93082399999999998</v>
          </cell>
          <cell r="K86">
            <v>4.5687318003815562</v>
          </cell>
        </row>
        <row r="87">
          <cell r="A87">
            <v>44593</v>
          </cell>
          <cell r="B87">
            <v>13.9</v>
          </cell>
          <cell r="C87">
            <v>14.695326569000001</v>
          </cell>
          <cell r="D87">
            <v>5.0225096666666671</v>
          </cell>
          <cell r="E87">
            <v>23.753020521513335</v>
          </cell>
          <cell r="F87">
            <v>184.09825468649001</v>
          </cell>
          <cell r="G87">
            <v>1.6138239999999999</v>
          </cell>
          <cell r="H87">
            <v>-5.7492570000000001</v>
          </cell>
          <cell r="I87">
            <v>-4.8561360000000002</v>
          </cell>
          <cell r="J87">
            <v>25.672922</v>
          </cell>
          <cell r="K87">
            <v>6.3000101286336303</v>
          </cell>
        </row>
        <row r="88">
          <cell r="A88">
            <v>44621</v>
          </cell>
          <cell r="B88">
            <v>17.399999999999999</v>
          </cell>
          <cell r="C88">
            <v>19.819496533666666</v>
          </cell>
          <cell r="D88">
            <v>11.18712</v>
          </cell>
          <cell r="E88">
            <v>28.81481481481481</v>
          </cell>
          <cell r="F88">
            <v>160.19637462235647</v>
          </cell>
          <cell r="G88">
            <v>17.129183999999999</v>
          </cell>
          <cell r="H88">
            <v>0.37600499999999998</v>
          </cell>
          <cell r="I88">
            <v>1.2984119999999999</v>
          </cell>
          <cell r="J88">
            <v>31.886942999999999</v>
          </cell>
          <cell r="K88">
            <v>7.6121064885109888</v>
          </cell>
        </row>
        <row r="89">
          <cell r="A89">
            <v>44652</v>
          </cell>
          <cell r="B89">
            <v>21.8</v>
          </cell>
          <cell r="C89">
            <v>22.711465900000004</v>
          </cell>
          <cell r="D89">
            <v>22.401605666666665</v>
          </cell>
          <cell r="E89">
            <v>27.851996922431283</v>
          </cell>
          <cell r="F89">
            <v>134.82240937385575</v>
          </cell>
          <cell r="G89">
            <v>33.06944</v>
          </cell>
          <cell r="H89">
            <v>24.034742000000001</v>
          </cell>
          <cell r="I89">
            <v>18.976521000000002</v>
          </cell>
          <cell r="J89">
            <v>24.193553999999999</v>
          </cell>
          <cell r="K89">
            <v>8.028904054596552</v>
          </cell>
        </row>
        <row r="90">
          <cell r="A90">
            <v>44682</v>
          </cell>
          <cell r="B90">
            <v>23.1</v>
          </cell>
          <cell r="C90">
            <v>22.583823483999996</v>
          </cell>
          <cell r="D90">
            <v>30.562691000000001</v>
          </cell>
          <cell r="E90">
            <v>26.102032298455697</v>
          </cell>
          <cell r="F90">
            <v>66.706415454328635</v>
          </cell>
          <cell r="G90">
            <v>30.193337</v>
          </cell>
          <cell r="H90">
            <v>27.954588999999999</v>
          </cell>
          <cell r="I90">
            <v>29.231268</v>
          </cell>
          <cell r="J90">
            <v>34.502215999999997</v>
          </cell>
          <cell r="K90">
            <v>8.013074484944525</v>
          </cell>
        </row>
        <row r="91">
          <cell r="A91">
            <v>44713</v>
          </cell>
          <cell r="B91">
            <v>22.3</v>
          </cell>
          <cell r="C91">
            <v>22.670992784000003</v>
          </cell>
          <cell r="D91">
            <v>32.668233333333333</v>
          </cell>
          <cell r="E91" t="str">
            <v/>
          </cell>
          <cell r="F91" t="str">
            <v/>
          </cell>
          <cell r="G91">
            <v>26.169467999999998</v>
          </cell>
          <cell r="H91">
            <v>30.618606</v>
          </cell>
          <cell r="I91">
            <v>34.437212000000002</v>
          </cell>
          <cell r="J91">
            <v>32.948881999999998</v>
          </cell>
          <cell r="K91" t="str">
            <v/>
          </cell>
        </row>
      </sheetData>
      <sheetData sheetId="24">
        <row r="5">
          <cell r="X5">
            <v>44755</v>
          </cell>
        </row>
        <row r="13">
          <cell r="A13">
            <v>2003</v>
          </cell>
          <cell r="B13">
            <v>-42.866666666666667</v>
          </cell>
          <cell r="C13">
            <v>-32.954599854835585</v>
          </cell>
          <cell r="D13">
            <v>-23.08251278858847</v>
          </cell>
          <cell r="E13">
            <v>-24.787667300134618</v>
          </cell>
          <cell r="F13">
            <v>-34.103788486410274</v>
          </cell>
          <cell r="G13">
            <v>-47.767396775599998</v>
          </cell>
          <cell r="H13">
            <v>-51.794466712576309</v>
          </cell>
          <cell r="I13">
            <v>-58.861254453842946</v>
          </cell>
          <cell r="J13">
            <v>-18.141802934071155</v>
          </cell>
          <cell r="K13">
            <v>-18.32728697189231</v>
          </cell>
          <cell r="L13">
            <v>-28.817242807099365</v>
          </cell>
          <cell r="M13">
            <v>-4.3733211514108978</v>
          </cell>
          <cell r="N13">
            <v>-4.452384213003211</v>
          </cell>
          <cell r="O13">
            <v>-19.193219708802559</v>
          </cell>
          <cell r="P13" t="str">
            <v/>
          </cell>
          <cell r="R13" t="str">
            <v/>
          </cell>
          <cell r="V13">
            <v>1.1816257724173767</v>
          </cell>
          <cell r="X13">
            <v>2003</v>
          </cell>
        </row>
        <row r="14">
          <cell r="A14">
            <v>2004</v>
          </cell>
          <cell r="B14">
            <v>-38.783333333333331</v>
          </cell>
          <cell r="C14">
            <v>-26.044343444579169</v>
          </cell>
          <cell r="D14">
            <v>-16.954307660383343</v>
          </cell>
          <cell r="E14">
            <v>-19.005616018083334</v>
          </cell>
          <cell r="F14">
            <v>-29.097378230000018</v>
          </cell>
          <cell r="G14">
            <v>-44.100730108933334</v>
          </cell>
          <cell r="H14">
            <v>-49.679082097191696</v>
          </cell>
          <cell r="I14">
            <v>-51.662536505124997</v>
          </cell>
          <cell r="J14">
            <v>-7.987956780224998</v>
          </cell>
          <cell r="K14">
            <v>-8.602927997533337</v>
          </cell>
          <cell r="L14">
            <v>-18.124935114791668</v>
          </cell>
          <cell r="M14">
            <v>2.4114746024997896E-2</v>
          </cell>
          <cell r="N14">
            <v>-1.3305893412083392</v>
          </cell>
          <cell r="O14">
            <v>-11.04578381136667</v>
          </cell>
          <cell r="P14" t="str">
            <v/>
          </cell>
          <cell r="R14" t="str">
            <v/>
          </cell>
          <cell r="V14">
            <v>4.1446801353880005</v>
          </cell>
          <cell r="X14">
            <v>2004</v>
          </cell>
        </row>
        <row r="15">
          <cell r="A15">
            <v>2005</v>
          </cell>
          <cell r="B15">
            <v>-36.183333333333337</v>
          </cell>
          <cell r="C15">
            <v>-23.419343444579166</v>
          </cell>
          <cell r="D15">
            <v>-12.370974327050002</v>
          </cell>
          <cell r="E15">
            <v>-13.25561601808333</v>
          </cell>
          <cell r="F15">
            <v>-25.264044896666686</v>
          </cell>
          <cell r="G15">
            <v>-39.600730108933341</v>
          </cell>
          <cell r="H15">
            <v>-46.179082097191696</v>
          </cell>
          <cell r="I15">
            <v>-43.745869838458333</v>
          </cell>
          <cell r="J15">
            <v>-7.237956780224998</v>
          </cell>
          <cell r="K15">
            <v>-8.0195946642000031</v>
          </cell>
          <cell r="L15">
            <v>-14.958268448124997</v>
          </cell>
          <cell r="M15">
            <v>0.60744807935833178</v>
          </cell>
          <cell r="N15">
            <v>-0.24725600787500626</v>
          </cell>
          <cell r="O15">
            <v>-10.629117144700002</v>
          </cell>
          <cell r="P15" t="str">
            <v/>
          </cell>
          <cell r="R15" t="str">
            <v/>
          </cell>
          <cell r="V15">
            <v>1.8904488428192394</v>
          </cell>
          <cell r="X15">
            <v>2005</v>
          </cell>
        </row>
        <row r="16">
          <cell r="A16">
            <v>2006</v>
          </cell>
          <cell r="B16">
            <v>-34.799999999999997</v>
          </cell>
          <cell r="C16">
            <v>-28.461010111245837</v>
          </cell>
          <cell r="D16">
            <v>-17.370974327050011</v>
          </cell>
          <cell r="E16">
            <v>-13.838949351416668</v>
          </cell>
          <cell r="F16">
            <v>-42.680711563333347</v>
          </cell>
          <cell r="G16">
            <v>-45.350730108933334</v>
          </cell>
          <cell r="H16">
            <v>-47.84574876385836</v>
          </cell>
          <cell r="I16">
            <v>-60.412536505124997</v>
          </cell>
          <cell r="J16">
            <v>-11.571290113558334</v>
          </cell>
          <cell r="K16">
            <v>-9.2695946642000031</v>
          </cell>
          <cell r="L16">
            <v>-28.708268448125008</v>
          </cell>
          <cell r="M16">
            <v>-2.3092185873083353</v>
          </cell>
          <cell r="N16">
            <v>-1.4972560078750063</v>
          </cell>
          <cell r="O16">
            <v>-19.1291171447</v>
          </cell>
          <cell r="P16" t="str">
            <v/>
          </cell>
          <cell r="R16" t="str">
            <v/>
          </cell>
          <cell r="V16">
            <v>3.3323427439326423</v>
          </cell>
          <cell r="X16">
            <v>2006</v>
          </cell>
        </row>
        <row r="17">
          <cell r="A17">
            <v>2007</v>
          </cell>
          <cell r="B17">
            <v>-33.80833333333333</v>
          </cell>
          <cell r="C17">
            <v>-22.419343444579166</v>
          </cell>
          <cell r="D17">
            <v>-12.370974327050002</v>
          </cell>
          <cell r="E17">
            <v>-11.588949351416664</v>
          </cell>
          <cell r="F17">
            <v>-31.43071156333335</v>
          </cell>
          <cell r="G17">
            <v>-40.68406344226667</v>
          </cell>
          <cell r="H17">
            <v>-43.429082097191696</v>
          </cell>
          <cell r="I17">
            <v>-56.412536505124997</v>
          </cell>
          <cell r="J17">
            <v>-4.154623446891665</v>
          </cell>
          <cell r="K17">
            <v>-3.3529279975333366</v>
          </cell>
          <cell r="L17">
            <v>-17.541601781458336</v>
          </cell>
          <cell r="M17">
            <v>1.0241147460249984</v>
          </cell>
          <cell r="N17">
            <v>-0.24725600787500626</v>
          </cell>
          <cell r="O17">
            <v>-11.629117144699999</v>
          </cell>
          <cell r="P17" t="str">
            <v/>
          </cell>
          <cell r="R17" t="str">
            <v/>
          </cell>
          <cell r="V17">
            <v>3.4549533140326218</v>
          </cell>
          <cell r="X17">
            <v>2007</v>
          </cell>
        </row>
        <row r="18">
          <cell r="A18">
            <v>2008</v>
          </cell>
          <cell r="B18">
            <v>-25.816666666666666</v>
          </cell>
          <cell r="C18">
            <v>-21.252676777912495</v>
          </cell>
          <cell r="D18">
            <v>-13.454307660383337</v>
          </cell>
          <cell r="E18">
            <v>-15.838949351416668</v>
          </cell>
          <cell r="F18">
            <v>-23.180711563333347</v>
          </cell>
          <cell r="G18">
            <v>-38.850730108933341</v>
          </cell>
          <cell r="H18">
            <v>-44.595748763858353</v>
          </cell>
          <cell r="I18">
            <v>-46.99586983845834</v>
          </cell>
          <cell r="J18">
            <v>-3.6546234468916654</v>
          </cell>
          <cell r="K18">
            <v>-8.1862613308666692</v>
          </cell>
          <cell r="L18">
            <v>-3.2082684481249966</v>
          </cell>
          <cell r="M18">
            <v>2.6074480793583343</v>
          </cell>
          <cell r="N18">
            <v>-1.9139226745416729</v>
          </cell>
          <cell r="O18">
            <v>-1.3791171447000015</v>
          </cell>
          <cell r="P18" t="str">
            <v/>
          </cell>
          <cell r="R18" t="str">
            <v/>
          </cell>
          <cell r="V18">
            <v>6.1908115420967817</v>
          </cell>
          <cell r="X18">
            <v>2008</v>
          </cell>
        </row>
        <row r="19">
          <cell r="A19">
            <v>2009</v>
          </cell>
          <cell r="B19">
            <v>-26.316666666666674</v>
          </cell>
          <cell r="C19">
            <v>-26.312460418968058</v>
          </cell>
          <cell r="D19">
            <v>-20.290701658400003</v>
          </cell>
          <cell r="E19">
            <v>-27.663259508366661</v>
          </cell>
          <cell r="F19">
            <v>-14.609842123308342</v>
          </cell>
          <cell r="G19">
            <v>-40.736581967202774</v>
          </cell>
          <cell r="H19">
            <v>-50.511048856733339</v>
          </cell>
          <cell r="I19">
            <v>-36.576822960480548</v>
          </cell>
          <cell r="J19">
            <v>-11.88833887073333</v>
          </cell>
          <cell r="K19">
            <v>-19.233864321736117</v>
          </cell>
          <cell r="L19">
            <v>-2.4014406037027718</v>
          </cell>
          <cell r="M19">
            <v>-6.6094510552611103</v>
          </cell>
          <cell r="N19">
            <v>-13.425899341227776</v>
          </cell>
          <cell r="O19">
            <v>-5.2800473360694449</v>
          </cell>
          <cell r="P19" t="str">
            <v/>
          </cell>
          <cell r="R19" t="str">
            <v/>
          </cell>
          <cell r="V19">
            <v>-2.2015898917093608</v>
          </cell>
          <cell r="X19">
            <v>2009</v>
          </cell>
        </row>
        <row r="20">
          <cell r="A20">
            <v>2010</v>
          </cell>
          <cell r="B20">
            <v>-32.583333333333336</v>
          </cell>
          <cell r="C20">
            <v>-32.579355347229161</v>
          </cell>
          <cell r="D20">
            <v>-23.220393452725002</v>
          </cell>
          <cell r="E20">
            <v>-28.891985805991663</v>
          </cell>
          <cell r="F20">
            <v>-17.641269252191677</v>
          </cell>
          <cell r="G20">
            <v>-48.267124742008328</v>
          </cell>
          <cell r="H20">
            <v>-56.724293711633344</v>
          </cell>
          <cell r="I20">
            <v>-43.196034687999997</v>
          </cell>
          <cell r="J20">
            <v>-16.891585952450001</v>
          </cell>
          <cell r="K20">
            <v>-20.036509855008337</v>
          </cell>
          <cell r="L20">
            <v>-14.218772789933325</v>
          </cell>
          <cell r="M20">
            <v>-5.6736396460666647</v>
          </cell>
          <cell r="N20">
            <v>-10.271559408824997</v>
          </cell>
          <cell r="O20">
            <v>-7.0477400900083325</v>
          </cell>
          <cell r="P20" t="str">
            <v/>
          </cell>
          <cell r="R20" t="str">
            <v/>
          </cell>
          <cell r="V20">
            <v>1.6453121096398888</v>
          </cell>
          <cell r="X20">
            <v>2010</v>
          </cell>
        </row>
        <row r="21">
          <cell r="A21">
            <v>2011</v>
          </cell>
          <cell r="B21">
            <v>-47.541666666666664</v>
          </cell>
          <cell r="C21">
            <v>-47.552454551395833</v>
          </cell>
          <cell r="D21">
            <v>-36.462962748091662</v>
          </cell>
          <cell r="E21">
            <v>-40.344675590374997</v>
          </cell>
          <cell r="F21">
            <v>-36.549380990025007</v>
          </cell>
          <cell r="G21">
            <v>-59.396012546183329</v>
          </cell>
          <cell r="H21">
            <v>-68.695997088958336</v>
          </cell>
          <cell r="I21">
            <v>-54.814941087816656</v>
          </cell>
          <cell r="J21">
            <v>-35.70889655660833</v>
          </cell>
          <cell r="K21">
            <v>-40.721195727775005</v>
          </cell>
          <cell r="L21">
            <v>-38.195646792216657</v>
          </cell>
          <cell r="M21">
            <v>-12.293093129174999</v>
          </cell>
          <cell r="N21">
            <v>-18.904672677691664</v>
          </cell>
          <cell r="O21">
            <v>-13.530539860308332</v>
          </cell>
          <cell r="P21">
            <v>-10.683811078145126</v>
          </cell>
          <cell r="R21">
            <v>-12.721474766656542</v>
          </cell>
          <cell r="V21">
            <v>1.393960674157313</v>
          </cell>
          <cell r="X21">
            <v>2011</v>
          </cell>
        </row>
        <row r="22">
          <cell r="A22">
            <v>2012</v>
          </cell>
          <cell r="B22">
            <v>-60.699999999999996</v>
          </cell>
          <cell r="C22">
            <v>-60.70316469205833</v>
          </cell>
          <cell r="D22">
            <v>-55.797892527700007</v>
          </cell>
          <cell r="E22">
            <v>-57.965087419916664</v>
          </cell>
          <cell r="F22">
            <v>-60.317978798783336</v>
          </cell>
          <cell r="G22">
            <v>-72.723829573233346</v>
          </cell>
          <cell r="H22">
            <v>-82.453934392025005</v>
          </cell>
          <cell r="I22">
            <v>-65.760503516158337</v>
          </cell>
          <cell r="J22">
            <v>-48.682499810883336</v>
          </cell>
          <cell r="K22">
            <v>-50.681003613133349</v>
          </cell>
          <cell r="L22">
            <v>-54.067036040966663</v>
          </cell>
          <cell r="M22">
            <v>-25.711024848383332</v>
          </cell>
          <cell r="N22">
            <v>-38.381623149208338</v>
          </cell>
          <cell r="O22">
            <v>-22.031282363975006</v>
          </cell>
          <cell r="P22">
            <v>-14.124941247300029</v>
          </cell>
          <cell r="R22">
            <v>-16.112114618826709</v>
          </cell>
          <cell r="V22">
            <v>0.65103715759946112</v>
          </cell>
          <cell r="X22">
            <v>2012</v>
          </cell>
        </row>
        <row r="23">
          <cell r="A23">
            <v>2013</v>
          </cell>
          <cell r="B23">
            <v>-48.733333333333341</v>
          </cell>
          <cell r="C23">
            <v>-48.748715260520839</v>
          </cell>
          <cell r="D23">
            <v>-40.333287394008345</v>
          </cell>
          <cell r="E23">
            <v>-47.649814330866661</v>
          </cell>
          <cell r="F23">
            <v>-38.441337204650011</v>
          </cell>
          <cell r="G23">
            <v>-64.293739110791677</v>
          </cell>
          <cell r="H23">
            <v>-72.794831362333341</v>
          </cell>
          <cell r="I23">
            <v>-58.563747548041647</v>
          </cell>
          <cell r="J23">
            <v>-33.203691410250002</v>
          </cell>
          <cell r="K23">
            <v>-32.47222198441667</v>
          </cell>
          <cell r="L23">
            <v>-40.950855764941657</v>
          </cell>
          <cell r="M23">
            <v>-20.600837083758332</v>
          </cell>
          <cell r="N23">
            <v>-27.167113521791666</v>
          </cell>
          <cell r="O23">
            <v>-24.817842801358335</v>
          </cell>
          <cell r="P23">
            <v>-15.739174820272197</v>
          </cell>
          <cell r="R23">
            <v>-16.188507040874995</v>
          </cell>
          <cell r="V23">
            <v>1.291931876827789</v>
          </cell>
          <cell r="X23">
            <v>2013</v>
          </cell>
        </row>
        <row r="24">
          <cell r="A24">
            <v>2014</v>
          </cell>
          <cell r="B24">
            <v>-35.641666666666673</v>
          </cell>
          <cell r="C24">
            <v>-35.652674715916667</v>
          </cell>
          <cell r="D24">
            <v>-29.654519974566668</v>
          </cell>
          <cell r="E24">
            <v>-35.329134969341659</v>
          </cell>
          <cell r="F24">
            <v>-29.08964480840001</v>
          </cell>
          <cell r="G24">
            <v>-53.605648080508324</v>
          </cell>
          <cell r="H24">
            <v>-60.442461943883337</v>
          </cell>
          <cell r="I24">
            <v>-53.471322817658326</v>
          </cell>
          <cell r="J24">
            <v>-17.699701351324997</v>
          </cell>
          <cell r="K24">
            <v>-19.774250664950006</v>
          </cell>
          <cell r="L24">
            <v>-21.540111004983327</v>
          </cell>
          <cell r="M24">
            <v>-8.2637209103833289</v>
          </cell>
          <cell r="N24">
            <v>-10.865702694258331</v>
          </cell>
          <cell r="O24">
            <v>-15.575730119625002</v>
          </cell>
          <cell r="P24">
            <v>-8.6319646167545017</v>
          </cell>
          <cell r="R24">
            <v>-9.5883512152397685</v>
          </cell>
          <cell r="V24">
            <v>0.67678877736450715</v>
          </cell>
          <cell r="X24">
            <v>2014</v>
          </cell>
        </row>
        <row r="25">
          <cell r="A25">
            <v>2015</v>
          </cell>
          <cell r="B25">
            <v>-29.958333333333332</v>
          </cell>
          <cell r="C25">
            <v>-29.958879443624998</v>
          </cell>
          <cell r="D25">
            <v>-22.761124166383336</v>
          </cell>
          <cell r="E25">
            <v>-22.849916256988887</v>
          </cell>
          <cell r="F25">
            <v>-31.510095804636109</v>
          </cell>
          <cell r="G25">
            <v>-44.057470964158334</v>
          </cell>
          <cell r="H25">
            <v>-46.885091898158329</v>
          </cell>
          <cell r="I25">
            <v>-53.57369953157778</v>
          </cell>
          <cell r="J25">
            <v>-15.860287923091667</v>
          </cell>
          <cell r="K25">
            <v>-16.82743967791389</v>
          </cell>
          <cell r="L25">
            <v>-19.387775910916663</v>
          </cell>
          <cell r="M25">
            <v>-2.4651382292194421</v>
          </cell>
          <cell r="N25">
            <v>-3.0728351159277785</v>
          </cell>
          <cell r="O25">
            <v>-11.762558915858335</v>
          </cell>
          <cell r="P25">
            <v>-4.143401471398775</v>
          </cell>
          <cell r="R25">
            <v>-3.1265893293938234</v>
          </cell>
          <cell r="V25">
            <v>1.2171155289771463</v>
          </cell>
          <cell r="X25">
            <v>2015</v>
          </cell>
        </row>
        <row r="26">
          <cell r="A26">
            <v>2016</v>
          </cell>
          <cell r="B26">
            <v>-25.983333333333334</v>
          </cell>
          <cell r="C26">
            <v>-25.973197336954168</v>
          </cell>
          <cell r="D26">
            <v>-15.062944183999997</v>
          </cell>
          <cell r="E26">
            <v>-7.615705036499997</v>
          </cell>
          <cell r="F26">
            <v>-27.834143907433329</v>
          </cell>
          <cell r="G26">
            <v>-38.815184475625003</v>
          </cell>
          <cell r="H26">
            <v>-31.943291241983328</v>
          </cell>
          <cell r="I26">
            <v>-57.678190114875001</v>
          </cell>
          <cell r="J26">
            <v>-13.131210198283329</v>
          </cell>
          <cell r="K26">
            <v>-7.2881034967333322</v>
          </cell>
          <cell r="L26">
            <v>-26.115947162341659</v>
          </cell>
          <cell r="M26">
            <v>0.78353282430000293</v>
          </cell>
          <cell r="N26">
            <v>0.89982672059999969</v>
          </cell>
          <cell r="O26">
            <v>-8.8498978079500024</v>
          </cell>
          <cell r="P26">
            <v>-4.0300000000000153</v>
          </cell>
          <cell r="R26">
            <v>-3.9358333333333348</v>
          </cell>
          <cell r="V26">
            <v>1.2033132781120344</v>
          </cell>
          <cell r="X26">
            <v>2016</v>
          </cell>
        </row>
        <row r="27">
          <cell r="A27">
            <v>2017</v>
          </cell>
          <cell r="B27">
            <v>-15.908333333333337</v>
          </cell>
          <cell r="C27">
            <v>-15.901187400037495</v>
          </cell>
          <cell r="D27">
            <v>-4.6891499910166665</v>
          </cell>
          <cell r="E27">
            <v>0.46009214483333355</v>
          </cell>
          <cell r="F27">
            <v>-11.866470378691666</v>
          </cell>
          <cell r="G27">
            <v>-28.102312312258331</v>
          </cell>
          <cell r="H27">
            <v>-24.910048792324996</v>
          </cell>
          <cell r="I27">
            <v>-44.916674783491665</v>
          </cell>
          <cell r="J27">
            <v>-3.7000624878166648</v>
          </cell>
          <cell r="K27">
            <v>-1.9008231751916675</v>
          </cell>
          <cell r="L27">
            <v>-9.5311003057749968</v>
          </cell>
          <cell r="M27">
            <v>5.5654145401583355</v>
          </cell>
          <cell r="N27">
            <v>5.2292782185583322</v>
          </cell>
          <cell r="O27">
            <v>-0.94627880305833578</v>
          </cell>
          <cell r="P27">
            <v>1.7991733527838818</v>
          </cell>
          <cell r="R27">
            <v>1.8355786496872639</v>
          </cell>
          <cell r="V27">
            <v>1.8057408230818623</v>
          </cell>
          <cell r="X27">
            <v>2017</v>
          </cell>
        </row>
        <row r="28">
          <cell r="A28">
            <v>2018</v>
          </cell>
          <cell r="B28">
            <v>-5.5416666666666652</v>
          </cell>
          <cell r="C28">
            <v>-5.5418171056333323</v>
          </cell>
          <cell r="D28">
            <v>0.14627808868333372</v>
          </cell>
          <cell r="E28">
            <v>-0.20194880785833305</v>
          </cell>
          <cell r="F28">
            <v>-3.3567876057833335</v>
          </cell>
          <cell r="G28">
            <v>-18.134287879708332</v>
          </cell>
          <cell r="H28">
            <v>-20.269282521183332</v>
          </cell>
          <cell r="I28">
            <v>-27.677668695208339</v>
          </cell>
          <cell r="J28">
            <v>7.0506536684416687</v>
          </cell>
          <cell r="K28">
            <v>5.1266675274666662</v>
          </cell>
          <cell r="L28">
            <v>8.0742930085583371</v>
          </cell>
          <cell r="M28">
            <v>11.505011509075002</v>
          </cell>
          <cell r="N28">
            <v>10.385939293116664</v>
          </cell>
          <cell r="O28">
            <v>6.3067724803666643</v>
          </cell>
          <cell r="P28">
            <v>2.2996349244259306</v>
          </cell>
          <cell r="R28">
            <v>3.5027642193316666</v>
          </cell>
          <cell r="V28">
            <v>2.2735544609710558</v>
          </cell>
          <cell r="X28">
            <v>2018</v>
          </cell>
        </row>
        <row r="29">
          <cell r="A29">
            <v>2019</v>
          </cell>
          <cell r="B29">
            <v>-5.7333333333333334</v>
          </cell>
          <cell r="C29">
            <v>-5.7345400346416655</v>
          </cell>
          <cell r="D29">
            <v>1.7059557351166668</v>
          </cell>
          <cell r="E29">
            <v>0.69007872534166681</v>
          </cell>
          <cell r="F29">
            <v>-1.153998588533333</v>
          </cell>
          <cell r="G29">
            <v>-15.106966252841666</v>
          </cell>
          <cell r="H29">
            <v>-16.605812802483328</v>
          </cell>
          <cell r="I29">
            <v>-25.205828119908332</v>
          </cell>
          <cell r="J29">
            <v>3.6378861835583347</v>
          </cell>
          <cell r="K29">
            <v>5.6693469256083331</v>
          </cell>
          <cell r="L29">
            <v>-1.8162743541749968</v>
          </cell>
          <cell r="M29">
            <v>11.533875400041667</v>
          </cell>
          <cell r="N29">
            <v>8.9345358935916668</v>
          </cell>
          <cell r="O29">
            <v>6.4065801343749973</v>
          </cell>
          <cell r="P29">
            <v>2.2362672180902763</v>
          </cell>
          <cell r="R29">
            <v>2.7274597753178682</v>
          </cell>
          <cell r="V29">
            <v>2.3368920521945427</v>
          </cell>
          <cell r="X29">
            <v>2019</v>
          </cell>
        </row>
        <row r="30">
          <cell r="A30">
            <v>2020</v>
          </cell>
          <cell r="B30">
            <v>-10.616666666666665</v>
          </cell>
          <cell r="C30">
            <v>-10.625528469354167</v>
          </cell>
          <cell r="D30">
            <v>-11.358098008775</v>
          </cell>
          <cell r="E30">
            <v>-14.137920620983335</v>
          </cell>
          <cell r="F30">
            <v>-4.1956082998916662</v>
          </cell>
          <cell r="G30">
            <v>-22.998852983058338</v>
          </cell>
          <cell r="H30">
            <v>-27.628411996341658</v>
          </cell>
          <cell r="I30">
            <v>-16.53902164039167</v>
          </cell>
          <cell r="J30">
            <v>1.747796044350002</v>
          </cell>
          <cell r="K30">
            <v>-2.620273734166682E-2</v>
          </cell>
          <cell r="L30">
            <v>8.356242706083334</v>
          </cell>
          <cell r="M30">
            <v>7.253717419491668</v>
          </cell>
          <cell r="N30">
            <v>2.7772494451499998</v>
          </cell>
          <cell r="O30">
            <v>7.6080286557749979</v>
          </cell>
          <cell r="P30">
            <v>-0.35721858841569087</v>
          </cell>
          <cell r="R30">
            <v>-3.2511076038103255</v>
          </cell>
          <cell r="V30">
            <v>2.0594258336231235</v>
          </cell>
          <cell r="X30">
            <v>2020</v>
          </cell>
        </row>
        <row r="31">
          <cell r="A31">
            <v>2021</v>
          </cell>
          <cell r="B31">
            <v>-3.0333333333333332</v>
          </cell>
          <cell r="C31">
            <v>-3.0427070260347211</v>
          </cell>
          <cell r="D31">
            <v>-2.0403776553805555</v>
          </cell>
          <cell r="E31">
            <v>-4.1756001233638882</v>
          </cell>
          <cell r="F31">
            <v>2.9527322151138886</v>
          </cell>
          <cell r="G31">
            <v>-14.798308592877779</v>
          </cell>
          <cell r="H31">
            <v>-14.254550153791667</v>
          </cell>
          <cell r="I31">
            <v>-14.134625776694444</v>
          </cell>
          <cell r="J31">
            <v>8.7128945408083336</v>
          </cell>
          <cell r="K31">
            <v>7.1829352765277781</v>
          </cell>
          <cell r="L31">
            <v>15.797899820177781</v>
          </cell>
          <cell r="M31">
            <v>22.095029437366666</v>
          </cell>
          <cell r="N31">
            <v>20.710127775011106</v>
          </cell>
          <cell r="O31">
            <v>19.995707646844441</v>
          </cell>
          <cell r="P31">
            <v>1.75484546883186</v>
          </cell>
          <cell r="R31">
            <v>3.0241551494274006</v>
          </cell>
          <cell r="V31">
            <v>5.7431665026122403</v>
          </cell>
          <cell r="X31">
            <v>2021</v>
          </cell>
        </row>
        <row r="33">
          <cell r="A33" t="str">
            <v>2 2017</v>
          </cell>
          <cell r="B33">
            <v>-17.166666666666668</v>
          </cell>
          <cell r="C33">
            <v>-16.575418155708331</v>
          </cell>
          <cell r="D33">
            <v>-7.5605432505249981</v>
          </cell>
          <cell r="E33">
            <v>5.5942925483333461E-2</v>
          </cell>
          <cell r="F33">
            <v>-17.005567456816667</v>
          </cell>
          <cell r="G33">
            <v>-30.071589268633332</v>
          </cell>
          <cell r="H33">
            <v>-25.363466620791666</v>
          </cell>
          <cell r="I33">
            <v>-48.861091709766669</v>
          </cell>
          <cell r="J33">
            <v>-3.0792470427833316</v>
          </cell>
          <cell r="K33">
            <v>-2.1530965842333338</v>
          </cell>
          <cell r="L33">
            <v>-8.8105502819833301</v>
          </cell>
          <cell r="M33">
            <v>3.6150555495000027</v>
          </cell>
          <cell r="N33">
            <v>3.2088222544833322</v>
          </cell>
          <cell r="O33">
            <v>-3.9532777661333358</v>
          </cell>
          <cell r="P33">
            <v>1.4509899439785698</v>
          </cell>
          <cell r="R33">
            <v>0.77395620032625345</v>
          </cell>
          <cell r="V33">
            <v>1.367476414319043</v>
          </cell>
          <cell r="X33" t="str">
            <v>2 2017</v>
          </cell>
        </row>
        <row r="34">
          <cell r="A34" t="str">
            <v>3 2017</v>
          </cell>
          <cell r="B34">
            <v>-12.866666666666667</v>
          </cell>
          <cell r="C34">
            <v>-12.643157594958332</v>
          </cell>
          <cell r="D34">
            <v>-2.9836575451583331</v>
          </cell>
          <cell r="E34">
            <v>3.3674382591833338</v>
          </cell>
          <cell r="F34">
            <v>-12.608644117483331</v>
          </cell>
          <cell r="G34">
            <v>-25.121483527766667</v>
          </cell>
          <cell r="H34">
            <v>-23.513588148258336</v>
          </cell>
          <cell r="I34">
            <v>-41.135828469100005</v>
          </cell>
          <cell r="J34">
            <v>-0.16483166214999834</v>
          </cell>
          <cell r="K34">
            <v>0.25307752096666586</v>
          </cell>
          <cell r="L34">
            <v>-4.41746312488333</v>
          </cell>
          <cell r="M34">
            <v>6.0658388017666693</v>
          </cell>
          <cell r="N34">
            <v>7.5689119992833334</v>
          </cell>
          <cell r="O34">
            <v>-0.95249583320000253</v>
          </cell>
          <cell r="P34">
            <v>1.8395113147299753</v>
          </cell>
          <cell r="R34">
            <v>2.1098517872711682</v>
          </cell>
          <cell r="V34">
            <v>1.9837483962233051</v>
          </cell>
          <cell r="X34" t="str">
            <v>3 2017</v>
          </cell>
        </row>
        <row r="35">
          <cell r="A35" t="str">
            <v>4 2017</v>
          </cell>
          <cell r="B35">
            <v>-13.366666666666667</v>
          </cell>
          <cell r="C35">
            <v>-14.397565533791665</v>
          </cell>
          <cell r="D35">
            <v>-0.43961557122499934</v>
          </cell>
          <cell r="E35">
            <v>-1.7866710901833329</v>
          </cell>
          <cell r="F35">
            <v>-2.5539018964833331</v>
          </cell>
          <cell r="G35">
            <v>-25.564781559600004</v>
          </cell>
          <cell r="H35">
            <v>-24.425070315591665</v>
          </cell>
          <cell r="I35">
            <v>-40.967698630400008</v>
          </cell>
          <cell r="J35">
            <v>-3.2303495079833318</v>
          </cell>
          <cell r="K35">
            <v>-1.6851149899666673</v>
          </cell>
          <cell r="L35">
            <v>-7.9156940104166642</v>
          </cell>
          <cell r="M35">
            <v>8.6427485714000039</v>
          </cell>
          <cell r="N35">
            <v>7.4093000336499992</v>
          </cell>
          <cell r="O35">
            <v>4.5448155819333307</v>
          </cell>
          <cell r="P35">
            <v>1.9443293272551472</v>
          </cell>
          <cell r="R35">
            <v>2.3450181315834726</v>
          </cell>
          <cell r="V35">
            <v>2.0753291958099567</v>
          </cell>
          <cell r="X35" t="str">
            <v>4 2017</v>
          </cell>
        </row>
        <row r="36">
          <cell r="A36" t="str">
            <v>1 2018</v>
          </cell>
          <cell r="B36">
            <v>-9.2999999999999989</v>
          </cell>
          <cell r="C36">
            <v>-9.0657566445583324</v>
          </cell>
          <cell r="D36">
            <v>-2.6936043873583331</v>
          </cell>
          <cell r="E36">
            <v>-2.7613597489166666</v>
          </cell>
          <cell r="F36">
            <v>-7.4298667686166668</v>
          </cell>
          <cell r="G36">
            <v>-22.004912973399996</v>
          </cell>
          <cell r="H36">
            <v>-24.351114288658334</v>
          </cell>
          <cell r="I36">
            <v>-31.857716645500005</v>
          </cell>
          <cell r="J36">
            <v>3.8733996842833349</v>
          </cell>
          <cell r="K36">
            <v>3.8930537628666655</v>
          </cell>
          <cell r="L36">
            <v>3.2742014059500035</v>
          </cell>
          <cell r="M36">
            <v>10.595814756700003</v>
          </cell>
          <cell r="N36">
            <v>8.6390157569500001</v>
          </cell>
          <cell r="O36">
            <v>5.4672772378666643</v>
          </cell>
          <cell r="P36">
            <v>1.5469386358191599</v>
          </cell>
          <cell r="R36">
            <v>2.9718439017763103</v>
          </cell>
          <cell r="V36">
            <v>1.7156623368167487</v>
          </cell>
          <cell r="X36" t="str">
            <v>1 2018</v>
          </cell>
        </row>
        <row r="37">
          <cell r="A37" t="str">
            <v>2 2018</v>
          </cell>
          <cell r="B37">
            <v>-4.2</v>
          </cell>
          <cell r="C37">
            <v>-3.614866963074999</v>
          </cell>
          <cell r="D37">
            <v>0.7191479541416671</v>
          </cell>
          <cell r="E37">
            <v>3.2275725790166674</v>
          </cell>
          <cell r="F37">
            <v>-4.4673346069833331</v>
          </cell>
          <cell r="G37">
            <v>-15.998506837233334</v>
          </cell>
          <cell r="H37">
            <v>-16.222076617924998</v>
          </cell>
          <cell r="I37">
            <v>-26.883078509666671</v>
          </cell>
          <cell r="J37">
            <v>8.768772911083337</v>
          </cell>
          <cell r="K37">
            <v>8.6517918577999993</v>
          </cell>
          <cell r="L37">
            <v>8.2474135376166693</v>
          </cell>
          <cell r="M37">
            <v>11.258583195100002</v>
          </cell>
          <cell r="N37">
            <v>11.576724481216667</v>
          </cell>
          <cell r="O37">
            <v>4.3265317097999976</v>
          </cell>
          <cell r="P37">
            <v>2.5380710659898682</v>
          </cell>
          <cell r="R37">
            <v>4.0880286540845816</v>
          </cell>
          <cell r="V37">
            <v>2.3154003307714675</v>
          </cell>
          <cell r="X37" t="str">
            <v>2 2018</v>
          </cell>
        </row>
        <row r="38">
          <cell r="A38" t="str">
            <v>3 2018</v>
          </cell>
          <cell r="B38">
            <v>-6.4333333333333336</v>
          </cell>
          <cell r="C38">
            <v>-6.2528191037583332</v>
          </cell>
          <cell r="D38">
            <v>1.3335542669083338</v>
          </cell>
          <cell r="E38">
            <v>1.8311880270500005</v>
          </cell>
          <cell r="F38">
            <v>-5.383049623983335</v>
          </cell>
          <cell r="G38">
            <v>-18.9260969943</v>
          </cell>
          <cell r="H38">
            <v>-19.737728344224998</v>
          </cell>
          <cell r="I38">
            <v>-32.012071961966669</v>
          </cell>
          <cell r="J38">
            <v>6.4204587867833354</v>
          </cell>
          <cell r="K38">
            <v>4.5598405878999992</v>
          </cell>
          <cell r="L38">
            <v>6.6881678886833358</v>
          </cell>
          <cell r="M38">
            <v>11.185129759100002</v>
          </cell>
          <cell r="N38">
            <v>9.6291574106166653</v>
          </cell>
          <cell r="O38">
            <v>6.7375096175333304</v>
          </cell>
          <cell r="P38">
            <v>2.6685297525731073</v>
          </cell>
          <cell r="R38">
            <v>4.3510928961748334</v>
          </cell>
          <cell r="V38">
            <v>2.4451612903226021</v>
          </cell>
          <cell r="X38" t="str">
            <v>3 2018</v>
          </cell>
        </row>
        <row r="39">
          <cell r="A39" t="str">
            <v>4 2018</v>
          </cell>
          <cell r="B39">
            <v>-2.2333333333333329</v>
          </cell>
          <cell r="C39">
            <v>-3.2338257111416659</v>
          </cell>
          <cell r="D39">
            <v>1.2260145210416671</v>
          </cell>
          <cell r="E39">
            <v>-3.1051960885833325</v>
          </cell>
          <cell r="F39">
            <v>3.8531005764500001</v>
          </cell>
          <cell r="G39">
            <v>-15.6076347139</v>
          </cell>
          <cell r="H39">
            <v>-20.766210833924998</v>
          </cell>
          <cell r="I39">
            <v>-19.957807663700006</v>
          </cell>
          <cell r="J39">
            <v>9.1399832916166677</v>
          </cell>
          <cell r="K39">
            <v>3.4019839012999995</v>
          </cell>
          <cell r="L39">
            <v>14.087389201983337</v>
          </cell>
          <cell r="M39">
            <v>12.980518325400004</v>
          </cell>
          <cell r="N39">
            <v>11.698859523683332</v>
          </cell>
          <cell r="O39">
            <v>8.695771356266663</v>
          </cell>
          <cell r="P39">
            <v>2.442494664453406</v>
          </cell>
          <cell r="R39">
            <v>2.6186137544712267</v>
          </cell>
          <cell r="V39">
            <v>2.6121923757439305</v>
          </cell>
          <cell r="X39" t="str">
            <v>4 2018</v>
          </cell>
        </row>
        <row r="40">
          <cell r="A40" t="str">
            <v>1 2019</v>
          </cell>
          <cell r="B40">
            <v>-4.333333333333333</v>
          </cell>
          <cell r="C40">
            <v>-4.064591380475</v>
          </cell>
          <cell r="D40">
            <v>0.62678610470833374</v>
          </cell>
          <cell r="E40">
            <v>0.36718256508333358</v>
          </cell>
          <cell r="F40">
            <v>-5.4810052766499995</v>
          </cell>
          <cell r="G40">
            <v>-14.280448625533333</v>
          </cell>
          <cell r="H40">
            <v>-18.190354411458333</v>
          </cell>
          <cell r="I40">
            <v>-20.356068610066668</v>
          </cell>
          <cell r="J40">
            <v>6.1512658645833342</v>
          </cell>
          <cell r="K40">
            <v>6.8798257862999987</v>
          </cell>
          <cell r="L40">
            <v>1.2561877899833374</v>
          </cell>
          <cell r="M40">
            <v>12.10882648096667</v>
          </cell>
          <cell r="N40">
            <v>9.9332772298499989</v>
          </cell>
          <cell r="O40">
            <v>7.865493935166664</v>
          </cell>
          <cell r="P40">
            <v>2.5546830238279767</v>
          </cell>
          <cell r="R40">
            <v>2.2362952701365515</v>
          </cell>
          <cell r="V40">
            <v>2.307643067468959</v>
          </cell>
          <cell r="X40" t="str">
            <v>1 2019</v>
          </cell>
        </row>
        <row r="41">
          <cell r="A41" t="str">
            <v>2 2019</v>
          </cell>
          <cell r="B41">
            <v>-6</v>
          </cell>
          <cell r="C41">
            <v>-5.4341467302083331</v>
          </cell>
          <cell r="D41">
            <v>3.1900553054750005</v>
          </cell>
          <cell r="E41">
            <v>2.8895482458500008</v>
          </cell>
          <cell r="F41">
            <v>-1.6732717897500002</v>
          </cell>
          <cell r="G41">
            <v>-15.7603381021</v>
          </cell>
          <cell r="H41">
            <v>-15.418140633258332</v>
          </cell>
          <cell r="I41">
            <v>-30.642455389433337</v>
          </cell>
          <cell r="J41">
            <v>4.8920446416833352</v>
          </cell>
          <cell r="K41">
            <v>7.3264576256666665</v>
          </cell>
          <cell r="L41">
            <v>-0.33896584668333024</v>
          </cell>
          <cell r="M41">
            <v>11.041483409800003</v>
          </cell>
          <cell r="N41">
            <v>9.3150787507499988</v>
          </cell>
          <cell r="O41">
            <v>3.2298441667666644</v>
          </cell>
          <cell r="P41">
            <v>2.7127374899651926</v>
          </cell>
          <cell r="R41">
            <v>3.808357873142981</v>
          </cell>
          <cell r="V41">
            <v>2.3802732084561455</v>
          </cell>
          <cell r="X41" t="str">
            <v>2 2019</v>
          </cell>
        </row>
        <row r="42">
          <cell r="A42" t="str">
            <v>3 2019</v>
          </cell>
          <cell r="B42">
            <v>-7.4666666666666659</v>
          </cell>
          <cell r="C42">
            <v>-7.2736957104749989</v>
          </cell>
          <cell r="D42">
            <v>2.3514140153083338</v>
          </cell>
          <cell r="E42">
            <v>2.3152126803500006</v>
          </cell>
          <cell r="F42">
            <v>0.39091723364999992</v>
          </cell>
          <cell r="G42">
            <v>-15.532805779633334</v>
          </cell>
          <cell r="H42">
            <v>-16.009288668058332</v>
          </cell>
          <cell r="I42">
            <v>-26.716075597333333</v>
          </cell>
          <cell r="J42">
            <v>0.98541435868333516</v>
          </cell>
          <cell r="K42">
            <v>4.5150318191333332</v>
          </cell>
          <cell r="L42">
            <v>-7.7885297468499983</v>
          </cell>
          <cell r="M42">
            <v>12.793078004333337</v>
          </cell>
          <cell r="N42">
            <v>10.89470161805</v>
          </cell>
          <cell r="O42">
            <v>7.2567145868999967</v>
          </cell>
          <cell r="P42">
            <v>2.0680497925311272</v>
          </cell>
          <cell r="R42">
            <v>2.467761995156124</v>
          </cell>
          <cell r="V42">
            <v>2.2262107185590878</v>
          </cell>
          <cell r="X42" t="str">
            <v>3 2019</v>
          </cell>
        </row>
        <row r="43">
          <cell r="A43" t="str">
            <v>4 2019</v>
          </cell>
          <cell r="B43">
            <v>-5.1333333333333329</v>
          </cell>
          <cell r="C43">
            <v>-6.1657263174083328</v>
          </cell>
          <cell r="D43">
            <v>0.65556751497500043</v>
          </cell>
          <cell r="E43">
            <v>-2.8116285899166669</v>
          </cell>
          <cell r="F43">
            <v>2.1473654786166665</v>
          </cell>
          <cell r="G43">
            <v>-14.854272504100001</v>
          </cell>
          <cell r="H43">
            <v>-16.805467497158332</v>
          </cell>
          <cell r="I43">
            <v>-23.108712882800003</v>
          </cell>
          <cell r="J43">
            <v>2.5228198692833348</v>
          </cell>
          <cell r="K43">
            <v>3.9560724713333326</v>
          </cell>
          <cell r="L43">
            <v>-0.3937896131499965</v>
          </cell>
          <cell r="M43">
            <v>10.192113705066669</v>
          </cell>
          <cell r="N43">
            <v>5.5950859757166667</v>
          </cell>
          <cell r="O43">
            <v>7.2742678486666641</v>
          </cell>
          <cell r="P43">
            <v>1.6203703703703667</v>
          </cell>
          <cell r="R43">
            <v>2.4038145346925148</v>
          </cell>
          <cell r="V43">
            <v>2.4328306737310754</v>
          </cell>
          <cell r="X43" t="str">
            <v>4 2019</v>
          </cell>
        </row>
        <row r="44">
          <cell r="A44" t="str">
            <v>1 2020</v>
          </cell>
          <cell r="B44">
            <v>-1.3333333333333333</v>
          </cell>
          <cell r="C44">
            <v>-1.0552350030249988</v>
          </cell>
          <cell r="D44">
            <v>5.5154978309416665</v>
          </cell>
          <cell r="E44">
            <v>-0.54715175958333295</v>
          </cell>
          <cell r="F44">
            <v>11.393047373650001</v>
          </cell>
          <cell r="G44">
            <v>-12.363694961599998</v>
          </cell>
          <cell r="H44">
            <v>-17.802443325824999</v>
          </cell>
          <cell r="I44">
            <v>-15.795369729366669</v>
          </cell>
          <cell r="J44">
            <v>10.253224955550003</v>
          </cell>
          <cell r="K44">
            <v>8.2892881038999988</v>
          </cell>
          <cell r="L44">
            <v>13.97536282465</v>
          </cell>
          <cell r="M44">
            <v>12.672359334400001</v>
          </cell>
          <cell r="N44">
            <v>9.2966959601166668</v>
          </cell>
          <cell r="O44">
            <v>10.013816216899997</v>
          </cell>
          <cell r="P44">
            <v>0.98590160701962759</v>
          </cell>
          <cell r="R44">
            <v>-1.190476190476204</v>
          </cell>
          <cell r="V44">
            <v>3.0001564210855776</v>
          </cell>
          <cell r="X44" t="str">
            <v>1 2020</v>
          </cell>
        </row>
        <row r="45">
          <cell r="A45" t="str">
            <v>2 2020</v>
          </cell>
          <cell r="B45">
            <v>-24.266666666666666</v>
          </cell>
          <cell r="C45">
            <v>-23.740283399125001</v>
          </cell>
          <cell r="D45">
            <v>-32.617862107724996</v>
          </cell>
          <cell r="E45">
            <v>-29.304985113250002</v>
          </cell>
          <cell r="F45">
            <v>-30.476658705783336</v>
          </cell>
          <cell r="G45">
            <v>-35.497067874099997</v>
          </cell>
          <cell r="H45">
            <v>-39.099476369924993</v>
          </cell>
          <cell r="I45">
            <v>-21.190444027166667</v>
          </cell>
          <cell r="J45">
            <v>-11.983498924149998</v>
          </cell>
          <cell r="K45">
            <v>-12.798836165766666</v>
          </cell>
          <cell r="L45">
            <v>-5.944093649616665</v>
          </cell>
          <cell r="M45">
            <v>1.5430620047333361</v>
          </cell>
          <cell r="N45">
            <v>-2.7688797542500008</v>
          </cell>
          <cell r="O45">
            <v>5.0798253674333305</v>
          </cell>
          <cell r="P45">
            <v>-1.836714755593178</v>
          </cell>
          <cell r="R45">
            <v>-7.8695735322241234</v>
          </cell>
          <cell r="V45">
            <v>0.80490372113182218</v>
          </cell>
          <cell r="X45" t="str">
            <v>2 2020</v>
          </cell>
        </row>
        <row r="46">
          <cell r="A46" t="str">
            <v>3 2020</v>
          </cell>
          <cell r="B46">
            <v>-9.2000000000000011</v>
          </cell>
          <cell r="C46">
            <v>-9.0351526618583335</v>
          </cell>
          <cell r="D46">
            <v>-12.721247611958333</v>
          </cell>
          <cell r="E46">
            <v>-14.121529478283335</v>
          </cell>
          <cell r="F46">
            <v>-7.0129408268166671</v>
          </cell>
          <cell r="G46">
            <v>-22.546934980700001</v>
          </cell>
          <cell r="H46">
            <v>-29.232904387624998</v>
          </cell>
          <cell r="I46">
            <v>-11.953900051866668</v>
          </cell>
          <cell r="J46">
            <v>4.4766296569833344</v>
          </cell>
          <cell r="K46">
            <v>2.6112912995333333</v>
          </cell>
          <cell r="L46">
            <v>11.152185859583335</v>
          </cell>
          <cell r="M46">
            <v>7.104032219966669</v>
          </cell>
          <cell r="N46">
            <v>2.075759521216666</v>
          </cell>
          <cell r="O46">
            <v>6.7738998048333308</v>
          </cell>
          <cell r="P46">
            <v>-0.30896318459735994</v>
          </cell>
          <cell r="R46">
            <v>-1.7120224862654823</v>
          </cell>
          <cell r="V46">
            <v>2.3594640381949858</v>
          </cell>
          <cell r="X46" t="str">
            <v>3 2020</v>
          </cell>
        </row>
        <row r="47">
          <cell r="A47" t="str">
            <v>4 2020</v>
          </cell>
          <cell r="B47">
            <v>-7.666666666666667</v>
          </cell>
          <cell r="C47">
            <v>-8.6714428134083334</v>
          </cell>
          <cell r="D47">
            <v>-5.608780146358332</v>
          </cell>
          <cell r="E47">
            <v>-12.578016132816664</v>
          </cell>
          <cell r="F47">
            <v>9.3141189593833325</v>
          </cell>
          <cell r="G47">
            <v>-21.587714115833336</v>
          </cell>
          <cell r="H47">
            <v>-24.378823901991666</v>
          </cell>
          <cell r="I47">
            <v>-17.21637275316667</v>
          </cell>
          <cell r="J47">
            <v>4.2448284890166681</v>
          </cell>
          <cell r="K47">
            <v>1.7934458129666664</v>
          </cell>
          <cell r="L47">
            <v>14.241515789716667</v>
          </cell>
          <cell r="M47">
            <v>7.6954161188666701</v>
          </cell>
          <cell r="N47">
            <v>2.505422053516666</v>
          </cell>
          <cell r="O47">
            <v>8.5645732339333307</v>
          </cell>
          <cell r="P47">
            <v>-0.25707777416205602</v>
          </cell>
          <cell r="R47">
            <v>-2.196461256863941</v>
          </cell>
          <cell r="V47">
            <v>2.0812291494505928</v>
          </cell>
          <cell r="X47" t="str">
            <v>4 2020</v>
          </cell>
        </row>
        <row r="48">
          <cell r="A48" t="str">
            <v>1 2021</v>
          </cell>
          <cell r="B48">
            <v>-8.2666666666666657</v>
          </cell>
          <cell r="C48">
            <v>-7.9853656241583328</v>
          </cell>
          <cell r="D48">
            <v>-9.9058815263583337</v>
          </cell>
          <cell r="E48">
            <v>-14.321429385083334</v>
          </cell>
          <cell r="F48">
            <v>-0.36372288464999986</v>
          </cell>
          <cell r="G48">
            <v>-20.841814780533333</v>
          </cell>
          <cell r="H48">
            <v>-22.983805092658333</v>
          </cell>
          <cell r="I48">
            <v>-12.970166888900001</v>
          </cell>
          <cell r="J48">
            <v>4.8710835322166686</v>
          </cell>
          <cell r="K48">
            <v>1.5333058691999994</v>
          </cell>
          <cell r="L48">
            <v>15.25294416441667</v>
          </cell>
          <cell r="M48">
            <v>9.2904604711333363</v>
          </cell>
          <cell r="N48">
            <v>2.0469702823499998</v>
          </cell>
          <cell r="O48">
            <v>12.320448717466663</v>
          </cell>
          <cell r="P48">
            <v>-1.3017019753320369E-2</v>
          </cell>
          <cell r="R48">
            <v>-0.9044307310542905</v>
          </cell>
          <cell r="V48">
            <v>2.7366055157332028</v>
          </cell>
          <cell r="X48" t="str">
            <v>1 2021</v>
          </cell>
        </row>
        <row r="49">
          <cell r="A49" t="str">
            <v>2 2021</v>
          </cell>
          <cell r="B49">
            <v>-3.5666666666666664</v>
          </cell>
          <cell r="C49">
            <v>-3.0395928298305548</v>
          </cell>
          <cell r="D49">
            <v>-4.0924899781305557</v>
          </cell>
          <cell r="E49">
            <v>-10.572465809405553</v>
          </cell>
          <cell r="F49">
            <v>7.2445860085388887</v>
          </cell>
          <cell r="G49">
            <v>-16.367310795444443</v>
          </cell>
          <cell r="H49">
            <v>-20.039881916608334</v>
          </cell>
          <cell r="I49">
            <v>-5.9875634750444462</v>
          </cell>
          <cell r="J49">
            <v>10.288125135783334</v>
          </cell>
          <cell r="K49">
            <v>8.947743669477779</v>
          </cell>
          <cell r="L49">
            <v>20.985108107261112</v>
          </cell>
          <cell r="M49">
            <v>20.754559277433334</v>
          </cell>
          <cell r="N49">
            <v>23.334672373227779</v>
          </cell>
          <cell r="O49">
            <v>14.476355781677777</v>
          </cell>
          <cell r="P49">
            <v>3.1914540689380573</v>
          </cell>
          <cell r="R49">
            <v>8.1992734820965012</v>
          </cell>
          <cell r="V49">
            <v>6.2250476014986873</v>
          </cell>
          <cell r="X49" t="str">
            <v>2 2021</v>
          </cell>
        </row>
        <row r="50">
          <cell r="A50" t="str">
            <v>3 2021</v>
          </cell>
          <cell r="B50">
            <v>-1.5333333333333332</v>
          </cell>
          <cell r="C50">
            <v>-1.3878859172833333</v>
          </cell>
          <cell r="D50">
            <v>2.8733005479666667</v>
          </cell>
          <cell r="E50">
            <v>4.4689550175999999</v>
          </cell>
          <cell r="F50">
            <v>0.67912652966666676</v>
          </cell>
          <cell r="G50">
            <v>-12.876581666533333</v>
          </cell>
          <cell r="H50">
            <v>-10.210701139133333</v>
          </cell>
          <cell r="I50">
            <v>-17.253674866566669</v>
          </cell>
          <cell r="J50">
            <v>10.100809831966666</v>
          </cell>
          <cell r="K50">
            <v>6.8150761954999988</v>
          </cell>
          <cell r="L50">
            <v>21.897519817299997</v>
          </cell>
          <cell r="M50">
            <v>24.486604939399999</v>
          </cell>
          <cell r="N50">
            <v>26.063110945633337</v>
          </cell>
          <cell r="O50">
            <v>22.889860269899998</v>
          </cell>
          <cell r="P50">
            <v>2.029165171435082</v>
          </cell>
          <cell r="R50">
            <v>2.5087742103210502</v>
          </cell>
          <cell r="V50">
            <v>6.4427793325509555</v>
          </cell>
          <cell r="X50" t="str">
            <v>3 2021</v>
          </cell>
        </row>
        <row r="51">
          <cell r="A51" t="str">
            <v>4 2021</v>
          </cell>
          <cell r="B51">
            <v>1.2333333333333334</v>
          </cell>
          <cell r="C51">
            <v>0.24201626713333338</v>
          </cell>
          <cell r="D51">
            <v>2.9635603350000004</v>
          </cell>
          <cell r="E51">
            <v>3.7225396834333337</v>
          </cell>
          <cell r="F51">
            <v>4.2509392069</v>
          </cell>
          <cell r="G51">
            <v>-9.1075271289999993</v>
          </cell>
          <cell r="H51">
            <v>-3.7838124667666668</v>
          </cell>
          <cell r="I51">
            <v>-20.327097876266667</v>
          </cell>
          <cell r="J51">
            <v>9.5915596632666666</v>
          </cell>
          <cell r="K51">
            <v>11.435615371933332</v>
          </cell>
          <cell r="L51">
            <v>5.0560271917333335</v>
          </cell>
          <cell r="M51">
            <v>33.848493061500001</v>
          </cell>
          <cell r="N51">
            <v>31.395757498833333</v>
          </cell>
          <cell r="O51">
            <v>30.296165818333332</v>
          </cell>
          <cell r="P51">
            <v>1.840070470783985</v>
          </cell>
          <cell r="R51">
            <v>2.5839708441409215</v>
          </cell>
          <cell r="V51">
            <v>7.5435493059095222</v>
          </cell>
          <cell r="X51" t="str">
            <v>4 2021</v>
          </cell>
        </row>
        <row r="52">
          <cell r="A52" t="str">
            <v>1 2022</v>
          </cell>
          <cell r="B52">
            <v>1.3</v>
          </cell>
          <cell r="C52">
            <v>1.6300839566999998</v>
          </cell>
          <cell r="D52">
            <v>4.6543453878333336</v>
          </cell>
          <cell r="E52">
            <v>7.5804880274999995</v>
          </cell>
          <cell r="F52">
            <v>6.5425468399000009</v>
          </cell>
          <cell r="G52">
            <v>-10.123103390766667</v>
          </cell>
          <cell r="H52">
            <v>-2.9122904857666669</v>
          </cell>
          <cell r="I52">
            <v>-18.462874080666666</v>
          </cell>
          <cell r="J52">
            <v>13.383271304166668</v>
          </cell>
          <cell r="K52">
            <v>18.392944719633334</v>
          </cell>
          <cell r="L52">
            <v>8.7542415748666667</v>
          </cell>
          <cell r="M52">
            <v>37.19587964556667</v>
          </cell>
          <cell r="N52">
            <v>34.891311999866666</v>
          </cell>
          <cell r="O52">
            <v>30.667958634600001</v>
          </cell>
          <cell r="P52">
            <v>2.4475183075671367</v>
          </cell>
          <cell r="R52">
            <v>4.3953871499176245</v>
          </cell>
          <cell r="V52">
            <v>9.1825572801182602</v>
          </cell>
          <cell r="X52" t="str">
            <v>1 2022</v>
          </cell>
        </row>
        <row r="53">
          <cell r="A53" t="str">
            <v>2 2022</v>
          </cell>
          <cell r="B53">
            <v>-5.7333333333333334</v>
          </cell>
          <cell r="C53">
            <v>-5.2098644860166665</v>
          </cell>
          <cell r="D53">
            <v>1.7806642654333331</v>
          </cell>
          <cell r="E53">
            <v>1.8702533030666666</v>
          </cell>
          <cell r="F53">
            <v>-0.21974972806666671</v>
          </cell>
          <cell r="G53">
            <v>-15.521913565366667</v>
          </cell>
          <cell r="H53">
            <v>-11.237530961999999</v>
          </cell>
          <cell r="I53">
            <v>-24.647278011666668</v>
          </cell>
          <cell r="J53">
            <v>5.1021845933333339</v>
          </cell>
          <cell r="K53">
            <v>2.5191114370999999</v>
          </cell>
          <cell r="L53">
            <v>8.7835737432999998</v>
          </cell>
          <cell r="M53">
            <v>41.618376561300003</v>
          </cell>
          <cell r="N53">
            <v>39.765001266600002</v>
          </cell>
          <cell r="O53">
            <v>32.096770590966663</v>
          </cell>
          <cell r="P53" t="str">
            <v/>
          </cell>
          <cell r="R53" t="str">
            <v/>
          </cell>
          <cell r="V53" t="str">
            <v/>
          </cell>
          <cell r="X53" t="str">
            <v>2 2022</v>
          </cell>
        </row>
        <row r="55">
          <cell r="A55">
            <v>43617</v>
          </cell>
          <cell r="B55">
            <v>-6.1</v>
          </cell>
          <cell r="C55">
            <v>-5.4616203841416651</v>
          </cell>
          <cell r="D55">
            <v>3.1910133811083341</v>
          </cell>
          <cell r="E55">
            <v>1.5119816447833339</v>
          </cell>
          <cell r="F55">
            <v>-3.7976216062833332</v>
          </cell>
          <cell r="G55">
            <v>-16.458467663033332</v>
          </cell>
          <cell r="H55">
            <v>-19.525425354924998</v>
          </cell>
          <cell r="I55">
            <v>-26.874137569033337</v>
          </cell>
          <cell r="J55">
            <v>5.5352268947500018</v>
          </cell>
          <cell r="K55">
            <v>4.9760118758333327</v>
          </cell>
          <cell r="L55">
            <v>3.9897289763833363</v>
          </cell>
          <cell r="M55">
            <v>10.942355492400003</v>
          </cell>
          <cell r="N55">
            <v>8.6922996336833336</v>
          </cell>
          <cell r="O55">
            <v>3.4046985090333308</v>
          </cell>
          <cell r="P55">
            <v>2.4407322196659038</v>
          </cell>
          <cell r="R55">
            <v>3.808357873142981</v>
          </cell>
          <cell r="V55">
            <v>2.0240234559727668</v>
          </cell>
          <cell r="X55" t="str">
            <v>Jan-Jun 19</v>
          </cell>
        </row>
        <row r="56">
          <cell r="A56">
            <v>43647</v>
          </cell>
          <cell r="B56">
            <v>-10.1</v>
          </cell>
          <cell r="C56">
            <v>-9.8847382130416648</v>
          </cell>
          <cell r="D56">
            <v>3.034021002008334</v>
          </cell>
          <cell r="E56">
            <v>1.0697929582833341</v>
          </cell>
          <cell r="F56">
            <v>1.5371097755166665</v>
          </cell>
          <cell r="G56">
            <v>-15.989117827533333</v>
          </cell>
          <cell r="H56">
            <v>-15.962823444324998</v>
          </cell>
          <cell r="I56">
            <v>-31.657666210033334</v>
          </cell>
          <cell r="J56">
            <v>-3.7803585985499977</v>
          </cell>
          <cell r="K56">
            <v>3.202890178233333</v>
          </cell>
          <cell r="L56">
            <v>-21.789709096516667</v>
          </cell>
          <cell r="M56">
            <v>12.491367773400002</v>
          </cell>
          <cell r="N56">
            <v>11.402600758083333</v>
          </cell>
          <cell r="O56">
            <v>6.0928570189333309</v>
          </cell>
          <cell r="P56">
            <v>2.211816279764875</v>
          </cell>
          <cell r="R56">
            <v>2.8934764657307994</v>
          </cell>
          <cell r="V56">
            <v>2.269730646072702</v>
          </cell>
          <cell r="X56" t="str">
            <v>Jan-Jul 19</v>
          </cell>
        </row>
        <row r="57">
          <cell r="A57">
            <v>43678</v>
          </cell>
          <cell r="B57">
            <v>-5.5</v>
          </cell>
          <cell r="C57">
            <v>-5.1109744614916668</v>
          </cell>
          <cell r="D57">
            <v>3.3973765213083338</v>
          </cell>
          <cell r="E57">
            <v>6.405381466983334</v>
          </cell>
          <cell r="F57">
            <v>-4.5109041360833331</v>
          </cell>
          <cell r="G57">
            <v>-14.210937651833335</v>
          </cell>
          <cell r="H57">
            <v>-12.218061151324999</v>
          </cell>
          <cell r="I57">
            <v>-26.983904778133336</v>
          </cell>
          <cell r="J57">
            <v>3.9889887288500017</v>
          </cell>
          <cell r="K57">
            <v>9.2454535252333319</v>
          </cell>
          <cell r="L57">
            <v>-4.178568983716664</v>
          </cell>
          <cell r="M57">
            <v>15.301385259900004</v>
          </cell>
          <cell r="N57">
            <v>15.624424908583332</v>
          </cell>
          <cell r="O57">
            <v>6.7168824804333305</v>
          </cell>
          <cell r="P57">
            <v>1.8527741806952918</v>
          </cell>
          <cell r="R57">
            <v>2.6305418719211815</v>
          </cell>
          <cell r="V57">
            <v>2.0016995562269955</v>
          </cell>
          <cell r="X57" t="str">
            <v>Jan-Ago 19</v>
          </cell>
        </row>
        <row r="58">
          <cell r="A58">
            <v>43709</v>
          </cell>
          <cell r="B58">
            <v>-6.8</v>
          </cell>
          <cell r="C58">
            <v>-6.825374456891665</v>
          </cell>
          <cell r="D58">
            <v>0.62284452260833367</v>
          </cell>
          <cell r="E58">
            <v>-0.52953638421666671</v>
          </cell>
          <cell r="F58">
            <v>4.1465460615166663</v>
          </cell>
          <cell r="G58">
            <v>-16.398361859533331</v>
          </cell>
          <cell r="H58">
            <v>-19.846981408524996</v>
          </cell>
          <cell r="I58">
            <v>-21.506655803833333</v>
          </cell>
          <cell r="J58">
            <v>2.7476129457500016</v>
          </cell>
          <cell r="K58">
            <v>1.0967517539333329</v>
          </cell>
          <cell r="L58">
            <v>2.6026888396833368</v>
          </cell>
          <cell r="M58">
            <v>10.586480979700003</v>
          </cell>
          <cell r="N58">
            <v>5.6570791874833333</v>
          </cell>
          <cell r="O58">
            <v>8.9604042613333306</v>
          </cell>
          <cell r="P58">
            <v>2.1395163697880406</v>
          </cell>
          <cell r="R58">
            <v>2.467761995156124</v>
          </cell>
          <cell r="V58">
            <v>2.4078111669352751</v>
          </cell>
          <cell r="X58" t="str">
            <v>Jan-Set 19</v>
          </cell>
        </row>
        <row r="59">
          <cell r="A59">
            <v>43739</v>
          </cell>
          <cell r="B59">
            <v>-6.1</v>
          </cell>
          <cell r="C59">
            <v>-6.9233288533416673</v>
          </cell>
          <cell r="D59">
            <v>-0.90592932379166591</v>
          </cell>
          <cell r="E59">
            <v>-2.0726779090166669</v>
          </cell>
          <cell r="F59">
            <v>-1.7692639632833336</v>
          </cell>
          <cell r="G59">
            <v>-14.045411956433336</v>
          </cell>
          <cell r="H59">
            <v>-17.784209981724999</v>
          </cell>
          <cell r="I59">
            <v>-16.948976644833337</v>
          </cell>
          <cell r="J59">
            <v>0.19875424975000122</v>
          </cell>
          <cell r="K59">
            <v>1.4613266404333327</v>
          </cell>
          <cell r="L59">
            <v>-4.3644790992166627</v>
          </cell>
          <cell r="M59">
            <v>10.066117735300002</v>
          </cell>
          <cell r="N59">
            <v>6.4673156681833328</v>
          </cell>
          <cell r="O59">
            <v>6.2851359498333306</v>
          </cell>
          <cell r="P59">
            <v>1.5127545975875023</v>
          </cell>
          <cell r="R59">
            <v>2.1183536247021664</v>
          </cell>
          <cell r="V59">
            <v>2.4711228933913958</v>
          </cell>
          <cell r="X59" t="str">
            <v>Jan-Out 19</v>
          </cell>
        </row>
        <row r="60">
          <cell r="A60">
            <v>43770</v>
          </cell>
          <cell r="B60">
            <v>-4.5999999999999996</v>
          </cell>
          <cell r="C60">
            <v>-5.9126923123916661</v>
          </cell>
          <cell r="D60">
            <v>1.2388747437083336</v>
          </cell>
          <cell r="E60">
            <v>-1.9603805364166664</v>
          </cell>
          <cell r="F60">
            <v>2.5251682322166666</v>
          </cell>
          <cell r="G60">
            <v>-15.260533901933334</v>
          </cell>
          <cell r="H60">
            <v>-17.278904295724999</v>
          </cell>
          <cell r="I60">
            <v>-24.384791372833334</v>
          </cell>
          <cell r="J60">
            <v>3.4351492771500016</v>
          </cell>
          <cell r="K60">
            <v>5.6856756494333327</v>
          </cell>
          <cell r="L60">
            <v>-0.41448211371666321</v>
          </cell>
          <cell r="M60">
            <v>10.021936053700003</v>
          </cell>
          <cell r="N60">
            <v>5.1796603957833334</v>
          </cell>
          <cell r="O60">
            <v>8.0086387779333315</v>
          </cell>
          <cell r="P60">
            <v>1.9619500594530308</v>
          </cell>
          <cell r="R60">
            <v>2.4367015861548111</v>
          </cell>
          <cell r="V60">
            <v>2.6140728942190492</v>
          </cell>
          <cell r="X60" t="str">
            <v>Jan-Nov 19</v>
          </cell>
        </row>
        <row r="61">
          <cell r="A61">
            <v>43800</v>
          </cell>
          <cell r="B61">
            <v>-4.7</v>
          </cell>
          <cell r="C61">
            <v>-5.6611577864916658</v>
          </cell>
          <cell r="D61">
            <v>1.6337571250083336</v>
          </cell>
          <cell r="E61">
            <v>-4.4018273243166668</v>
          </cell>
          <cell r="F61">
            <v>5.6861921669166664</v>
          </cell>
          <cell r="G61">
            <v>-15.256871653933333</v>
          </cell>
          <cell r="H61">
            <v>-15.353288214024998</v>
          </cell>
          <cell r="I61">
            <v>-27.992370630733333</v>
          </cell>
          <cell r="J61">
            <v>3.9345560809500015</v>
          </cell>
          <cell r="K61">
            <v>4.7212151241333329</v>
          </cell>
          <cell r="L61">
            <v>3.5975923734833364</v>
          </cell>
          <cell r="M61">
            <v>10.488287326200004</v>
          </cell>
          <cell r="N61">
            <v>5.1382818631833329</v>
          </cell>
          <cell r="O61">
            <v>7.5290288182333311</v>
          </cell>
          <cell r="P61">
            <v>1.3852900139525559</v>
          </cell>
          <cell r="R61">
            <v>2.4038145346925148</v>
          </cell>
          <cell r="V61">
            <v>2.2134683924216887</v>
          </cell>
          <cell r="X61" t="str">
            <v>Jan-Dez 19</v>
          </cell>
        </row>
        <row r="62">
          <cell r="A62">
            <v>43831</v>
          </cell>
          <cell r="B62">
            <v>-0.1</v>
          </cell>
          <cell r="C62">
            <v>-8.5829000791664889E-2</v>
          </cell>
          <cell r="D62">
            <v>7.2114357151083333</v>
          </cell>
          <cell r="E62">
            <v>-1.3255671340166657</v>
          </cell>
          <cell r="F62">
            <v>16.113976723716668</v>
          </cell>
          <cell r="G62">
            <v>-11.333881890333332</v>
          </cell>
          <cell r="H62">
            <v>-18.442877922324996</v>
          </cell>
          <cell r="I62">
            <v>-12.383540887733336</v>
          </cell>
          <cell r="J62">
            <v>11.162223888750002</v>
          </cell>
          <cell r="K62">
            <v>9.5594541314333323</v>
          </cell>
          <cell r="L62">
            <v>13.810119326883337</v>
          </cell>
          <cell r="M62">
            <v>14.370888395000003</v>
          </cell>
          <cell r="N62">
            <v>11.384799529283333</v>
          </cell>
          <cell r="O62">
            <v>9.7885195228333313</v>
          </cell>
          <cell r="P62">
            <v>0.95982584603207499</v>
          </cell>
          <cell r="R62">
            <v>1.547743966421848</v>
          </cell>
          <cell r="V62">
            <v>3.8142776417404463</v>
          </cell>
          <cell r="X62">
            <v>43831</v>
          </cell>
        </row>
        <row r="63">
          <cell r="A63">
            <v>43862</v>
          </cell>
          <cell r="B63">
            <v>-1.1000000000000001</v>
          </cell>
          <cell r="C63">
            <v>-0.55640463874166635</v>
          </cell>
          <cell r="D63">
            <v>5.4855312819083339</v>
          </cell>
          <cell r="E63">
            <v>3.3624302832833335</v>
          </cell>
          <cell r="F63">
            <v>5.7858751121166669</v>
          </cell>
          <cell r="G63">
            <v>-10.693608722233334</v>
          </cell>
          <cell r="H63">
            <v>-16.640657929124998</v>
          </cell>
          <cell r="I63">
            <v>-12.435848655133334</v>
          </cell>
          <cell r="J63">
            <v>9.5807994447500011</v>
          </cell>
          <cell r="K63">
            <v>8.175888205233333</v>
          </cell>
          <cell r="L63">
            <v>9.5472215665833353</v>
          </cell>
          <cell r="M63">
            <v>14.331581029600002</v>
          </cell>
          <cell r="N63">
            <v>11.410682793883334</v>
          </cell>
          <cell r="O63">
            <v>11.96443532973333</v>
          </cell>
          <cell r="P63">
            <v>1.4405525407005513</v>
          </cell>
          <cell r="R63">
            <v>0.88110023734431309</v>
          </cell>
          <cell r="V63">
            <v>3.4528054043910856</v>
          </cell>
          <cell r="X63" t="str">
            <v>Jan-Fev 20</v>
          </cell>
        </row>
        <row r="64">
          <cell r="A64">
            <v>43891</v>
          </cell>
          <cell r="B64">
            <v>-2.8</v>
          </cell>
          <cell r="C64">
            <v>-2.5234713695416655</v>
          </cell>
          <cell r="D64">
            <v>3.8495264958083339</v>
          </cell>
          <cell r="E64">
            <v>-3.6783184280166665</v>
          </cell>
          <cell r="F64">
            <v>12.279290285116666</v>
          </cell>
          <cell r="G64">
            <v>-15.063594272233333</v>
          </cell>
          <cell r="H64">
            <v>-18.323794126025</v>
          </cell>
          <cell r="I64">
            <v>-22.566719645233334</v>
          </cell>
          <cell r="J64">
            <v>10.016651533150002</v>
          </cell>
          <cell r="K64">
            <v>7.1325219750333329</v>
          </cell>
          <cell r="L64">
            <v>18.568747580483336</v>
          </cell>
          <cell r="M64">
            <v>9.3146085786000032</v>
          </cell>
          <cell r="N64">
            <v>5.0946055571833329</v>
          </cell>
          <cell r="O64">
            <v>8.2884937981333309</v>
          </cell>
          <cell r="P64">
            <v>0.55948174322733735</v>
          </cell>
          <cell r="R64">
            <v>-1.190476190476204</v>
          </cell>
          <cell r="V64">
            <v>1.7401066516980137</v>
          </cell>
          <cell r="X64" t="str">
            <v>Jan-Mar 20</v>
          </cell>
        </row>
        <row r="65">
          <cell r="A65">
            <v>43922</v>
          </cell>
          <cell r="B65">
            <v>-30.6</v>
          </cell>
          <cell r="C65">
            <v>-30.399144832841664</v>
          </cell>
          <cell r="D65">
            <v>-25.955482622891665</v>
          </cell>
          <cell r="E65">
            <v>-25.152409491516671</v>
          </cell>
          <cell r="F65">
            <v>-22.014982270083333</v>
          </cell>
          <cell r="G65">
            <v>-36.934034221533331</v>
          </cell>
          <cell r="H65">
            <v>-36.043081547324995</v>
          </cell>
          <cell r="I65">
            <v>-30.907234782033335</v>
          </cell>
          <cell r="J65">
            <v>-23.864255444149997</v>
          </cell>
          <cell r="K65">
            <v>-18.387333288866664</v>
          </cell>
          <cell r="L65">
            <v>-22.628812960016667</v>
          </cell>
          <cell r="M65">
            <v>-2.2599135921999967</v>
          </cell>
          <cell r="N65">
            <v>-8.3272242417166673</v>
          </cell>
          <cell r="O65">
            <v>4.2942279014333309</v>
          </cell>
          <cell r="P65">
            <v>-2.1547502448579792</v>
          </cell>
          <cell r="R65">
            <v>-5.5992861467860422</v>
          </cell>
          <cell r="V65">
            <v>0.38171492412250529</v>
          </cell>
          <cell r="X65" t="str">
            <v>Jan-Abr 20</v>
          </cell>
        </row>
        <row r="66">
          <cell r="A66">
            <v>43952</v>
          </cell>
          <cell r="B66">
            <v>-24.5</v>
          </cell>
          <cell r="C66">
            <v>-23.800018196141664</v>
          </cell>
          <cell r="D66">
            <v>-41.255969225691665</v>
          </cell>
          <cell r="E66">
            <v>-32.970977928416666</v>
          </cell>
          <cell r="F66">
            <v>-46.843417343883331</v>
          </cell>
          <cell r="G66">
            <v>-38.252068739333332</v>
          </cell>
          <cell r="H66">
            <v>-42.040955945024997</v>
          </cell>
          <cell r="I66">
            <v>-22.990989738433335</v>
          </cell>
          <cell r="J66">
            <v>-9.3479676529499969</v>
          </cell>
          <cell r="K66">
            <v>-12.287981948766665</v>
          </cell>
          <cell r="L66">
            <v>1.5599159396833366</v>
          </cell>
          <cell r="M66">
            <v>1.6089514839000021</v>
          </cell>
          <cell r="N66">
            <v>-2.0419778477166677</v>
          </cell>
          <cell r="O66">
            <v>5.5749119189333314</v>
          </cell>
          <cell r="P66">
            <v>-2.0865834633385276</v>
          </cell>
          <cell r="R66">
            <v>-8.3150497631085187</v>
          </cell>
          <cell r="V66">
            <v>0.79821793205864822</v>
          </cell>
          <cell r="X66" t="str">
            <v>Jan-Mai 20</v>
          </cell>
        </row>
        <row r="67">
          <cell r="A67">
            <v>43983</v>
          </cell>
          <cell r="B67">
            <v>-17.7</v>
          </cell>
          <cell r="C67">
            <v>-17.021687168391665</v>
          </cell>
          <cell r="D67">
            <v>-30.642134474591671</v>
          </cell>
          <cell r="E67">
            <v>-29.791567919816671</v>
          </cell>
          <cell r="F67">
            <v>-22.571576503383334</v>
          </cell>
          <cell r="G67">
            <v>-31.305100661433329</v>
          </cell>
          <cell r="H67">
            <v>-39.214391617425001</v>
          </cell>
          <cell r="I67">
            <v>-9.673107561033337</v>
          </cell>
          <cell r="J67">
            <v>-2.7382736753499985</v>
          </cell>
          <cell r="K67">
            <v>-7.7211932596666681</v>
          </cell>
          <cell r="L67">
            <v>3.2366160714833363</v>
          </cell>
          <cell r="M67">
            <v>5.2801481225000026</v>
          </cell>
          <cell r="N67">
            <v>2.0625628266833331</v>
          </cell>
          <cell r="O67">
            <v>5.3703362819333309</v>
          </cell>
          <cell r="P67">
            <v>-1.2694072844448812</v>
          </cell>
          <cell r="R67">
            <v>-7.8695735322241234</v>
          </cell>
          <cell r="V67">
            <v>1.2329656067488628</v>
          </cell>
          <cell r="X67" t="str">
            <v>Jan-Jun 20</v>
          </cell>
        </row>
        <row r="68">
          <cell r="A68">
            <v>44013</v>
          </cell>
          <cell r="B68">
            <v>-12.7</v>
          </cell>
          <cell r="C68">
            <v>-12.533260505241664</v>
          </cell>
          <cell r="D68">
            <v>-16.720097153791663</v>
          </cell>
          <cell r="E68">
            <v>-16.766654606616669</v>
          </cell>
          <cell r="F68">
            <v>-9.7248729630833335</v>
          </cell>
          <cell r="G68">
            <v>-27.356090379233329</v>
          </cell>
          <cell r="H68">
            <v>-32.112516821625</v>
          </cell>
          <cell r="I68">
            <v>-15.370594625933336</v>
          </cell>
          <cell r="J68">
            <v>2.2895693687500014</v>
          </cell>
          <cell r="K68">
            <v>0.71149120973333346</v>
          </cell>
          <cell r="L68">
            <v>9.3337976165833361</v>
          </cell>
          <cell r="M68">
            <v>6.3071401905000029</v>
          </cell>
          <cell r="N68">
            <v>-0.4129322578166672</v>
          </cell>
          <cell r="O68">
            <v>7.7448431401333311</v>
          </cell>
          <cell r="P68">
            <v>-0.56535724729505432</v>
          </cell>
          <cell r="R68">
            <v>-4.2502648390099722</v>
          </cell>
          <cell r="V68">
            <v>2.1917303619117803</v>
          </cell>
          <cell r="X68" t="str">
            <v>Jan-Jul 20</v>
          </cell>
        </row>
        <row r="69">
          <cell r="A69">
            <v>44044</v>
          </cell>
          <cell r="B69">
            <v>-8.3000000000000007</v>
          </cell>
          <cell r="C69">
            <v>-7.9751288738916681</v>
          </cell>
          <cell r="D69">
            <v>-13.656996009191667</v>
          </cell>
          <cell r="E69">
            <v>-10.911037532216666</v>
          </cell>
          <cell r="F69">
            <v>-15.141528168483333</v>
          </cell>
          <cell r="G69">
            <v>-20.300376564533337</v>
          </cell>
          <cell r="H69">
            <v>-27.684135551624998</v>
          </cell>
          <cell r="I69">
            <v>-10.792614166133337</v>
          </cell>
          <cell r="J69">
            <v>4.3501188167500011</v>
          </cell>
          <cell r="K69">
            <v>3.5713651776333331</v>
          </cell>
          <cell r="L69">
            <v>7.2696120486833369</v>
          </cell>
          <cell r="M69">
            <v>6.9061927907000031</v>
          </cell>
          <cell r="N69">
            <v>1.8100615005833323</v>
          </cell>
          <cell r="O69">
            <v>6.1124259207333305</v>
          </cell>
          <cell r="P69">
            <v>-1.9559902200484203E-2</v>
          </cell>
          <cell r="R69">
            <v>-2.351924738408357</v>
          </cell>
          <cell r="V69">
            <v>2.564102564102555</v>
          </cell>
          <cell r="X69" t="str">
            <v>Jan-Ago 20</v>
          </cell>
        </row>
        <row r="70">
          <cell r="A70">
            <v>44075</v>
          </cell>
          <cell r="B70">
            <v>-6.6</v>
          </cell>
          <cell r="C70">
            <v>-6.597068606441665</v>
          </cell>
          <cell r="D70">
            <v>-7.7866496728916665</v>
          </cell>
          <cell r="E70">
            <v>-14.686896296016668</v>
          </cell>
          <cell r="F70">
            <v>3.8275786511166667</v>
          </cell>
          <cell r="G70">
            <v>-19.984337998333331</v>
          </cell>
          <cell r="H70">
            <v>-27.902060789624997</v>
          </cell>
          <cell r="I70">
            <v>-9.6984913635333356</v>
          </cell>
          <cell r="J70">
            <v>6.7902007854500015</v>
          </cell>
          <cell r="K70">
            <v>3.5510175112333329</v>
          </cell>
          <cell r="L70">
            <v>16.853147913483337</v>
          </cell>
          <cell r="M70">
            <v>8.0987636787000028</v>
          </cell>
          <cell r="N70">
            <v>4.8301493208833328</v>
          </cell>
          <cell r="O70">
            <v>6.4644303536333307</v>
          </cell>
          <cell r="P70">
            <v>-0.34099766173031298</v>
          </cell>
          <cell r="R70">
            <v>-1.7120224862654823</v>
          </cell>
          <cell r="V70">
            <v>2.3234286772192831</v>
          </cell>
          <cell r="X70" t="str">
            <v>Jan-Set 20</v>
          </cell>
        </row>
        <row r="71">
          <cell r="A71">
            <v>44105</v>
          </cell>
          <cell r="B71">
            <v>-4.5</v>
          </cell>
          <cell r="C71">
            <v>-5.2667978759916672</v>
          </cell>
          <cell r="D71">
            <v>-3.5761098759916656</v>
          </cell>
          <cell r="E71">
            <v>-5.9033357052166657</v>
          </cell>
          <cell r="F71">
            <v>5.4176600335166665</v>
          </cell>
          <cell r="G71">
            <v>-18.530983053333337</v>
          </cell>
          <cell r="H71">
            <v>-20.113914919324998</v>
          </cell>
          <cell r="I71">
            <v>-14.417198670933335</v>
          </cell>
          <cell r="J71">
            <v>7.9973873013500016</v>
          </cell>
          <cell r="K71">
            <v>6.6968447236333333</v>
          </cell>
          <cell r="L71">
            <v>17.550105819483335</v>
          </cell>
          <cell r="M71">
            <v>9.1652019911000036</v>
          </cell>
          <cell r="N71">
            <v>5.0291198888833328</v>
          </cell>
          <cell r="O71">
            <v>9.7358888966333303</v>
          </cell>
          <cell r="P71">
            <v>-0.38959774033311589</v>
          </cell>
          <cell r="R71">
            <v>-1.5853736495557342</v>
          </cell>
          <cell r="V71">
            <v>2.3468539222027118</v>
          </cell>
          <cell r="X71" t="str">
            <v>Jan-Out 20</v>
          </cell>
        </row>
        <row r="72">
          <cell r="A72">
            <v>44136</v>
          </cell>
          <cell r="B72">
            <v>-10.1</v>
          </cell>
          <cell r="C72">
            <v>-11.388127224341666</v>
          </cell>
          <cell r="D72">
            <v>-3.7180418875916654</v>
          </cell>
          <cell r="E72">
            <v>-16.255118552116663</v>
          </cell>
          <cell r="F72">
            <v>21.386418584616667</v>
          </cell>
          <cell r="G72">
            <v>-25.031422890533335</v>
          </cell>
          <cell r="H72">
            <v>-30.152719368024997</v>
          </cell>
          <cell r="I72">
            <v>-18.722404955433337</v>
          </cell>
          <cell r="J72">
            <v>2.2551684418500013</v>
          </cell>
          <cell r="K72">
            <v>-5.1784525648666673</v>
          </cell>
          <cell r="L72">
            <v>19.719523592883334</v>
          </cell>
          <cell r="M72">
            <v>7.0169980622000026</v>
          </cell>
          <cell r="N72">
            <v>-6.2591237116667031E-2</v>
          </cell>
          <cell r="O72">
            <v>8.57691940883333</v>
          </cell>
          <cell r="P72">
            <v>-0.41788143828961211</v>
          </cell>
          <cell r="R72">
            <v>-1.8241272080274484</v>
          </cell>
          <cell r="V72">
            <v>1.6800584368152016</v>
          </cell>
          <cell r="X72" t="str">
            <v>Jan-Nov 20</v>
          </cell>
        </row>
        <row r="73">
          <cell r="A73">
            <v>44166</v>
          </cell>
          <cell r="B73">
            <v>-8.4</v>
          </cell>
          <cell r="C73">
            <v>-9.3594033398916672</v>
          </cell>
          <cell r="D73">
            <v>-9.5321886754916658</v>
          </cell>
          <cell r="E73">
            <v>-15.575594141116666</v>
          </cell>
          <cell r="F73">
            <v>1.1382782600166665</v>
          </cell>
          <cell r="G73">
            <v>-21.200736403633336</v>
          </cell>
          <cell r="H73">
            <v>-22.869837418624996</v>
          </cell>
          <cell r="I73">
            <v>-18.509514633133335</v>
          </cell>
          <cell r="J73">
            <v>2.4819297238500013</v>
          </cell>
          <cell r="K73">
            <v>3.8619452801333329</v>
          </cell>
          <cell r="L73">
            <v>5.4549179567833361</v>
          </cell>
          <cell r="M73">
            <v>6.9040483033000033</v>
          </cell>
          <cell r="N73">
            <v>2.5497375087833323</v>
          </cell>
          <cell r="O73">
            <v>7.3809113963333308</v>
          </cell>
          <cell r="P73">
            <v>3.9319768013371004E-2</v>
          </cell>
          <cell r="R73">
            <v>-2.196461256863941</v>
          </cell>
          <cell r="V73">
            <v>2.2205909341163448</v>
          </cell>
          <cell r="X73" t="str">
            <v>Jan-Dez 20</v>
          </cell>
        </row>
        <row r="74">
          <cell r="A74">
            <v>44197</v>
          </cell>
          <cell r="B74">
            <v>-7.6</v>
          </cell>
          <cell r="C74">
            <v>-7.5751683472416662</v>
          </cell>
          <cell r="D74">
            <v>-7.7386984205916658</v>
          </cell>
          <cell r="E74">
            <v>-15.821882146216668</v>
          </cell>
          <cell r="F74">
            <v>3.8373481684166668</v>
          </cell>
          <cell r="G74">
            <v>-18.735678246233334</v>
          </cell>
          <cell r="H74">
            <v>-23.239206680824999</v>
          </cell>
          <cell r="I74">
            <v>-8.362111507133335</v>
          </cell>
          <cell r="J74">
            <v>3.5853415517500014</v>
          </cell>
          <cell r="K74">
            <v>1.0946125533333326</v>
          </cell>
          <cell r="L74">
            <v>14.944184681783337</v>
          </cell>
          <cell r="M74">
            <v>8.5758682580000034</v>
          </cell>
          <cell r="N74">
            <v>0.45076055488333289</v>
          </cell>
          <cell r="O74">
            <v>14.21533691883333</v>
          </cell>
          <cell r="P74">
            <v>1.9602077820238151E-2</v>
          </cell>
          <cell r="R74">
            <v>-2.1053991216739973</v>
          </cell>
          <cell r="V74">
            <v>1.959539145423193</v>
          </cell>
          <cell r="X74">
            <v>80721</v>
          </cell>
        </row>
        <row r="75">
          <cell r="A75">
            <v>44228</v>
          </cell>
          <cell r="B75">
            <v>-8.6999999999999993</v>
          </cell>
          <cell r="C75">
            <v>-8.2007309395416659</v>
          </cell>
          <cell r="D75">
            <v>-13.353603794291667</v>
          </cell>
          <cell r="E75">
            <v>-14.639248385416666</v>
          </cell>
          <cell r="F75">
            <v>-9.2650955786833329</v>
          </cell>
          <cell r="G75">
            <v>-20.930912000933333</v>
          </cell>
          <cell r="H75">
            <v>-23.124915751425</v>
          </cell>
          <cell r="I75">
            <v>-9.5476071734333345</v>
          </cell>
          <cell r="J75">
            <v>4.529450121850001</v>
          </cell>
          <cell r="K75">
            <v>-0.50287389006666672</v>
          </cell>
          <cell r="L75">
            <v>15.684111353983337</v>
          </cell>
          <cell r="M75">
            <v>8.870894351200004</v>
          </cell>
          <cell r="N75">
            <v>-0.24141159151666614</v>
          </cell>
          <cell r="O75">
            <v>12.446840590533331</v>
          </cell>
          <cell r="P75">
            <v>-0.77813442272152145</v>
          </cell>
          <cell r="R75">
            <v>-3.1648833311847255</v>
          </cell>
          <cell r="V75">
            <v>2.3127153999637216</v>
          </cell>
          <cell r="X75" t="str">
            <v>Jan-Fev 21</v>
          </cell>
        </row>
        <row r="76">
          <cell r="A76">
            <v>44256</v>
          </cell>
          <cell r="B76">
            <v>-8.5</v>
          </cell>
          <cell r="C76">
            <v>-8.1801975856916656</v>
          </cell>
          <cell r="D76">
            <v>-8.6253423641916669</v>
          </cell>
          <cell r="E76">
            <v>-12.503157623616667</v>
          </cell>
          <cell r="F76">
            <v>4.3365787563166664</v>
          </cell>
          <cell r="G76">
            <v>-22.858854094433333</v>
          </cell>
          <cell r="H76">
            <v>-22.587292845725003</v>
          </cell>
          <cell r="I76">
            <v>-21.000781986133333</v>
          </cell>
          <cell r="J76">
            <v>6.4984589230500012</v>
          </cell>
          <cell r="K76">
            <v>4.0081789443333324</v>
          </cell>
          <cell r="L76">
            <v>15.130536457483336</v>
          </cell>
          <cell r="M76">
            <v>10.424618804200003</v>
          </cell>
          <cell r="N76">
            <v>5.931561883683333</v>
          </cell>
          <cell r="O76">
            <v>10.299168643033331</v>
          </cell>
          <cell r="P76">
            <v>0.72230356271352036</v>
          </cell>
          <cell r="R76">
            <v>-0.9044307310542905</v>
          </cell>
          <cell r="V76">
            <v>3.9540229885057272</v>
          </cell>
          <cell r="X76" t="str">
            <v>Jan-Mar 21</v>
          </cell>
        </row>
        <row r="77">
          <cell r="A77">
            <v>44287</v>
          </cell>
          <cell r="B77">
            <v>-5.4</v>
          </cell>
          <cell r="C77">
            <v>-5.2142758643416665</v>
          </cell>
          <cell r="D77">
            <v>-2.1909872186916663</v>
          </cell>
          <cell r="E77">
            <v>-8.2558271686166655</v>
          </cell>
          <cell r="F77">
            <v>17.881196798716665</v>
          </cell>
          <cell r="G77">
            <v>-20.727300486733334</v>
          </cell>
          <cell r="H77">
            <v>-18.918262789025</v>
          </cell>
          <cell r="I77">
            <v>-20.469490482033336</v>
          </cell>
          <cell r="J77">
            <v>10.298748758050001</v>
          </cell>
          <cell r="K77">
            <v>9.0338174387333332</v>
          </cell>
          <cell r="L77">
            <v>19.042500240683339</v>
          </cell>
          <cell r="M77">
            <v>11.633427057200002</v>
          </cell>
          <cell r="N77">
            <v>6.7767760571833326</v>
          </cell>
          <cell r="O77">
            <v>10.143168019333331</v>
          </cell>
          <cell r="P77">
            <v>3.3733733733733544</v>
          </cell>
          <cell r="R77">
            <v>3.9531429343055748</v>
          </cell>
          <cell r="V77">
            <v>5.6854015952513492</v>
          </cell>
          <cell r="X77" t="str">
            <v>Jan-Abr 21</v>
          </cell>
        </row>
        <row r="78">
          <cell r="A78">
            <v>44317</v>
          </cell>
          <cell r="B78">
            <v>-6.3</v>
          </cell>
          <cell r="C78">
            <v>-5.5468269256499987</v>
          </cell>
          <cell r="D78">
            <v>-14.788685770700001</v>
          </cell>
          <cell r="E78">
            <v>-27.711629694999999</v>
          </cell>
          <cell r="F78">
            <v>-5.2168297685000002</v>
          </cell>
          <cell r="G78">
            <v>-17.655898726499998</v>
          </cell>
          <cell r="H78">
            <v>-28.812803858199999</v>
          </cell>
          <cell r="I78">
            <v>3.8306343129</v>
          </cell>
          <cell r="J78">
            <v>6.5622448752000002</v>
          </cell>
          <cell r="K78">
            <v>0.33171801109999999</v>
          </cell>
          <cell r="L78">
            <v>21.624055075499999</v>
          </cell>
          <cell r="M78">
            <v>25.529818150499999</v>
          </cell>
          <cell r="N78">
            <v>32.020619719700001</v>
          </cell>
          <cell r="O78">
            <v>13.713245107700001</v>
          </cell>
          <cell r="P78">
            <v>3.3359888468432501</v>
          </cell>
          <cell r="R78">
            <v>8.6425747381563269</v>
          </cell>
          <cell r="V78">
            <v>6.2615101289134429</v>
          </cell>
          <cell r="X78" t="str">
            <v>Jan-Mai 21</v>
          </cell>
        </row>
        <row r="79">
          <cell r="A79">
            <v>44348</v>
          </cell>
          <cell r="B79">
            <v>1</v>
          </cell>
          <cell r="C79">
            <v>1.6423243004999994</v>
          </cell>
          <cell r="D79">
            <v>4.702203055</v>
          </cell>
          <cell r="E79">
            <v>4.2500594353999999</v>
          </cell>
          <cell r="F79">
            <v>9.0693909953999992</v>
          </cell>
          <cell r="G79">
            <v>-10.7187331731</v>
          </cell>
          <cell r="H79">
            <v>-12.3885791026</v>
          </cell>
          <cell r="I79">
            <v>-1.323834256</v>
          </cell>
          <cell r="J79">
            <v>14.003381774099999</v>
          </cell>
          <cell r="K79">
            <v>17.477695558600001</v>
          </cell>
          <cell r="L79">
            <v>22.288769005599999</v>
          </cell>
          <cell r="M79">
            <v>25.1004326246</v>
          </cell>
          <cell r="N79">
            <v>31.206621342799998</v>
          </cell>
          <cell r="O79">
            <v>19.572654218</v>
          </cell>
          <cell r="P79">
            <v>2.8681633864108562</v>
          </cell>
          <cell r="R79">
            <v>8.1992734820965012</v>
          </cell>
          <cell r="V79">
            <v>6.7216117216117226</v>
          </cell>
          <cell r="X79" t="str">
            <v>Jan-Jun 21</v>
          </cell>
        </row>
        <row r="80">
          <cell r="A80">
            <v>44378</v>
          </cell>
          <cell r="B80">
            <v>-1</v>
          </cell>
          <cell r="C80">
            <v>-0.87452654839999955</v>
          </cell>
          <cell r="D80">
            <v>3.8680517030999999</v>
          </cell>
          <cell r="E80">
            <v>4.9000571387000003</v>
          </cell>
          <cell r="F80">
            <v>4.3026780550000003</v>
          </cell>
          <cell r="G80">
            <v>-12.878650702</v>
          </cell>
          <cell r="H80">
            <v>-12.465196993499999</v>
          </cell>
          <cell r="I80">
            <v>-7.4475255137999996</v>
          </cell>
          <cell r="J80">
            <v>11.129597605200001</v>
          </cell>
          <cell r="K80">
            <v>14.080944708300001</v>
          </cell>
          <cell r="L80">
            <v>20.414182856299998</v>
          </cell>
          <cell r="M80">
            <v>24.1396432005</v>
          </cell>
          <cell r="N80">
            <v>25.4637019416</v>
          </cell>
          <cell r="O80">
            <v>24.862464324699999</v>
          </cell>
          <cell r="P80">
            <v>2.2546809136359229</v>
          </cell>
          <cell r="R80">
            <v>4.6233278573104712</v>
          </cell>
          <cell r="V80">
            <v>6.1458051725691689</v>
          </cell>
          <cell r="X80" t="str">
            <v>Jan-Jul 21</v>
          </cell>
        </row>
        <row r="81">
          <cell r="A81">
            <v>44409</v>
          </cell>
          <cell r="B81">
            <v>-1</v>
          </cell>
          <cell r="C81">
            <v>-0.61616857445000051</v>
          </cell>
          <cell r="D81">
            <v>4.1269865115000002</v>
          </cell>
          <cell r="E81">
            <v>9.4794130216999992</v>
          </cell>
          <cell r="F81">
            <v>-4.2243996658</v>
          </cell>
          <cell r="G81">
            <v>-11.239296099000001</v>
          </cell>
          <cell r="H81">
            <v>-2.1747824615</v>
          </cell>
          <cell r="I81">
            <v>-29.351103571700001</v>
          </cell>
          <cell r="J81">
            <v>10.0069589501</v>
          </cell>
          <cell r="K81">
            <v>5.0124667301999999</v>
          </cell>
          <cell r="L81">
            <v>22.094906408300002</v>
          </cell>
          <cell r="M81">
            <v>23.1707625865</v>
          </cell>
          <cell r="N81">
            <v>24.615309926999998</v>
          </cell>
          <cell r="O81">
            <v>21.449400557400001</v>
          </cell>
          <cell r="P81">
            <v>1.7118262740878407</v>
          </cell>
          <cell r="R81">
            <v>2.759208284178797</v>
          </cell>
          <cell r="V81">
            <v>6.4350180505415153</v>
          </cell>
          <cell r="X81" t="str">
            <v>Jan-Ago 21</v>
          </cell>
        </row>
        <row r="82">
          <cell r="A82">
            <v>44440</v>
          </cell>
          <cell r="B82">
            <v>-2.6</v>
          </cell>
          <cell r="C82">
            <v>-2.6729626289999997</v>
          </cell>
          <cell r="D82">
            <v>0.62486342930000005</v>
          </cell>
          <cell r="E82">
            <v>-0.97260510759999996</v>
          </cell>
          <cell r="F82">
            <v>1.9591011998000001</v>
          </cell>
          <cell r="G82">
            <v>-14.511798198599999</v>
          </cell>
          <cell r="H82">
            <v>-15.992123962399999</v>
          </cell>
          <cell r="I82">
            <v>-14.962395514200001</v>
          </cell>
          <cell r="J82">
            <v>9.1658729405999999</v>
          </cell>
          <cell r="K82">
            <v>1.3518171480000001</v>
          </cell>
          <cell r="L82">
            <v>23.183470187299999</v>
          </cell>
          <cell r="M82">
            <v>26.149409031200001</v>
          </cell>
          <cell r="N82">
            <v>28.110320968300002</v>
          </cell>
          <cell r="O82">
            <v>22.357715927600001</v>
          </cell>
          <cell r="P82">
            <v>2.1214194935966333</v>
          </cell>
          <cell r="R82">
            <v>2.5087742103210502</v>
          </cell>
          <cell r="V82">
            <v>6.7486882576442753</v>
          </cell>
          <cell r="X82" t="str">
            <v>Jan-Set 21</v>
          </cell>
        </row>
        <row r="83">
          <cell r="A83">
            <v>44470</v>
          </cell>
          <cell r="B83">
            <v>1.3</v>
          </cell>
          <cell r="C83">
            <v>0.50950037585000052</v>
          </cell>
          <cell r="D83">
            <v>0.82334405749999995</v>
          </cell>
          <cell r="E83">
            <v>-9.1561669100000007E-2</v>
          </cell>
          <cell r="F83">
            <v>-0.34455849459999999</v>
          </cell>
          <cell r="G83">
            <v>-7.9145331499999996</v>
          </cell>
          <cell r="H83">
            <v>-6.0108476248000002</v>
          </cell>
          <cell r="I83">
            <v>-8.5286761449000004</v>
          </cell>
          <cell r="J83">
            <v>8.9335339017000006</v>
          </cell>
          <cell r="K83">
            <v>8.6807434895999993</v>
          </cell>
          <cell r="L83">
            <v>10.0114973178</v>
          </cell>
          <cell r="M83">
            <v>28.778630747899999</v>
          </cell>
          <cell r="N83">
            <v>26.159422239600001</v>
          </cell>
          <cell r="O83">
            <v>24.309290278599999</v>
          </cell>
          <cell r="P83">
            <v>1.8089371272122889</v>
          </cell>
          <cell r="R83">
            <v>2.2994478726859455</v>
          </cell>
          <cell r="V83">
            <v>7.4298095152117014</v>
          </cell>
          <cell r="X83" t="str">
            <v>Jan-Out 21</v>
          </cell>
        </row>
        <row r="84">
          <cell r="A84">
            <v>44501</v>
          </cell>
          <cell r="B84">
            <v>-1</v>
          </cell>
          <cell r="C84">
            <v>-2.2899947313000002</v>
          </cell>
          <cell r="D84">
            <v>-2.6465541424999999</v>
          </cell>
          <cell r="E84">
            <v>-1.5059855381</v>
          </cell>
          <cell r="F84">
            <v>-3.3091387173000002</v>
          </cell>
          <cell r="G84">
            <v>-11.7833792595</v>
          </cell>
          <cell r="H84">
            <v>-8.9390553110000006</v>
          </cell>
          <cell r="I84">
            <v>-19.958554224899999</v>
          </cell>
          <cell r="J84">
            <v>7.2033897968999998</v>
          </cell>
          <cell r="K84">
            <v>6.9725915584999996</v>
          </cell>
          <cell r="L84">
            <v>3.9383639655999998</v>
          </cell>
          <cell r="M84">
            <v>36.8724172314</v>
          </cell>
          <cell r="N84">
            <v>36.214219056099999</v>
          </cell>
          <cell r="O84">
            <v>30.548152768200001</v>
          </cell>
          <cell r="P84">
            <v>1.8639601834683219</v>
          </cell>
          <cell r="R84">
            <v>2.5960031347962484</v>
          </cell>
          <cell r="V84">
            <v>8.3423132183908137</v>
          </cell>
          <cell r="X84" t="str">
            <v>Jan-Nov 21</v>
          </cell>
        </row>
        <row r="85">
          <cell r="A85">
            <v>44531</v>
          </cell>
          <cell r="B85">
            <v>3.4</v>
          </cell>
          <cell r="C85">
            <v>2.5065431568499998</v>
          </cell>
          <cell r="D85">
            <v>10.713891090000001</v>
          </cell>
          <cell r="E85">
            <v>12.765166257500001</v>
          </cell>
          <cell r="F85">
            <v>16.406514832599999</v>
          </cell>
          <cell r="G85">
            <v>-7.6246689774999998</v>
          </cell>
          <cell r="H85">
            <v>3.5984655354999999</v>
          </cell>
          <cell r="I85">
            <v>-32.494063259000001</v>
          </cell>
          <cell r="J85">
            <v>12.6377552912</v>
          </cell>
          <cell r="K85">
            <v>18.653511067699998</v>
          </cell>
          <cell r="L85">
            <v>1.2182202918</v>
          </cell>
          <cell r="M85">
            <v>35.8944312052</v>
          </cell>
          <cell r="N85">
            <v>31.8136312008</v>
          </cell>
          <cell r="O85">
            <v>36.031054408199999</v>
          </cell>
          <cell r="P85">
            <v>1.847302741475886</v>
          </cell>
          <cell r="R85">
            <v>2.5839708441409215</v>
          </cell>
          <cell r="V85">
            <v>6.8581687612208242</v>
          </cell>
          <cell r="X85" t="str">
            <v>Jan-Dez 21</v>
          </cell>
        </row>
        <row r="86">
          <cell r="A86">
            <v>44562</v>
          </cell>
          <cell r="B86">
            <v>3</v>
          </cell>
          <cell r="C86">
            <v>3.0411255018499999</v>
          </cell>
          <cell r="D86">
            <v>5.6524468503999996</v>
          </cell>
          <cell r="E86">
            <v>7.8197225847</v>
          </cell>
          <cell r="F86">
            <v>7.4693060021999997</v>
          </cell>
          <cell r="G86">
            <v>-8.1123635527999998</v>
          </cell>
          <cell r="H86">
            <v>2.7212731819</v>
          </cell>
          <cell r="I86">
            <v>-23.163591628799999</v>
          </cell>
          <cell r="J86">
            <v>14.194614556499999</v>
          </cell>
          <cell r="K86">
            <v>21.022171330700001</v>
          </cell>
          <cell r="L86">
            <v>7.4817762512000003</v>
          </cell>
          <cell r="M86">
            <v>33.817785708700001</v>
          </cell>
          <cell r="N86">
            <v>27.3403591788</v>
          </cell>
          <cell r="O86">
            <v>32.672211960399999</v>
          </cell>
          <cell r="P86">
            <v>2.2243998040176223</v>
          </cell>
          <cell r="R86">
            <v>3.0182082068874792</v>
          </cell>
          <cell r="V86">
            <v>7.4828721416495938</v>
          </cell>
          <cell r="X86">
            <v>117610</v>
          </cell>
        </row>
        <row r="87">
          <cell r="A87">
            <v>44593</v>
          </cell>
          <cell r="B87">
            <v>1.8</v>
          </cell>
          <cell r="C87">
            <v>2.3560297506999994</v>
          </cell>
          <cell r="D87">
            <v>4.4916832607000003</v>
          </cell>
          <cell r="E87">
            <v>13.0190775437</v>
          </cell>
          <cell r="F87">
            <v>1.0358428552000001</v>
          </cell>
          <cell r="G87">
            <v>-9.2777503352000004</v>
          </cell>
          <cell r="H87">
            <v>-4.9943240292000004</v>
          </cell>
          <cell r="I87">
            <v>-10.6111656957</v>
          </cell>
          <cell r="J87">
            <v>13.989809836599999</v>
          </cell>
          <cell r="K87">
            <v>16.1083012245</v>
          </cell>
          <cell r="L87">
            <v>10.136793355</v>
          </cell>
          <cell r="M87">
            <v>35.356811794499997</v>
          </cell>
          <cell r="N87">
            <v>36.217464817699998</v>
          </cell>
          <cell r="O87">
            <v>25.185976329700001</v>
          </cell>
          <cell r="P87">
            <v>2.8134496617978613</v>
          </cell>
          <cell r="R87">
            <v>4.3067296811555309</v>
          </cell>
          <cell r="V87">
            <v>8.6162574239872356</v>
          </cell>
          <cell r="X87" t="str">
            <v>Jan-Fev 22</v>
          </cell>
        </row>
        <row r="88">
          <cell r="A88">
            <v>44621</v>
          </cell>
          <cell r="B88">
            <v>-0.9</v>
          </cell>
          <cell r="C88">
            <v>-0.50690338245</v>
          </cell>
          <cell r="D88">
            <v>3.8189060524</v>
          </cell>
          <cell r="E88">
            <v>1.9026639541000001</v>
          </cell>
          <cell r="F88">
            <v>11.1224916623</v>
          </cell>
          <cell r="G88">
            <v>-12.9791962843</v>
          </cell>
          <cell r="H88">
            <v>-6.46382061</v>
          </cell>
          <cell r="I88">
            <v>-21.613864917499999</v>
          </cell>
          <cell r="J88">
            <v>11.9653895194</v>
          </cell>
          <cell r="K88">
            <v>18.048361603699998</v>
          </cell>
          <cell r="L88">
            <v>8.6441551184000005</v>
          </cell>
          <cell r="M88">
            <v>42.413041433499998</v>
          </cell>
          <cell r="N88">
            <v>41.1161120031</v>
          </cell>
          <cell r="O88">
            <v>34.145687613699998</v>
          </cell>
          <cell r="P88">
            <v>2.3064250411861735</v>
          </cell>
          <cell r="R88">
            <v>4.3953871499176245</v>
          </cell>
          <cell r="V88">
            <v>11.437417072092003</v>
          </cell>
          <cell r="X88" t="str">
            <v>Jan-Mar 22</v>
          </cell>
        </row>
        <row r="89">
          <cell r="A89">
            <v>44652</v>
          </cell>
          <cell r="B89">
            <v>-5.6</v>
          </cell>
          <cell r="C89">
            <v>-5.3836651474999995</v>
          </cell>
          <cell r="D89">
            <v>3.2171132693</v>
          </cell>
          <cell r="E89">
            <v>4.5571801399999998</v>
          </cell>
          <cell r="F89">
            <v>-3.8209322458999999</v>
          </cell>
          <cell r="G89">
            <v>-16.695816044699999</v>
          </cell>
          <cell r="H89">
            <v>-11.9368134624</v>
          </cell>
          <cell r="I89">
            <v>-27.804345101399999</v>
          </cell>
          <cell r="J89">
            <v>5.9284857497000001</v>
          </cell>
          <cell r="K89">
            <v>5.7047082872999999</v>
          </cell>
          <cell r="L89">
            <v>4.17642896</v>
          </cell>
          <cell r="M89">
            <v>41.892647689299999</v>
          </cell>
          <cell r="N89">
            <v>40.119417759000001</v>
          </cell>
          <cell r="O89">
            <v>35.1639749689</v>
          </cell>
          <cell r="P89">
            <v>2.624189019076212</v>
          </cell>
          <cell r="R89">
            <v>3.7313675185919095</v>
          </cell>
          <cell r="V89">
            <v>14.234313295304929</v>
          </cell>
          <cell r="X89" t="str">
            <v>Jan-Abr 22</v>
          </cell>
        </row>
        <row r="90">
          <cell r="A90">
            <v>44682</v>
          </cell>
          <cell r="B90">
            <v>-3.6</v>
          </cell>
          <cell r="C90">
            <v>-2.8662157355000004</v>
          </cell>
          <cell r="D90">
            <v>2.7878437285</v>
          </cell>
          <cell r="E90">
            <v>1.2598096766</v>
          </cell>
          <cell r="F90">
            <v>3.3655728164999998</v>
          </cell>
          <cell r="G90">
            <v>-13.312701944200001</v>
          </cell>
          <cell r="H90">
            <v>-10.0209831338</v>
          </cell>
          <cell r="I90">
            <v>-17.359044583500001</v>
          </cell>
          <cell r="J90">
            <v>7.5802704731999997</v>
          </cell>
          <cell r="K90">
            <v>4.6935030619000004</v>
          </cell>
          <cell r="L90">
            <v>14.1115323143</v>
          </cell>
          <cell r="M90">
            <v>39.986323761400001</v>
          </cell>
          <cell r="N90">
            <v>36.087749690400003</v>
          </cell>
          <cell r="O90">
            <v>29.447993558699999</v>
          </cell>
          <cell r="P90">
            <v>2.2549869904596704</v>
          </cell>
          <cell r="R90">
            <v>2.0430313477622235</v>
          </cell>
          <cell r="V90">
            <v>13.457538994800686</v>
          </cell>
          <cell r="X90" t="str">
            <v>Jan-Mai 22</v>
          </cell>
        </row>
        <row r="91">
          <cell r="A91">
            <v>44713</v>
          </cell>
          <cell r="B91">
            <v>-8</v>
          </cell>
          <cell r="C91">
            <v>-7.3797125750500001</v>
          </cell>
          <cell r="D91">
            <v>-0.66296420150000002</v>
          </cell>
          <cell r="E91">
            <v>-0.2062299074</v>
          </cell>
          <cell r="F91">
            <v>-0.20388975479999999</v>
          </cell>
          <cell r="G91">
            <v>-16.557222707200001</v>
          </cell>
          <cell r="H91">
            <v>-11.7547962898</v>
          </cell>
          <cell r="I91">
            <v>-28.778444350099999</v>
          </cell>
          <cell r="J91">
            <v>1.7977975571</v>
          </cell>
          <cell r="K91">
            <v>-2.8408770378999999</v>
          </cell>
          <cell r="L91">
            <v>8.0627599556000007</v>
          </cell>
          <cell r="M91">
            <v>42.976158233200003</v>
          </cell>
          <cell r="N91">
            <v>43.087836350400003</v>
          </cell>
          <cell r="O91">
            <v>31.678343245299999</v>
          </cell>
          <cell r="P91" t="str">
            <v/>
          </cell>
          <cell r="R91" t="str">
            <v/>
          </cell>
          <cell r="V91" t="str">
            <v/>
          </cell>
          <cell r="X91" t="str">
            <v>Jan-Jun 22</v>
          </cell>
        </row>
      </sheetData>
      <sheetData sheetId="25">
        <row r="5">
          <cell r="L5">
            <v>44733</v>
          </cell>
        </row>
        <row r="12">
          <cell r="A12">
            <v>2003</v>
          </cell>
          <cell r="B12">
            <v>33875.47</v>
          </cell>
          <cell r="C12">
            <v>-0.97489050386492693</v>
          </cell>
          <cell r="D12">
            <v>23214.7</v>
          </cell>
          <cell r="E12">
            <v>-1.4769105408123835</v>
          </cell>
          <cell r="F12">
            <v>10660.77</v>
          </cell>
          <cell r="G12">
            <v>0.1361979359907366</v>
          </cell>
          <cell r="H12">
            <v>1479130.3570000001</v>
          </cell>
          <cell r="I12">
            <v>0.89111656637558667</v>
          </cell>
          <cell r="J12">
            <v>43.663758967772253</v>
          </cell>
          <cell r="K12">
            <v>1.8843776893913429</v>
          </cell>
          <cell r="L12">
            <v>5848.91</v>
          </cell>
          <cell r="M12">
            <v>-4.0191472358106637</v>
          </cell>
        </row>
        <row r="13">
          <cell r="A13">
            <v>2004</v>
          </cell>
          <cell r="B13">
            <v>34141</v>
          </cell>
          <cell r="C13">
            <v>0.7838415230843907</v>
          </cell>
          <cell r="D13">
            <v>23002</v>
          </cell>
          <cell r="E13">
            <v>-0.91622980266814125</v>
          </cell>
          <cell r="F13">
            <v>11139</v>
          </cell>
          <cell r="G13">
            <v>4.4858861039118096</v>
          </cell>
          <cell r="H13">
            <v>1560947.419</v>
          </cell>
          <cell r="I13">
            <v>5.5314301145128866</v>
          </cell>
          <cell r="J13">
            <v>45.720612137898712</v>
          </cell>
          <cell r="K13">
            <v>4.7106644474759918</v>
          </cell>
          <cell r="L13">
            <v>6195.49</v>
          </cell>
          <cell r="M13">
            <v>5.9255485210064904</v>
          </cell>
        </row>
        <row r="14">
          <cell r="A14">
            <v>2005</v>
          </cell>
          <cell r="B14">
            <v>35521</v>
          </cell>
          <cell r="C14">
            <v>4.0420608652353565</v>
          </cell>
          <cell r="D14">
            <v>23873</v>
          </cell>
          <cell r="E14">
            <v>3.7866272498043685</v>
          </cell>
          <cell r="F14">
            <v>11648</v>
          </cell>
          <cell r="G14">
            <v>4.5695304784989759</v>
          </cell>
          <cell r="H14">
            <v>1589227.078</v>
          </cell>
          <cell r="I14">
            <v>1.8116983734222742</v>
          </cell>
          <cell r="J14">
            <v>44.740493736099772</v>
          </cell>
          <cell r="K14">
            <v>-2.143712334477911</v>
          </cell>
          <cell r="L14">
            <v>6198.5999999999995</v>
          </cell>
          <cell r="M14">
            <v>5.0197805177631949E-2</v>
          </cell>
        </row>
        <row r="15">
          <cell r="A15">
            <v>2006</v>
          </cell>
          <cell r="B15">
            <v>37566</v>
          </cell>
          <cell r="C15">
            <v>5.7571577376763088</v>
          </cell>
          <cell r="D15">
            <v>25216</v>
          </cell>
          <cell r="E15">
            <v>5.6256021446822899</v>
          </cell>
          <cell r="F15">
            <v>12350</v>
          </cell>
          <cell r="G15">
            <v>6.0267857142857224</v>
          </cell>
          <cell r="H15">
            <v>1741456</v>
          </cell>
          <cell r="I15">
            <v>9.5788024321594065</v>
          </cell>
          <cell r="J15">
            <v>46.357237927913538</v>
          </cell>
          <cell r="K15">
            <v>3.6136038224121307</v>
          </cell>
          <cell r="L15">
            <v>6671.93</v>
          </cell>
          <cell r="M15">
            <v>7.6360791146387896</v>
          </cell>
        </row>
        <row r="16">
          <cell r="A16">
            <v>2007</v>
          </cell>
          <cell r="B16">
            <v>39736.53</v>
          </cell>
          <cell r="C16">
            <v>5.7779108768567227</v>
          </cell>
          <cell r="D16">
            <v>26768.53</v>
          </cell>
          <cell r="E16">
            <v>6.1569241751269033</v>
          </cell>
          <cell r="F16">
            <v>12968</v>
          </cell>
          <cell r="G16">
            <v>5.0040485829959493</v>
          </cell>
          <cell r="H16">
            <v>1943591</v>
          </cell>
          <cell r="I16">
            <v>11.60724129693773</v>
          </cell>
          <cell r="J16">
            <v>48.91194575872629</v>
          </cell>
          <cell r="K16">
            <v>5.5109146812961001</v>
          </cell>
          <cell r="L16">
            <v>7402.11</v>
          </cell>
          <cell r="M16">
            <v>10.944059664894553</v>
          </cell>
        </row>
        <row r="17">
          <cell r="A17">
            <v>2008</v>
          </cell>
          <cell r="B17">
            <v>39228.244999999995</v>
          </cell>
          <cell r="C17">
            <v>-1.2791378613079729</v>
          </cell>
          <cell r="D17">
            <v>26204.244999999999</v>
          </cell>
          <cell r="E17">
            <v>-2.1080163908888494</v>
          </cell>
          <cell r="F17">
            <v>13024</v>
          </cell>
          <cell r="G17">
            <v>0.43183220234423914</v>
          </cell>
          <cell r="H17">
            <v>1964601</v>
          </cell>
          <cell r="I17">
            <v>1.0809887471180843</v>
          </cell>
          <cell r="J17">
            <v>50.081287093011689</v>
          </cell>
          <cell r="K17">
            <v>2.3907070474226089</v>
          </cell>
          <cell r="L17">
            <v>7440.1100000000006</v>
          </cell>
          <cell r="M17">
            <v>0.51336713450625382</v>
          </cell>
        </row>
        <row r="18">
          <cell r="A18">
            <v>2009</v>
          </cell>
          <cell r="B18">
            <v>36457.069000000003</v>
          </cell>
          <cell r="C18">
            <v>-7.0642364959227422</v>
          </cell>
          <cell r="D18">
            <v>23214.377</v>
          </cell>
          <cell r="E18">
            <v>-11.409861264844679</v>
          </cell>
          <cell r="F18">
            <v>13242.691999999999</v>
          </cell>
          <cell r="G18">
            <v>1.6791461916461685</v>
          </cell>
          <cell r="H18">
            <v>1763953</v>
          </cell>
          <cell r="I18">
            <v>-10.213167966421679</v>
          </cell>
          <cell r="J18">
            <v>48.384388772449036</v>
          </cell>
          <cell r="K18">
            <v>-3.3882881592303136</v>
          </cell>
          <cell r="L18">
            <v>6907.8400000000011</v>
          </cell>
          <cell r="M18">
            <v>-7.1540608942609651</v>
          </cell>
        </row>
        <row r="19">
          <cell r="A19">
            <v>2010</v>
          </cell>
          <cell r="B19">
            <v>37391.290999999997</v>
          </cell>
          <cell r="C19">
            <v>2.5625263511995371</v>
          </cell>
          <cell r="D19">
            <v>23608.206999999999</v>
          </cell>
          <cell r="E19">
            <v>1.6964917904107324</v>
          </cell>
          <cell r="F19">
            <v>13783.084000000001</v>
          </cell>
          <cell r="G19">
            <v>4.0806808766676852</v>
          </cell>
          <cell r="H19">
            <v>1807538</v>
          </cell>
          <cell r="I19">
            <v>2.4708708225219027</v>
          </cell>
          <cell r="J19">
            <v>48.34114981480581</v>
          </cell>
          <cell r="K19">
            <v>-8.9365513836654031E-2</v>
          </cell>
          <cell r="L19">
            <v>7601.2800000000007</v>
          </cell>
          <cell r="M19">
            <v>10.038449066567836</v>
          </cell>
        </row>
        <row r="20">
          <cell r="A20">
            <v>2011</v>
          </cell>
          <cell r="B20">
            <v>39440.315000000002</v>
          </cell>
          <cell r="C20">
            <v>5.4799498631914219</v>
          </cell>
          <cell r="D20">
            <v>26003.759999999998</v>
          </cell>
          <cell r="E20">
            <v>10.147119601247141</v>
          </cell>
          <cell r="F20">
            <v>13436.555000000006</v>
          </cell>
          <cell r="G20">
            <v>-2.5141615621002984</v>
          </cell>
          <cell r="H20">
            <v>1906007</v>
          </cell>
          <cell r="I20">
            <v>5.4476863003710037</v>
          </cell>
          <cell r="J20">
            <v>48.326363519155457</v>
          </cell>
          <cell r="K20">
            <v>-3.0587389226369055E-2</v>
          </cell>
          <cell r="L20">
            <v>8145.56</v>
          </cell>
          <cell r="M20">
            <v>7.1603729898122452</v>
          </cell>
        </row>
        <row r="21">
          <cell r="A21">
            <v>2012</v>
          </cell>
          <cell r="B21">
            <v>39681.040000000001</v>
          </cell>
          <cell r="C21">
            <v>0.61035263029718578</v>
          </cell>
          <cell r="D21">
            <v>27256.58</v>
          </cell>
          <cell r="E21">
            <v>4.8178417275040317</v>
          </cell>
          <cell r="F21">
            <v>12424.46</v>
          </cell>
          <cell r="G21">
            <v>-7.5323994878151836</v>
          </cell>
          <cell r="H21">
            <v>1856449.9379999998</v>
          </cell>
          <cell r="I21">
            <v>-2.6000461698199473</v>
          </cell>
          <cell r="J21">
            <v>46.784306510111627</v>
          </cell>
          <cell r="K21">
            <v>-3.1909229181554082</v>
          </cell>
          <cell r="L21">
            <v>8605.5300000000007</v>
          </cell>
          <cell r="M21">
            <v>5.6468800180711867</v>
          </cell>
        </row>
        <row r="22">
          <cell r="A22">
            <v>2013</v>
          </cell>
          <cell r="B22">
            <v>43503.713999999993</v>
          </cell>
          <cell r="C22">
            <v>9.6335025493283268</v>
          </cell>
          <cell r="D22">
            <v>30355.812999999998</v>
          </cell>
          <cell r="E22">
            <v>11.370586478567731</v>
          </cell>
          <cell r="F22">
            <v>13147.901</v>
          </cell>
          <cell r="G22">
            <v>5.8227158363421978</v>
          </cell>
          <cell r="H22">
            <v>2023939.6229999999</v>
          </cell>
          <cell r="I22">
            <v>9.0220415628573676</v>
          </cell>
          <cell r="J22">
            <v>46.523375521455485</v>
          </cell>
          <cell r="K22">
            <v>-0.55773187233147326</v>
          </cell>
          <cell r="L22">
            <v>9156.99</v>
          </cell>
          <cell r="M22">
            <v>6.408204956580235</v>
          </cell>
        </row>
        <row r="23">
          <cell r="A23">
            <v>2014</v>
          </cell>
          <cell r="B23">
            <v>48670.775999999998</v>
          </cell>
          <cell r="C23">
            <v>11.877289373500417</v>
          </cell>
          <cell r="D23">
            <v>33734.328999999998</v>
          </cell>
          <cell r="E23">
            <v>11.129716736626349</v>
          </cell>
          <cell r="F23">
            <v>14936.447</v>
          </cell>
          <cell r="G23">
            <v>13.603281618868294</v>
          </cell>
          <cell r="H23">
            <v>2285896.466</v>
          </cell>
          <cell r="I23">
            <v>12.942917862920851</v>
          </cell>
          <cell r="J23">
            <v>46.966509553905617</v>
          </cell>
          <cell r="K23">
            <v>0.9524975939154956</v>
          </cell>
          <cell r="L23">
            <v>10284.19</v>
          </cell>
          <cell r="M23">
            <v>12.309721862751857</v>
          </cell>
        </row>
        <row r="24">
          <cell r="A24">
            <v>2015</v>
          </cell>
          <cell r="B24">
            <v>52956.189000000006</v>
          </cell>
          <cell r="C24">
            <v>8.8048996794298375</v>
          </cell>
          <cell r="D24">
            <v>36805.942999999999</v>
          </cell>
          <cell r="E24">
            <v>9.1053063483195444</v>
          </cell>
          <cell r="F24">
            <v>16150.245999999999</v>
          </cell>
          <cell r="G24">
            <v>8.1264239079079488</v>
          </cell>
          <cell r="H24">
            <v>2627740.9539999999</v>
          </cell>
          <cell r="I24">
            <v>14.954504418049169</v>
          </cell>
          <cell r="J24">
            <v>49.621035871746727</v>
          </cell>
          <cell r="K24">
            <v>5.651955708555235</v>
          </cell>
          <cell r="L24">
            <v>11605.22</v>
          </cell>
          <cell r="M24">
            <v>12.845250817030788</v>
          </cell>
        </row>
        <row r="25">
          <cell r="A25">
            <v>2016</v>
          </cell>
          <cell r="B25">
            <v>58887.406000000003</v>
          </cell>
          <cell r="C25">
            <v>11.200233838579265</v>
          </cell>
          <cell r="D25">
            <v>41560.536</v>
          </cell>
          <cell r="E25">
            <v>12.918003486556515</v>
          </cell>
          <cell r="F25">
            <v>17326.87</v>
          </cell>
          <cell r="G25">
            <v>7.2854865492451211</v>
          </cell>
          <cell r="H25">
            <v>3103754.9240000001</v>
          </cell>
          <cell r="I25">
            <v>18.114950382586301</v>
          </cell>
          <cell r="J25">
            <v>52.706599506183039</v>
          </cell>
          <cell r="K25">
            <v>6.2182571972327025</v>
          </cell>
          <cell r="L25">
            <v>12811.4</v>
          </cell>
          <cell r="M25">
            <v>10.393426406392976</v>
          </cell>
        </row>
        <row r="26">
          <cell r="A26">
            <v>2017</v>
          </cell>
          <cell r="B26">
            <v>64965.740999999995</v>
          </cell>
          <cell r="C26">
            <v>10.321960862055974</v>
          </cell>
          <cell r="D26">
            <v>46416.85</v>
          </cell>
          <cell r="E26">
            <v>11.684916671912021</v>
          </cell>
          <cell r="F26">
            <v>18548.891</v>
          </cell>
          <cell r="G26">
            <v>7.0527510161962397</v>
          </cell>
          <cell r="H26">
            <v>3681207.0730000003</v>
          </cell>
          <cell r="I26">
            <v>18.604953133857677</v>
          </cell>
          <cell r="J26">
            <v>56.663820289527685</v>
          </cell>
          <cell r="K26">
            <v>7.5080176304684869</v>
          </cell>
          <cell r="L26">
            <v>15550.38</v>
          </cell>
          <cell r="M26">
            <v>21.379240364050773</v>
          </cell>
        </row>
        <row r="27">
          <cell r="A27">
            <v>2018</v>
          </cell>
          <cell r="B27">
            <v>67076.459000000003</v>
          </cell>
          <cell r="C27">
            <v>3.2489708691231698</v>
          </cell>
          <cell r="D27">
            <v>47249.425000000003</v>
          </cell>
          <cell r="E27">
            <v>1.7936912996034948</v>
          </cell>
          <cell r="F27">
            <v>19827.034</v>
          </cell>
          <cell r="G27">
            <v>6.8906707144917618</v>
          </cell>
          <cell r="H27">
            <v>3986552.8460000004</v>
          </cell>
          <cell r="I27">
            <v>8.2947187415664132</v>
          </cell>
          <cell r="J27">
            <v>59.432965088392642</v>
          </cell>
          <cell r="K27">
            <v>4.8869715891300984</v>
          </cell>
          <cell r="L27">
            <v>17053.539999999997</v>
          </cell>
          <cell r="M27">
            <v>9.6663875738084641</v>
          </cell>
        </row>
        <row r="28">
          <cell r="A28">
            <v>2019</v>
          </cell>
          <cell r="B28">
            <v>70158.964000000007</v>
          </cell>
          <cell r="C28">
            <v>4.5955094320050591</v>
          </cell>
          <cell r="D28">
            <v>49051.832000000002</v>
          </cell>
          <cell r="E28">
            <v>3.8146644112600399</v>
          </cell>
          <cell r="F28">
            <v>21107.132000000001</v>
          </cell>
          <cell r="G28">
            <v>6.4563262462756796</v>
          </cell>
          <cell r="H28">
            <v>4295814.4049999993</v>
          </cell>
          <cell r="I28">
            <v>7.7576184474841057</v>
          </cell>
          <cell r="J28">
            <v>61.22972974629441</v>
          </cell>
          <cell r="K28">
            <v>3.0231785596251228</v>
          </cell>
          <cell r="L28">
            <v>18290.989999999998</v>
          </cell>
          <cell r="M28">
            <v>7.2562646817024614</v>
          </cell>
        </row>
        <row r="29">
          <cell r="A29">
            <v>2020</v>
          </cell>
          <cell r="B29">
            <v>25798.298999999995</v>
          </cell>
          <cell r="C29">
            <v>-63.228791405756802</v>
          </cell>
          <cell r="D29">
            <v>12199.69</v>
          </cell>
          <cell r="E29">
            <v>-75.128981930787006</v>
          </cell>
          <cell r="F29">
            <v>13598.609</v>
          </cell>
          <cell r="G29">
            <v>-35.573392917616658</v>
          </cell>
          <cell r="H29">
            <v>1445682.162</v>
          </cell>
          <cell r="I29">
            <v>-66.346726704083466</v>
          </cell>
          <cell r="J29">
            <v>56.037886916497875</v>
          </cell>
          <cell r="K29">
            <v>-8.4792842485324655</v>
          </cell>
          <cell r="L29">
            <v>7716.4400000000005</v>
          </cell>
          <cell r="M29">
            <v>-57.812890390295976</v>
          </cell>
        </row>
        <row r="30">
          <cell r="A30">
            <v>2021</v>
          </cell>
          <cell r="B30">
            <v>37448.707999999999</v>
          </cell>
          <cell r="C30">
            <v>45.159601414031243</v>
          </cell>
          <cell r="D30">
            <v>18652.367999999999</v>
          </cell>
          <cell r="E30">
            <v>52.892147259479515</v>
          </cell>
          <cell r="F30">
            <v>18796.34</v>
          </cell>
          <cell r="G30">
            <v>38.222519670945729</v>
          </cell>
          <cell r="H30">
            <v>2330625.9750000001</v>
          </cell>
          <cell r="I30">
            <v>61.212888715161426</v>
          </cell>
          <cell r="J30">
            <v>62.235150408927332</v>
          </cell>
          <cell r="K30">
            <v>11.059059920771119</v>
          </cell>
          <cell r="L30">
            <v>9943.4599999999991</v>
          </cell>
          <cell r="M30">
            <v>28.860718155004093</v>
          </cell>
        </row>
        <row r="32">
          <cell r="A32" t="str">
            <v>1 2017</v>
          </cell>
          <cell r="B32">
            <v>9754.648000000001</v>
          </cell>
          <cell r="C32">
            <v>7.2638441604083113</v>
          </cell>
          <cell r="D32">
            <v>6891.3770000000004</v>
          </cell>
          <cell r="E32">
            <v>11.030612547400139</v>
          </cell>
          <cell r="F32">
            <v>2863.2710000000002</v>
          </cell>
          <cell r="G32">
            <v>-0.8333642153503007</v>
          </cell>
          <cell r="H32">
            <v>480039.38200000004</v>
          </cell>
          <cell r="I32">
            <v>14.074353818474947</v>
          </cell>
          <cell r="J32">
            <v>49.211348477156733</v>
          </cell>
          <cell r="K32">
            <v>6.3493059673321426</v>
          </cell>
          <cell r="L32">
            <v>2293.62</v>
          </cell>
          <cell r="M32">
            <v>15.290309284568963</v>
          </cell>
        </row>
        <row r="33">
          <cell r="A33" t="str">
            <v>2 2017</v>
          </cell>
          <cell r="B33">
            <v>18424.531999999999</v>
          </cell>
          <cell r="C33">
            <v>15.022924947773262</v>
          </cell>
          <cell r="D33">
            <v>13662.307000000001</v>
          </cell>
          <cell r="E33">
            <v>16.082217193597458</v>
          </cell>
          <cell r="F33">
            <v>4762.2250000000004</v>
          </cell>
          <cell r="G33">
            <v>12.088484993986313</v>
          </cell>
          <cell r="H33">
            <v>1009216.0419999999</v>
          </cell>
          <cell r="I33">
            <v>23.212094295207478</v>
          </cell>
          <cell r="J33">
            <v>54.775667680459939</v>
          </cell>
          <cell r="K33">
            <v>7.1195975507948077</v>
          </cell>
          <cell r="L33">
            <v>3746.5599999999995</v>
          </cell>
          <cell r="M33">
            <v>27.614583901030002</v>
          </cell>
        </row>
        <row r="34">
          <cell r="A34" t="str">
            <v>3 2017</v>
          </cell>
          <cell r="B34">
            <v>24058.004999999997</v>
          </cell>
          <cell r="C34">
            <v>7.7070420996645908</v>
          </cell>
          <cell r="D34">
            <v>16734.227999999996</v>
          </cell>
          <cell r="E34">
            <v>8.8551204532432877</v>
          </cell>
          <cell r="F34">
            <v>7323.7769999999991</v>
          </cell>
          <cell r="G34">
            <v>5.1725232294174788</v>
          </cell>
          <cell r="H34">
            <v>1474838.9910000002</v>
          </cell>
          <cell r="I34">
            <v>16.669440801921269</v>
          </cell>
          <cell r="J34">
            <v>61.30346182071208</v>
          </cell>
          <cell r="K34">
            <v>8.3210888791872293</v>
          </cell>
          <cell r="L34">
            <v>6415.3799999999992</v>
          </cell>
          <cell r="M34">
            <v>20.256206464770642</v>
          </cell>
        </row>
        <row r="35">
          <cell r="A35" t="str">
            <v>4 2017</v>
          </cell>
          <cell r="B35">
            <v>12728.556000000002</v>
          </cell>
          <cell r="C35">
            <v>11.27646044411776</v>
          </cell>
          <cell r="D35">
            <v>9128.9380000000019</v>
          </cell>
          <cell r="E35">
            <v>11.174562541748571</v>
          </cell>
          <cell r="F35">
            <v>3599.6180000000004</v>
          </cell>
          <cell r="G35">
            <v>11.535721711152007</v>
          </cell>
          <cell r="H35">
            <v>717112.65800000029</v>
          </cell>
          <cell r="I35">
            <v>19.571366410993903</v>
          </cell>
          <cell r="J35">
            <v>56.338885416381885</v>
          </cell>
          <cell r="K35">
            <v>7.4543222652573462</v>
          </cell>
          <cell r="L35">
            <v>3094.8199999999997</v>
          </cell>
          <cell r="M35">
            <v>21.300321004009604</v>
          </cell>
        </row>
        <row r="36">
          <cell r="A36" t="str">
            <v>1 2018</v>
          </cell>
          <cell r="B36">
            <v>10747.527999999998</v>
          </cell>
          <cell r="C36">
            <v>10.178532326333013</v>
          </cell>
          <cell r="D36">
            <v>7520.7049999999999</v>
          </cell>
          <cell r="E36">
            <v>9.1321081403614954</v>
          </cell>
          <cell r="F36">
            <v>3226.8229999999994</v>
          </cell>
          <cell r="G36">
            <v>12.697086653690832</v>
          </cell>
          <cell r="H36">
            <v>556097.70700000005</v>
          </cell>
          <cell r="I36">
            <v>15.844184425685313</v>
          </cell>
          <cell r="J36">
            <v>51.741917490235906</v>
          </cell>
          <cell r="K36">
            <v>5.1422468422173608</v>
          </cell>
          <cell r="L36">
            <v>2686.41</v>
          </cell>
          <cell r="M36">
            <v>17.12533026394955</v>
          </cell>
        </row>
        <row r="37">
          <cell r="A37" t="str">
            <v>2 2018</v>
          </cell>
          <cell r="B37">
            <v>18419.889000000003</v>
          </cell>
          <cell r="C37">
            <v>-2.5200097348459849E-2</v>
          </cell>
          <cell r="D37">
            <v>13582.046</v>
          </cell>
          <cell r="E37">
            <v>-0.58746301045643179</v>
          </cell>
          <cell r="F37">
            <v>4837.8430000000008</v>
          </cell>
          <cell r="G37">
            <v>1.5878712156607548</v>
          </cell>
          <cell r="H37">
            <v>1100196.2339999997</v>
          </cell>
          <cell r="I37">
            <v>9.0149371605014608</v>
          </cell>
          <cell r="J37">
            <v>59.728711394514896</v>
          </cell>
          <cell r="K37">
            <v>9.0424159554733308</v>
          </cell>
          <cell r="L37">
            <v>4156.05</v>
          </cell>
          <cell r="M37">
            <v>10.929759566108672</v>
          </cell>
        </row>
        <row r="38">
          <cell r="A38" t="str">
            <v>3 2018</v>
          </cell>
          <cell r="B38">
            <v>24609.887999999999</v>
          </cell>
          <cell r="C38">
            <v>2.2939682654484557</v>
          </cell>
          <cell r="D38">
            <v>16771.454000000002</v>
          </cell>
          <cell r="E38">
            <v>0.22245424168959005</v>
          </cell>
          <cell r="F38">
            <v>7838.4340000000002</v>
          </cell>
          <cell r="G38">
            <v>7.0272074095101686</v>
          </cell>
          <cell r="H38">
            <v>1566071.9570000002</v>
          </cell>
          <cell r="I38">
            <v>6.1859610816324135</v>
          </cell>
          <cell r="J38">
            <v>63.635883145831471</v>
          </cell>
          <cell r="K38">
            <v>3.804713887024505</v>
          </cell>
          <cell r="L38">
            <v>6897.64</v>
          </cell>
          <cell r="M38">
            <v>7.5172476143268341</v>
          </cell>
        </row>
        <row r="39">
          <cell r="A39" t="str">
            <v>4 2018</v>
          </cell>
          <cell r="B39">
            <v>13299.154</v>
          </cell>
          <cell r="C39">
            <v>4.4828180038646934</v>
          </cell>
          <cell r="D39">
            <v>9375.2200000000012</v>
          </cell>
          <cell r="E39">
            <v>2.6978165477736837</v>
          </cell>
          <cell r="F39">
            <v>3923.9339999999993</v>
          </cell>
          <cell r="G39">
            <v>9.0097338106432119</v>
          </cell>
          <cell r="H39">
            <v>764186.94800000032</v>
          </cell>
          <cell r="I39">
            <v>6.5644204540034679</v>
          </cell>
          <cell r="J39">
            <v>57.46132032157837</v>
          </cell>
          <cell r="K39">
            <v>1.9922916417336722</v>
          </cell>
          <cell r="L39">
            <v>3313.44</v>
          </cell>
          <cell r="M39">
            <v>7.0640618840514264</v>
          </cell>
        </row>
        <row r="40">
          <cell r="A40" t="str">
            <v>1 2019</v>
          </cell>
          <cell r="B40">
            <v>11006.446</v>
          </cell>
          <cell r="C40">
            <v>2.4090935143411798</v>
          </cell>
          <cell r="D40">
            <v>7646.2809999999999</v>
          </cell>
          <cell r="E40">
            <v>1.6697370791701047</v>
          </cell>
          <cell r="F40">
            <v>3360.165</v>
          </cell>
          <cell r="G40">
            <v>4.1322997883677033</v>
          </cell>
          <cell r="H40">
            <v>585919.39299999992</v>
          </cell>
          <cell r="I40">
            <v>5.362670197091802</v>
          </cell>
          <cell r="J40">
            <v>53.234204120022021</v>
          </cell>
          <cell r="K40">
            <v>2.8840961104074267</v>
          </cell>
          <cell r="L40">
            <v>2876.71</v>
          </cell>
          <cell r="M40">
            <v>7.0838032913814573</v>
          </cell>
        </row>
        <row r="41">
          <cell r="A41" t="str">
            <v>2 2019</v>
          </cell>
          <cell r="B41">
            <v>19716.693999999996</v>
          </cell>
          <cell r="C41">
            <v>7.0402432935399162</v>
          </cell>
          <cell r="D41">
            <v>14248.263999999999</v>
          </cell>
          <cell r="E41">
            <v>4.9051372672423526</v>
          </cell>
          <cell r="F41">
            <v>5468.4299999999994</v>
          </cell>
          <cell r="G41">
            <v>13.034465979983196</v>
          </cell>
          <cell r="H41">
            <v>1209011.436</v>
          </cell>
          <cell r="I41">
            <v>9.8905266748986236</v>
          </cell>
          <cell r="J41">
            <v>61.319176328445337</v>
          </cell>
          <cell r="K41">
            <v>2.6628147448640505</v>
          </cell>
          <cell r="L41">
            <v>4519.5200000000004</v>
          </cell>
          <cell r="M41">
            <v>8.7455636962981771</v>
          </cell>
        </row>
        <row r="42">
          <cell r="A42" t="str">
            <v>3 2019</v>
          </cell>
          <cell r="B42">
            <v>25489.231000000003</v>
          </cell>
          <cell r="C42">
            <v>3.5731288171648998</v>
          </cell>
          <cell r="D42">
            <v>17321.204000000005</v>
          </cell>
          <cell r="E42">
            <v>3.2778911118857224</v>
          </cell>
          <cell r="F42">
            <v>8168.027</v>
          </cell>
          <cell r="G42">
            <v>4.2048322407256364</v>
          </cell>
          <cell r="H42">
            <v>1674455.9700000002</v>
          </cell>
          <cell r="I42">
            <v>6.9207556214481372</v>
          </cell>
          <cell r="J42">
            <v>65.692682921662097</v>
          </cell>
          <cell r="K42">
            <v>3.2321383379203752</v>
          </cell>
          <cell r="L42">
            <v>7293.52</v>
          </cell>
          <cell r="M42">
            <v>5.7393543298867513</v>
          </cell>
        </row>
        <row r="43">
          <cell r="A43" t="str">
            <v>4 2019</v>
          </cell>
          <cell r="B43">
            <v>13946.593000000001</v>
          </cell>
          <cell r="C43">
            <v>4.8682720720430837</v>
          </cell>
          <cell r="D43">
            <v>9836.0829999999987</v>
          </cell>
          <cell r="E43">
            <v>4.9157566435773958</v>
          </cell>
          <cell r="F43">
            <v>4110.510000000002</v>
          </cell>
          <cell r="G43">
            <v>4.7548200351994439</v>
          </cell>
          <cell r="H43">
            <v>826427.60599999921</v>
          </cell>
          <cell r="I43">
            <v>8.144690008497605</v>
          </cell>
          <cell r="J43">
            <v>59.25659449587431</v>
          </cell>
          <cell r="K43">
            <v>3.1243176527250114</v>
          </cell>
          <cell r="L43">
            <v>3601.24</v>
          </cell>
          <cell r="M43">
            <v>8.685837075667564</v>
          </cell>
        </row>
        <row r="44">
          <cell r="A44" t="str">
            <v>1 2020</v>
          </cell>
          <cell r="B44">
            <v>8950.7749999999996</v>
          </cell>
          <cell r="C44">
            <v>-18.676973475361621</v>
          </cell>
          <cell r="D44">
            <v>6027.48</v>
          </cell>
          <cell r="E44">
            <v>-21.171089579365443</v>
          </cell>
          <cell r="F44">
            <v>2923.2950000000001</v>
          </cell>
          <cell r="G44">
            <v>-13.001444869522771</v>
          </cell>
          <cell r="H44">
            <v>467586.39699999994</v>
          </cell>
          <cell r="I44">
            <v>-20.196122096951996</v>
          </cell>
          <cell r="J44">
            <v>52.239766612388308</v>
          </cell>
          <cell r="K44">
            <v>-1.8680424063289252</v>
          </cell>
          <cell r="L44">
            <v>2552.3200000000002</v>
          </cell>
          <cell r="M44">
            <v>-11.276423414247517</v>
          </cell>
        </row>
        <row r="45">
          <cell r="A45" t="str">
            <v>2 2020</v>
          </cell>
          <cell r="B45">
            <v>1425.8670000000011</v>
          </cell>
          <cell r="C45">
            <v>-92.768224733821995</v>
          </cell>
          <cell r="D45">
            <v>231.76700000000073</v>
          </cell>
          <cell r="E45">
            <v>-98.373366748398254</v>
          </cell>
          <cell r="F45">
            <v>1194.1000000000004</v>
          </cell>
          <cell r="G45">
            <v>-78.163750838906225</v>
          </cell>
          <cell r="H45">
            <v>67148.335000000021</v>
          </cell>
          <cell r="I45">
            <v>-94.446013246809358</v>
          </cell>
          <cell r="J45">
            <v>47.092986232236228</v>
          </cell>
          <cell r="K45">
            <v>-23.200230250988753</v>
          </cell>
          <cell r="L45">
            <v>726.84999999999991</v>
          </cell>
          <cell r="M45">
            <v>-83.917539915743276</v>
          </cell>
        </row>
        <row r="46">
          <cell r="A46" t="str">
            <v>3 2020</v>
          </cell>
          <cell r="B46">
            <v>11247.96</v>
          </cell>
          <cell r="C46">
            <v>-55.871716961567039</v>
          </cell>
          <cell r="D46">
            <v>4056.415</v>
          </cell>
          <cell r="E46">
            <v>-76.581218026183407</v>
          </cell>
          <cell r="F46">
            <v>7191.5450000000001</v>
          </cell>
          <cell r="G46">
            <v>-11.954931099027945</v>
          </cell>
          <cell r="H46">
            <v>687585.9360000001</v>
          </cell>
          <cell r="I46">
            <v>-58.936756276726705</v>
          </cell>
          <cell r="J46">
            <v>61.129834743366814</v>
          </cell>
          <cell r="K46">
            <v>-6.9457479514673395</v>
          </cell>
          <cell r="L46">
            <v>2944.6800000000003</v>
          </cell>
          <cell r="M46">
            <v>-59.626079040024564</v>
          </cell>
        </row>
        <row r="47">
          <cell r="A47" t="str">
            <v>4 2020</v>
          </cell>
          <cell r="B47">
            <v>4173.6970000000001</v>
          </cell>
          <cell r="C47">
            <v>-70.073716211550732</v>
          </cell>
          <cell r="D47">
            <v>1884.0280000000002</v>
          </cell>
          <cell r="E47">
            <v>-80.845749268280883</v>
          </cell>
          <cell r="F47">
            <v>2289.6689999999999</v>
          </cell>
          <cell r="G47">
            <v>-44.2972039965844</v>
          </cell>
          <cell r="H47">
            <v>223361.49399999995</v>
          </cell>
          <cell r="I47">
            <v>-72.97264849596516</v>
          </cell>
          <cell r="J47">
            <v>53.516461305169003</v>
          </cell>
          <cell r="K47">
            <v>-9.6869103591583468</v>
          </cell>
          <cell r="L47">
            <v>1492.59</v>
          </cell>
          <cell r="M47">
            <v>-58.553442703068939</v>
          </cell>
        </row>
        <row r="48">
          <cell r="A48" t="str">
            <v>1 2021</v>
          </cell>
          <cell r="B48">
            <v>1791.7359999999999</v>
          </cell>
          <cell r="C48">
            <v>-79.982336725032184</v>
          </cell>
          <cell r="D48">
            <v>595.12699999999995</v>
          </cell>
          <cell r="E48">
            <v>-90.126437582538642</v>
          </cell>
          <cell r="F48">
            <v>1196.6089999999999</v>
          </cell>
          <cell r="G48">
            <v>-59.066430175538223</v>
          </cell>
          <cell r="H48">
            <v>77603.098999999987</v>
          </cell>
          <cell r="I48">
            <v>-83.403473775564095</v>
          </cell>
          <cell r="J48">
            <v>43.311681520045362</v>
          </cell>
          <cell r="K48">
            <v>-17.090591461841854</v>
          </cell>
          <cell r="L48">
            <v>843.58999999999992</v>
          </cell>
          <cell r="M48">
            <v>-66.948109954864606</v>
          </cell>
        </row>
        <row r="49">
          <cell r="A49" t="str">
            <v>2 2021</v>
          </cell>
          <cell r="B49">
            <v>6379.375</v>
          </cell>
          <cell r="C49">
            <v>347.40322905291976</v>
          </cell>
          <cell r="D49">
            <v>2482.2780000000002</v>
          </cell>
          <cell r="E49">
            <v>971.02305332510332</v>
          </cell>
          <cell r="F49">
            <v>3897.0970000000002</v>
          </cell>
          <cell r="G49">
            <v>226.36269994137831</v>
          </cell>
          <cell r="H49">
            <v>382957.49900000001</v>
          </cell>
          <cell r="I49">
            <v>470.3157032858669</v>
          </cell>
          <cell r="J49">
            <v>60.030567101009112</v>
          </cell>
          <cell r="K49">
            <v>27.472415541821832</v>
          </cell>
          <cell r="L49">
            <v>1555.3400000000001</v>
          </cell>
          <cell r="M49">
            <v>113.98362798376559</v>
          </cell>
        </row>
        <row r="50">
          <cell r="A50" t="str">
            <v>3 2021</v>
          </cell>
          <cell r="B50">
            <v>17672.917000000001</v>
          </cell>
          <cell r="C50">
            <v>57.121086845970325</v>
          </cell>
          <cell r="D50">
            <v>8241.402</v>
          </cell>
          <cell r="E50">
            <v>103.16959679914407</v>
          </cell>
          <cell r="F50">
            <v>9431.5149999999994</v>
          </cell>
          <cell r="G50">
            <v>31.147270857652956</v>
          </cell>
          <cell r="H50">
            <v>1170830.1540000001</v>
          </cell>
          <cell r="I50">
            <v>70.281283065685045</v>
          </cell>
          <cell r="J50">
            <v>66.249966205352521</v>
          </cell>
          <cell r="K50">
            <v>8.3758306945877763</v>
          </cell>
          <cell r="L50">
            <v>4490.24</v>
          </cell>
          <cell r="M50">
            <v>52.486518059687285</v>
          </cell>
        </row>
        <row r="51">
          <cell r="A51" t="str">
            <v>4 2021</v>
          </cell>
          <cell r="B51">
            <v>11604.679999999998</v>
          </cell>
          <cell r="C51">
            <v>178.0431832976854</v>
          </cell>
          <cell r="D51">
            <v>7333.5609999999979</v>
          </cell>
          <cell r="E51">
            <v>289.24904513096391</v>
          </cell>
          <cell r="F51">
            <v>4271.1190000000006</v>
          </cell>
          <cell r="G51">
            <v>86.538709306891121</v>
          </cell>
          <cell r="H51">
            <v>699235.223</v>
          </cell>
          <cell r="I51">
            <v>213.05092497277087</v>
          </cell>
          <cell r="J51">
            <v>60.254588924468415</v>
          </cell>
          <cell r="K51">
            <v>12.590757039925208</v>
          </cell>
          <cell r="L51">
            <v>3054.29</v>
          </cell>
          <cell r="M51">
            <v>104.63020655370866</v>
          </cell>
        </row>
        <row r="52">
          <cell r="A52" t="str">
            <v>1 2022</v>
          </cell>
          <cell r="B52">
            <v>8916.0630000000001</v>
          </cell>
          <cell r="C52">
            <v>397.62146878781255</v>
          </cell>
          <cell r="D52">
            <v>5636.1769999999997</v>
          </cell>
          <cell r="E52">
            <v>847.05449425080678</v>
          </cell>
          <cell r="F52">
            <v>3279.886</v>
          </cell>
          <cell r="G52">
            <v>174.09838969955933</v>
          </cell>
          <cell r="H52">
            <v>493027.96400000004</v>
          </cell>
          <cell r="I52">
            <v>535.31994257085023</v>
          </cell>
          <cell r="J52">
            <v>55.296599407159867</v>
          </cell>
          <cell r="K52">
            <v>27.671328996006977</v>
          </cell>
          <cell r="L52">
            <v>2725.88</v>
          </cell>
          <cell r="M52">
            <v>223.12853400348513</v>
          </cell>
        </row>
        <row r="54">
          <cell r="A54" t="str">
            <v>Jan-Abr 19</v>
          </cell>
          <cell r="B54">
            <v>16987.745999999999</v>
          </cell>
          <cell r="C54">
            <v>5.3690515030883006</v>
          </cell>
          <cell r="D54">
            <v>11944.708000000001</v>
          </cell>
          <cell r="E54">
            <v>4.2427987148455628</v>
          </cell>
          <cell r="F54">
            <v>5043.0379999999996</v>
          </cell>
          <cell r="G54">
            <v>8.1362768422215197</v>
          </cell>
          <cell r="H54">
            <v>920848.82699999993</v>
          </cell>
          <cell r="I54">
            <v>7.1317546959862739</v>
          </cell>
          <cell r="J54">
            <v>54.206651488667184</v>
          </cell>
          <cell r="K54">
            <v>1.6728851287479927</v>
          </cell>
          <cell r="L54">
            <v>4257.8600000000006</v>
          </cell>
          <cell r="M54">
            <v>8.7553766461988118</v>
          </cell>
        </row>
        <row r="55">
          <cell r="A55" t="str">
            <v>Jan-Mai 19</v>
          </cell>
          <cell r="B55">
            <v>23545.585999999999</v>
          </cell>
          <cell r="C55">
            <v>5.000719311722591</v>
          </cell>
          <cell r="D55">
            <v>16879.637999999999</v>
          </cell>
          <cell r="E55">
            <v>3.7224945917820946</v>
          </cell>
          <cell r="F55">
            <v>6665.9480000000003</v>
          </cell>
          <cell r="G55">
            <v>8.3828954002597555</v>
          </cell>
          <cell r="H55">
            <v>1328948.5209999999</v>
          </cell>
          <cell r="I55">
            <v>7.2164420680391146</v>
          </cell>
          <cell r="J55">
            <v>56.441513963593856</v>
          </cell>
          <cell r="K55">
            <v>2.1101976927782431</v>
          </cell>
          <cell r="L55">
            <v>5818.14</v>
          </cell>
          <cell r="M55">
            <v>7.9907120570640586</v>
          </cell>
        </row>
        <row r="56">
          <cell r="A56" t="str">
            <v>Jan-Jun 19</v>
          </cell>
          <cell r="B56">
            <v>30723.14</v>
          </cell>
          <cell r="C56">
            <v>5.3337702135228398</v>
          </cell>
          <cell r="D56">
            <v>21894.544999999998</v>
          </cell>
          <cell r="E56">
            <v>3.7520890048885036</v>
          </cell>
          <cell r="F56">
            <v>8828.5949999999993</v>
          </cell>
          <cell r="G56">
            <v>9.4725435622504506</v>
          </cell>
          <cell r="H56">
            <v>1794930.8289999999</v>
          </cell>
          <cell r="I56">
            <v>8.3703070190727829</v>
          </cell>
          <cell r="J56">
            <v>58.422766325317006</v>
          </cell>
          <cell r="K56">
            <v>2.8827761499417903</v>
          </cell>
          <cell r="L56">
            <v>7396.2300000000005</v>
          </cell>
          <cell r="M56">
            <v>8.0931419401794074</v>
          </cell>
        </row>
        <row r="57">
          <cell r="A57" t="str">
            <v>Jan-Jul 19</v>
          </cell>
          <cell r="B57">
            <v>38954.370000000003</v>
          </cell>
          <cell r="C57">
            <v>4.8797453703142821</v>
          </cell>
          <cell r="D57">
            <v>27615.742999999999</v>
          </cell>
          <cell r="E57">
            <v>3.6265969051847833</v>
          </cell>
          <cell r="F57">
            <v>11338.627</v>
          </cell>
          <cell r="G57">
            <v>8.0624955147204531</v>
          </cell>
          <cell r="H57">
            <v>2329559.9709999999</v>
          </cell>
          <cell r="I57">
            <v>7.7204318238217411</v>
          </cell>
          <cell r="J57">
            <v>59.802275611183028</v>
          </cell>
          <cell r="K57">
            <v>2.7085176870685927</v>
          </cell>
          <cell r="L57">
            <v>9679.7900000000009</v>
          </cell>
          <cell r="M57">
            <v>7.3933254931546628</v>
          </cell>
        </row>
        <row r="58">
          <cell r="A58" t="str">
            <v>Jan-Ago 19</v>
          </cell>
          <cell r="B58">
            <v>48587.797000000006</v>
          </cell>
          <cell r="C58">
            <v>4.6368772062982799</v>
          </cell>
          <cell r="D58">
            <v>33811.654999999999</v>
          </cell>
          <cell r="E58">
            <v>3.5671421465566056</v>
          </cell>
          <cell r="F58">
            <v>14776.142</v>
          </cell>
          <cell r="G58">
            <v>7.1698602025545881</v>
          </cell>
          <cell r="H58">
            <v>2967851.5419999999</v>
          </cell>
          <cell r="I58">
            <v>7.7318587999304071</v>
          </cell>
          <cell r="J58">
            <v>61.082241329031639</v>
          </cell>
          <cell r="K58">
            <v>2.9578306198207542</v>
          </cell>
          <cell r="L58">
            <v>12662.77</v>
          </cell>
          <cell r="M58">
            <v>6.7224659801738511</v>
          </cell>
        </row>
        <row r="59">
          <cell r="A59" t="str">
            <v>Jan-Set 19</v>
          </cell>
          <cell r="B59">
            <v>56212.371000000014</v>
          </cell>
          <cell r="C59">
            <v>4.5280550968480355</v>
          </cell>
          <cell r="D59">
            <v>39215.749000000003</v>
          </cell>
          <cell r="E59">
            <v>3.5421047121649138</v>
          </cell>
          <cell r="F59">
            <v>16996.621999999999</v>
          </cell>
          <cell r="G59">
            <v>6.8761562211141296</v>
          </cell>
          <cell r="H59">
            <v>3469386.7990000001</v>
          </cell>
          <cell r="I59">
            <v>7.6658240814091414</v>
          </cell>
          <cell r="J59">
            <v>61.719275264158476</v>
          </cell>
          <cell r="K59">
            <v>3.0018438414967932</v>
          </cell>
          <cell r="L59">
            <v>14689.75</v>
          </cell>
          <cell r="M59">
            <v>6.9115217502056225</v>
          </cell>
        </row>
        <row r="60">
          <cell r="A60" t="str">
            <v>Jan-Out 19</v>
          </cell>
          <cell r="B60">
            <v>62571.056000000011</v>
          </cell>
          <cell r="C60">
            <v>4.2364166640248726</v>
          </cell>
          <cell r="D60">
            <v>44052.849000000002</v>
          </cell>
          <cell r="E60">
            <v>3.5045720804452856</v>
          </cell>
          <cell r="F60">
            <v>18518.206999999999</v>
          </cell>
          <cell r="G60">
            <v>6.0197025664748338</v>
          </cell>
          <cell r="H60">
            <v>3860521.7409999999</v>
          </cell>
          <cell r="I60">
            <v>7.5208394133987895</v>
          </cell>
          <cell r="J60">
            <v>61.698203415329914</v>
          </cell>
          <cell r="K60">
            <v>3.1509359727514834</v>
          </cell>
          <cell r="L60">
            <v>16244.22</v>
          </cell>
          <cell r="M60">
            <v>6.8999692018542333</v>
          </cell>
        </row>
        <row r="61">
          <cell r="A61" t="str">
            <v>Jan-Nov 19</v>
          </cell>
          <cell r="B61">
            <v>66643.024000000005</v>
          </cell>
          <cell r="C61">
            <v>4.4240228974067151</v>
          </cell>
          <cell r="D61">
            <v>46813.216</v>
          </cell>
          <cell r="E61">
            <v>3.5415272310328305</v>
          </cell>
          <cell r="F61">
            <v>19829.808000000001</v>
          </cell>
          <cell r="G61">
            <v>6.5682753759497103</v>
          </cell>
          <cell r="H61">
            <v>4090545.1349999998</v>
          </cell>
          <cell r="I61">
            <v>7.6774896096100349</v>
          </cell>
          <cell r="J61">
            <v>61.379944808626924</v>
          </cell>
          <cell r="K61">
            <v>3.1156305052523692</v>
          </cell>
          <cell r="L61">
            <v>17230.28</v>
          </cell>
          <cell r="M61">
            <v>7.014988686904573</v>
          </cell>
        </row>
        <row r="62">
          <cell r="A62" t="str">
            <v>Jan-Dez 19</v>
          </cell>
          <cell r="B62">
            <v>70158.964000000007</v>
          </cell>
          <cell r="C62">
            <v>4.5955094320050591</v>
          </cell>
          <cell r="D62">
            <v>49051.832000000002</v>
          </cell>
          <cell r="E62">
            <v>3.8146644112600399</v>
          </cell>
          <cell r="F62">
            <v>21107.132000000001</v>
          </cell>
          <cell r="G62">
            <v>6.4563262462756796</v>
          </cell>
          <cell r="H62">
            <v>4295814.4049999993</v>
          </cell>
          <cell r="I62">
            <v>7.7576184474841057</v>
          </cell>
          <cell r="J62">
            <v>61.22972974629441</v>
          </cell>
          <cell r="K62">
            <v>3.0231785596251228</v>
          </cell>
          <cell r="L62">
            <v>18290.989999999998</v>
          </cell>
          <cell r="M62">
            <v>7.2562646817024614</v>
          </cell>
        </row>
        <row r="63">
          <cell r="A63">
            <v>43831</v>
          </cell>
          <cell r="B63">
            <v>3258.2260000000001</v>
          </cell>
          <cell r="C63">
            <v>7.3803902337421334</v>
          </cell>
          <cell r="D63">
            <v>2184.5880000000002</v>
          </cell>
          <cell r="E63">
            <v>5.6179525398293464</v>
          </cell>
          <cell r="F63">
            <v>1073.6379999999999</v>
          </cell>
          <cell r="G63">
            <v>11.154501981060065</v>
          </cell>
          <cell r="H63">
            <v>174712.58499999996</v>
          </cell>
          <cell r="I63">
            <v>5.923124896812709</v>
          </cell>
          <cell r="J63">
            <v>53.621997062205004</v>
          </cell>
          <cell r="K63">
            <v>-1.3571056444824734</v>
          </cell>
          <cell r="L63">
            <v>991.02</v>
          </cell>
          <cell r="M63">
            <v>7.5127200928648108</v>
          </cell>
        </row>
        <row r="64">
          <cell r="A64" t="str">
            <v>Jan-Fev 20</v>
          </cell>
          <cell r="B64">
            <v>7075.2690000000002</v>
          </cell>
          <cell r="C64">
            <v>10.559300973009883</v>
          </cell>
          <cell r="D64">
            <v>4702.3689999999997</v>
          </cell>
          <cell r="E64">
            <v>6.9715305624072528</v>
          </cell>
          <cell r="F64">
            <v>2372.9</v>
          </cell>
          <cell r="G64">
            <v>18.430817865889566</v>
          </cell>
          <cell r="H64">
            <v>369134.00899999996</v>
          </cell>
          <cell r="I64">
            <v>9.3160046046375555</v>
          </cell>
          <cell r="J64">
            <v>52.17243457457235</v>
          </cell>
          <cell r="K64">
            <v>-1.1245515822100316</v>
          </cell>
          <cell r="L64">
            <v>1945.8400000000001</v>
          </cell>
          <cell r="M64">
            <v>10.593022859286378</v>
          </cell>
        </row>
        <row r="65">
          <cell r="A65" t="str">
            <v>Jan-Mar 20</v>
          </cell>
          <cell r="B65">
            <v>8950.7749999999996</v>
          </cell>
          <cell r="C65">
            <v>-18.676973475361621</v>
          </cell>
          <cell r="D65">
            <v>6027.48</v>
          </cell>
          <cell r="E65">
            <v>-21.171089579365457</v>
          </cell>
          <cell r="F65">
            <v>2923.2950000000001</v>
          </cell>
          <cell r="G65">
            <v>-13.001444869522771</v>
          </cell>
          <cell r="H65">
            <v>467586.39699999994</v>
          </cell>
          <cell r="I65">
            <v>-20.196122096951996</v>
          </cell>
          <cell r="J65">
            <v>52.239766612388308</v>
          </cell>
          <cell r="K65">
            <v>-1.8680424063289252</v>
          </cell>
          <cell r="L65">
            <v>2552.3200000000002</v>
          </cell>
          <cell r="M65">
            <v>-11.276423414247517</v>
          </cell>
        </row>
        <row r="66">
          <cell r="A66" t="str">
            <v>Jan-Abr 20</v>
          </cell>
          <cell r="B66">
            <v>9083.987000000001</v>
          </cell>
          <cell r="C66">
            <v>-46.526237206513443</v>
          </cell>
          <cell r="D66">
            <v>6064.0190000000002</v>
          </cell>
          <cell r="E66">
            <v>-49.232589026035633</v>
          </cell>
          <cell r="F66">
            <v>3019.9679999999998</v>
          </cell>
          <cell r="G66">
            <v>-40.11609668616417</v>
          </cell>
          <cell r="H66">
            <v>472053.96899999992</v>
          </cell>
          <cell r="I66">
            <v>-48.737083095616519</v>
          </cell>
          <cell r="J66">
            <v>51.965504684231703</v>
          </cell>
          <cell r="K66">
            <v>-4.1344498191407979</v>
          </cell>
          <cell r="L66">
            <v>2732.05</v>
          </cell>
          <cell r="M66">
            <v>-35.835137839196221</v>
          </cell>
        </row>
        <row r="67">
          <cell r="A67" t="str">
            <v>Jan-Mai 20</v>
          </cell>
          <cell r="B67">
            <v>9345.58</v>
          </cell>
          <cell r="C67">
            <v>-60.308569088066015</v>
          </cell>
          <cell r="D67">
            <v>6113.2659999999996</v>
          </cell>
          <cell r="E67">
            <v>-63.783192506853524</v>
          </cell>
          <cell r="F67">
            <v>3232.3139999999999</v>
          </cell>
          <cell r="G67">
            <v>-51.510062784768202</v>
          </cell>
          <cell r="H67">
            <v>481702.38699999993</v>
          </cell>
          <cell r="I67">
            <v>-63.753119147344314</v>
          </cell>
          <cell r="J67">
            <v>51.54333781316943</v>
          </cell>
          <cell r="K67">
            <v>-8.6783216934681633</v>
          </cell>
          <cell r="L67">
            <v>2962.84</v>
          </cell>
          <cell r="M67">
            <v>-49.075821482466907</v>
          </cell>
        </row>
        <row r="68">
          <cell r="A68" t="str">
            <v>Jan-Jun 20</v>
          </cell>
          <cell r="B68">
            <v>10376.642000000002</v>
          </cell>
          <cell r="C68">
            <v>-66.225320719171279</v>
          </cell>
          <cell r="D68">
            <v>6259.2470000000003</v>
          </cell>
          <cell r="E68">
            <v>-71.411842538860697</v>
          </cell>
          <cell r="F68">
            <v>4117.3950000000004</v>
          </cell>
          <cell r="G68">
            <v>-53.362964322182627</v>
          </cell>
          <cell r="H68">
            <v>534734.73199999996</v>
          </cell>
          <cell r="I68">
            <v>-70.208616211806117</v>
          </cell>
          <cell r="J68">
            <v>51.532541259494145</v>
          </cell>
          <cell r="K68">
            <v>-11.793732990074176</v>
          </cell>
          <cell r="L68">
            <v>3279.17</v>
          </cell>
          <cell r="M68">
            <v>-55.6643046525054</v>
          </cell>
        </row>
        <row r="69">
          <cell r="A69" t="str">
            <v>Jan-Jul 20</v>
          </cell>
          <cell r="B69">
            <v>13007.903000000002</v>
          </cell>
          <cell r="C69">
            <v>-66.607333143880908</v>
          </cell>
          <cell r="D69">
            <v>7114.768</v>
          </cell>
          <cell r="E69">
            <v>-74.236550506716412</v>
          </cell>
          <cell r="F69">
            <v>5893.1350000000002</v>
          </cell>
          <cell r="G69">
            <v>-48.026026431595291</v>
          </cell>
          <cell r="H69">
            <v>693533.97699999996</v>
          </cell>
          <cell r="I69">
            <v>-70.228970894349217</v>
          </cell>
          <cell r="J69">
            <v>53.316355218823496</v>
          </cell>
          <cell r="K69">
            <v>-10.845608007509782</v>
          </cell>
          <cell r="L69">
            <v>4071.02</v>
          </cell>
          <cell r="M69">
            <v>-57.943095872947659</v>
          </cell>
        </row>
        <row r="70">
          <cell r="A70" t="str">
            <v>Jan-Ago 20</v>
          </cell>
          <cell r="B70">
            <v>18090.252</v>
          </cell>
          <cell r="C70">
            <v>-62.767910634021959</v>
          </cell>
          <cell r="D70">
            <v>8804.982</v>
          </cell>
          <cell r="E70">
            <v>-73.958737009472031</v>
          </cell>
          <cell r="F70">
            <v>9285.27</v>
          </cell>
          <cell r="G70">
            <v>-37.160390039565129</v>
          </cell>
          <cell r="H70">
            <v>1018698.0430000001</v>
          </cell>
          <cell r="I70">
            <v>-65.675572764212063</v>
          </cell>
          <cell r="J70">
            <v>56.311987417311826</v>
          </cell>
          <cell r="K70">
            <v>-7.809559387357595</v>
          </cell>
          <cell r="L70">
            <v>5429.59</v>
          </cell>
          <cell r="M70">
            <v>-57.121625047284283</v>
          </cell>
        </row>
        <row r="71">
          <cell r="A71" t="str">
            <v>Jan-Set 20</v>
          </cell>
          <cell r="B71">
            <v>21624.601999999999</v>
          </cell>
          <cell r="C71">
            <v>-61.530528573505656</v>
          </cell>
          <cell r="D71">
            <v>10315.662</v>
          </cell>
          <cell r="E71">
            <v>-73.695103974681189</v>
          </cell>
          <cell r="F71">
            <v>11308.94</v>
          </cell>
          <cell r="G71">
            <v>-33.463602355809286</v>
          </cell>
          <cell r="H71">
            <v>1222320.6680000001</v>
          </cell>
          <cell r="I71">
            <v>-64.768394566085391</v>
          </cell>
          <cell r="J71">
            <v>56.524539411176221</v>
          </cell>
          <cell r="K71">
            <v>-8.4167155734554342</v>
          </cell>
          <cell r="L71">
            <v>6223.85</v>
          </cell>
          <cell r="M71">
            <v>-57.631341581715141</v>
          </cell>
        </row>
        <row r="72">
          <cell r="A72" t="str">
            <v>Jan-Out 20</v>
          </cell>
          <cell r="B72">
            <v>23924.858999999997</v>
          </cell>
          <cell r="C72">
            <v>-61.763696300730494</v>
          </cell>
          <cell r="D72">
            <v>11435.957</v>
          </cell>
          <cell r="E72">
            <v>-74.040369103028951</v>
          </cell>
          <cell r="F72">
            <v>12488.902</v>
          </cell>
          <cell r="G72">
            <v>-32.558794704044502</v>
          </cell>
          <cell r="H72">
            <v>1345905.8230000001</v>
          </cell>
          <cell r="I72">
            <v>-65.136685834299513</v>
          </cell>
          <cell r="J72">
            <v>56.255538350299169</v>
          </cell>
          <cell r="K72">
            <v>-8.82143200895608</v>
          </cell>
          <cell r="L72">
            <v>6819.9400000000005</v>
          </cell>
          <cell r="M72">
            <v>-58.016205148662102</v>
          </cell>
        </row>
        <row r="73">
          <cell r="A73" t="str">
            <v>Jan-Nov 20</v>
          </cell>
          <cell r="B73">
            <v>24844.916999999994</v>
          </cell>
          <cell r="C73">
            <v>-62.71940330918958</v>
          </cell>
          <cell r="D73">
            <v>11828.616</v>
          </cell>
          <cell r="E73">
            <v>-74.732314908678774</v>
          </cell>
          <cell r="F73">
            <v>13016.300999999999</v>
          </cell>
          <cell r="G73">
            <v>-34.359924211066499</v>
          </cell>
          <cell r="H73">
            <v>1392336.6370000001</v>
          </cell>
          <cell r="I73">
            <v>-65.962076176920107</v>
          </cell>
          <cell r="J73">
            <v>56.041106396129251</v>
          </cell>
          <cell r="K73">
            <v>-8.6980176165738357</v>
          </cell>
          <cell r="L73">
            <v>7198.88</v>
          </cell>
          <cell r="M73">
            <v>-58.219599449341501</v>
          </cell>
        </row>
        <row r="74">
          <cell r="A74" t="str">
            <v>Jan-Dez 20</v>
          </cell>
          <cell r="B74">
            <v>25798.298999999995</v>
          </cell>
          <cell r="C74">
            <v>-63.228791405756802</v>
          </cell>
          <cell r="D74">
            <v>12199.69</v>
          </cell>
          <cell r="E74">
            <v>-75.128981930787006</v>
          </cell>
          <cell r="F74">
            <v>13598.609</v>
          </cell>
          <cell r="G74">
            <v>-35.573392917616658</v>
          </cell>
          <cell r="H74">
            <v>1445682.162</v>
          </cell>
          <cell r="I74">
            <v>-66.346726704083466</v>
          </cell>
          <cell r="J74">
            <v>56.037886916497875</v>
          </cell>
          <cell r="K74">
            <v>-8.4792842485324655</v>
          </cell>
          <cell r="L74">
            <v>7716.4400000000005</v>
          </cell>
          <cell r="M74">
            <v>-57.812890390295976</v>
          </cell>
        </row>
        <row r="75">
          <cell r="A75">
            <v>44197</v>
          </cell>
          <cell r="B75">
            <v>697.85599999999999</v>
          </cell>
          <cell r="C75">
            <v>-78.581719009055846</v>
          </cell>
          <cell r="D75">
            <v>278.36</v>
          </cell>
          <cell r="E75">
            <v>-87.258009290538993</v>
          </cell>
          <cell r="F75">
            <v>419.49599999999998</v>
          </cell>
          <cell r="G75">
            <v>-60.927612472732896</v>
          </cell>
          <cell r="H75">
            <v>32667.160999999996</v>
          </cell>
          <cell r="I75">
            <v>-81.30234235845117</v>
          </cell>
          <cell r="J75">
            <v>46.810747489453405</v>
          </cell>
          <cell r="K75">
            <v>-12.702342221327768</v>
          </cell>
          <cell r="L75">
            <v>356.8</v>
          </cell>
          <cell r="M75">
            <v>-63.996690278702751</v>
          </cell>
        </row>
        <row r="76">
          <cell r="A76" t="str">
            <v>Jan-Fev 21</v>
          </cell>
          <cell r="B76">
            <v>1166.2280000000001</v>
          </cell>
          <cell r="C76">
            <v>-83.516838723729094</v>
          </cell>
          <cell r="D76">
            <v>418.298</v>
          </cell>
          <cell r="E76">
            <v>-91.104526250492043</v>
          </cell>
          <cell r="F76">
            <v>747.93</v>
          </cell>
          <cell r="G76">
            <v>-68.480340511610279</v>
          </cell>
          <cell r="H76">
            <v>51222.676999999996</v>
          </cell>
          <cell r="I76">
            <v>-86.123555199163462</v>
          </cell>
          <cell r="J76">
            <v>43.921666260799768</v>
          </cell>
          <cell r="K76">
            <v>-15.814420739709576</v>
          </cell>
          <cell r="L76">
            <v>578.25</v>
          </cell>
          <cell r="M76">
            <v>-70.282757061217779</v>
          </cell>
        </row>
        <row r="77">
          <cell r="A77" t="str">
            <v>Jan-Mar 21</v>
          </cell>
          <cell r="B77">
            <v>1791.7359999999999</v>
          </cell>
          <cell r="C77">
            <v>-79.982336725032184</v>
          </cell>
          <cell r="D77">
            <v>595.12699999999995</v>
          </cell>
          <cell r="E77">
            <v>-90.126437582538642</v>
          </cell>
          <cell r="F77">
            <v>1196.6089999999999</v>
          </cell>
          <cell r="G77">
            <v>-59.066430175538223</v>
          </cell>
          <cell r="H77">
            <v>77603.098999999987</v>
          </cell>
          <cell r="I77">
            <v>-83.403473775564095</v>
          </cell>
          <cell r="J77">
            <v>43.311681520045362</v>
          </cell>
          <cell r="K77">
            <v>-17.090591461841854</v>
          </cell>
          <cell r="L77">
            <v>843.58999999999992</v>
          </cell>
          <cell r="M77">
            <v>-66.948109954864606</v>
          </cell>
        </row>
        <row r="78">
          <cell r="A78" t="str">
            <v>Jan-Abr 21</v>
          </cell>
          <cell r="B78">
            <v>2723.989</v>
          </cell>
          <cell r="C78">
            <v>-70.013288218047876</v>
          </cell>
          <cell r="D78">
            <v>868.54700000000003</v>
          </cell>
          <cell r="E78">
            <v>-85.677040259933221</v>
          </cell>
          <cell r="F78">
            <v>1855.442</v>
          </cell>
          <cell r="G78">
            <v>-38.560872168181916</v>
          </cell>
          <cell r="H78">
            <v>124704.155</v>
          </cell>
          <cell r="I78">
            <v>-73.582648767009943</v>
          </cell>
          <cell r="J78">
            <v>45.779977452185008</v>
          </cell>
          <cell r="K78">
            <v>-11.903140880922919</v>
          </cell>
          <cell r="L78">
            <v>1167.3</v>
          </cell>
          <cell r="M78">
            <v>-57.273841986786486</v>
          </cell>
        </row>
        <row r="79">
          <cell r="A79" t="str">
            <v>Jan-Mai 21</v>
          </cell>
          <cell r="B79">
            <v>4767.5200000000004</v>
          </cell>
          <cell r="C79">
            <v>-48.986365747230231</v>
          </cell>
          <cell r="D79">
            <v>1673.8820000000001</v>
          </cell>
          <cell r="E79">
            <v>-72.61885872461626</v>
          </cell>
          <cell r="F79">
            <v>3093.6379999999999</v>
          </cell>
          <cell r="G79">
            <v>-4.2903010041722354</v>
          </cell>
          <cell r="H79">
            <v>250350.99300000002</v>
          </cell>
          <cell r="I79">
            <v>-48.027869540119163</v>
          </cell>
          <cell r="J79">
            <v>52.51178663120448</v>
          </cell>
          <cell r="K79">
            <v>1.878902025214984</v>
          </cell>
          <cell r="L79">
            <v>1711.78</v>
          </cell>
          <cell r="M79">
            <v>-42.225027338634561</v>
          </cell>
        </row>
        <row r="80">
          <cell r="A80" t="str">
            <v>Jan-Jun 21</v>
          </cell>
          <cell r="B80">
            <v>8171.1110000000008</v>
          </cell>
          <cell r="C80">
            <v>-21.254766233623556</v>
          </cell>
          <cell r="D80">
            <v>3077.4050000000002</v>
          </cell>
          <cell r="E80">
            <v>-50.834261693139766</v>
          </cell>
          <cell r="F80">
            <v>5093.7060000000001</v>
          </cell>
          <cell r="G80">
            <v>23.711861504664952</v>
          </cell>
          <cell r="H80">
            <v>460560.598</v>
          </cell>
          <cell r="I80">
            <v>-13.871201842935449</v>
          </cell>
          <cell r="J80">
            <v>56.364501473545026</v>
          </cell>
          <cell r="K80">
            <v>9.3765222827249204</v>
          </cell>
          <cell r="L80">
            <v>2398.9299999999998</v>
          </cell>
          <cell r="M80">
            <v>-26.843378049933378</v>
          </cell>
        </row>
        <row r="81">
          <cell r="A81" t="str">
            <v>Jan-Jul 21</v>
          </cell>
          <cell r="B81">
            <v>12722.209000000001</v>
          </cell>
          <cell r="C81">
            <v>-2.1963109657259992</v>
          </cell>
          <cell r="D81">
            <v>4951.3829999999998</v>
          </cell>
          <cell r="E81">
            <v>-30.406964780861443</v>
          </cell>
          <cell r="F81">
            <v>7770.826</v>
          </cell>
          <cell r="G81">
            <v>31.86234491488824</v>
          </cell>
          <cell r="H81">
            <v>757133.72600000002</v>
          </cell>
          <cell r="I81">
            <v>9.1703869037695398</v>
          </cell>
          <cell r="J81">
            <v>59.512756471773102</v>
          </cell>
          <cell r="K81">
            <v>11.62195207740298</v>
          </cell>
          <cell r="L81">
            <v>3551.45</v>
          </cell>
          <cell r="M81">
            <v>-12.762649164091556</v>
          </cell>
        </row>
        <row r="82">
          <cell r="A82" t="str">
            <v>Jan-Ago 21</v>
          </cell>
          <cell r="B82">
            <v>20240.402000000002</v>
          </cell>
          <cell r="C82">
            <v>11.88568296339929</v>
          </cell>
          <cell r="D82">
            <v>8254.9989999999998</v>
          </cell>
          <cell r="E82">
            <v>-6.2462705772709199</v>
          </cell>
          <cell r="F82">
            <v>11985.403</v>
          </cell>
          <cell r="G82">
            <v>29.079746738651636</v>
          </cell>
          <cell r="H82">
            <v>1274343.611</v>
          </cell>
          <cell r="I82">
            <v>25.095323364629252</v>
          </cell>
          <cell r="J82">
            <v>62.960390361811982</v>
          </cell>
          <cell r="K82">
            <v>11.806372407407267</v>
          </cell>
          <cell r="L82">
            <v>5565.59</v>
          </cell>
          <cell r="M82">
            <v>2.5047931795955094</v>
          </cell>
        </row>
        <row r="83">
          <cell r="A83" t="str">
            <v>Jan-Set 21</v>
          </cell>
          <cell r="B83">
            <v>25844.028000000002</v>
          </cell>
          <cell r="C83">
            <v>19.512155645685425</v>
          </cell>
          <cell r="D83">
            <v>11318.807000000001</v>
          </cell>
          <cell r="E83">
            <v>9.7244849627682726</v>
          </cell>
          <cell r="F83">
            <v>14525.221</v>
          </cell>
          <cell r="G83">
            <v>28.440163269059695</v>
          </cell>
          <cell r="H83">
            <v>1631390.7520000001</v>
          </cell>
          <cell r="I83">
            <v>33.466674884041169</v>
          </cell>
          <cell r="J83">
            <v>63.124477035855243</v>
          </cell>
          <cell r="K83">
            <v>11.676234239909718</v>
          </cell>
          <cell r="L83">
            <v>6889.17</v>
          </cell>
          <cell r="M83">
            <v>10.689846316990284</v>
          </cell>
        </row>
        <row r="84">
          <cell r="A84" t="str">
            <v>Jan-Out 21</v>
          </cell>
          <cell r="B84">
            <v>31315.740000000005</v>
          </cell>
          <cell r="C84">
            <v>30.892056667920201</v>
          </cell>
          <cell r="D84">
            <v>14884.323</v>
          </cell>
          <cell r="E84">
            <v>30.153716037931929</v>
          </cell>
          <cell r="F84">
            <v>16431.417000000001</v>
          </cell>
          <cell r="G84">
            <v>31.568147464044472</v>
          </cell>
          <cell r="H84">
            <v>1966422.2000000002</v>
          </cell>
          <cell r="I84">
            <v>46.103996757877184</v>
          </cell>
          <cell r="J84">
            <v>62.793413152619095</v>
          </cell>
          <cell r="K84">
            <v>11.621744265620663</v>
          </cell>
          <cell r="L84">
            <v>8160.82</v>
          </cell>
          <cell r="M84">
            <v>19.661170039619108</v>
          </cell>
        </row>
        <row r="85">
          <cell r="A85" t="str">
            <v>Jan-Nov 21</v>
          </cell>
          <cell r="B85">
            <v>34877.771000000001</v>
          </cell>
          <cell r="C85">
            <v>40.381917959315416</v>
          </cell>
          <cell r="D85">
            <v>17195.170999999998</v>
          </cell>
          <cell r="E85">
            <v>45.369255371887959</v>
          </cell>
          <cell r="F85">
            <v>17682.599999999999</v>
          </cell>
          <cell r="G85">
            <v>35.849654982625253</v>
          </cell>
          <cell r="H85">
            <v>2177661.8540000003</v>
          </cell>
          <cell r="I85">
            <v>56.403401026069531</v>
          </cell>
          <cell r="J85">
            <v>62.436956019924558</v>
          </cell>
          <cell r="K85">
            <v>11.412782571753553</v>
          </cell>
          <cell r="L85">
            <v>9069.07</v>
          </cell>
          <cell r="M85">
            <v>25.978902273687027</v>
          </cell>
        </row>
        <row r="86">
          <cell r="A86" t="str">
            <v>Jan-Dez 21</v>
          </cell>
          <cell r="B86">
            <v>37448.707999999999</v>
          </cell>
          <cell r="C86">
            <v>45.159601414031243</v>
          </cell>
          <cell r="D86">
            <v>18652.367999999999</v>
          </cell>
          <cell r="E86">
            <v>52.892147259479515</v>
          </cell>
          <cell r="F86">
            <v>18796.34</v>
          </cell>
          <cell r="G86">
            <v>38.222519670945729</v>
          </cell>
          <cell r="H86">
            <v>2330625.9750000001</v>
          </cell>
          <cell r="I86">
            <v>61.212888715161426</v>
          </cell>
          <cell r="J86">
            <v>62.235150408927332</v>
          </cell>
          <cell r="K86">
            <v>11.059059920771119</v>
          </cell>
          <cell r="L86">
            <v>9943.4599999999991</v>
          </cell>
          <cell r="M86">
            <v>28.860718155004093</v>
          </cell>
        </row>
        <row r="87">
          <cell r="A87">
            <v>44562</v>
          </cell>
          <cell r="B87">
            <v>1988.8689999999999</v>
          </cell>
          <cell r="C87">
            <v>184.99704810161404</v>
          </cell>
          <cell r="D87">
            <v>1137.4449999999999</v>
          </cell>
          <cell r="E87">
            <v>308.62372467308512</v>
          </cell>
          <cell r="F87">
            <v>851.42399999999998</v>
          </cell>
          <cell r="G87">
            <v>102.96355626752103</v>
          </cell>
          <cell r="H87">
            <v>106775.012</v>
          </cell>
          <cell r="I87">
            <v>226.85733541399577</v>
          </cell>
          <cell r="J87">
            <v>53.686297086434557</v>
          </cell>
          <cell r="K87">
            <v>14.687972240841134</v>
          </cell>
          <cell r="L87">
            <v>718.65</v>
          </cell>
          <cell r="M87">
            <v>101.41535874439461</v>
          </cell>
        </row>
        <row r="88">
          <cell r="A88" t="str">
            <v>Jan-Fev 22</v>
          </cell>
          <cell r="B88">
            <v>4909.34</v>
          </cell>
          <cell r="C88">
            <v>320.95885195690721</v>
          </cell>
          <cell r="D88">
            <v>2912.087</v>
          </cell>
          <cell r="E88">
            <v>596.17521479901882</v>
          </cell>
          <cell r="F88">
            <v>1997.2529999999999</v>
          </cell>
          <cell r="G88">
            <v>167.03742328827565</v>
          </cell>
          <cell r="H88">
            <v>260043.54600000003</v>
          </cell>
          <cell r="I88">
            <v>407.67269738752628</v>
          </cell>
          <cell r="J88">
            <v>52.969145750752652</v>
          </cell>
          <cell r="K88">
            <v>20.599126263175933</v>
          </cell>
          <cell r="L88">
            <v>1549.88</v>
          </cell>
          <cell r="M88">
            <v>168.02939904885432</v>
          </cell>
        </row>
        <row r="89">
          <cell r="A89" t="str">
            <v>Jan-Mar 22</v>
          </cell>
          <cell r="B89">
            <v>8916.0630000000001</v>
          </cell>
          <cell r="C89">
            <v>397.62146878781255</v>
          </cell>
          <cell r="D89">
            <v>5636.1769999999997</v>
          </cell>
          <cell r="E89">
            <v>847.05449425080701</v>
          </cell>
          <cell r="F89">
            <v>3279.886</v>
          </cell>
          <cell r="G89">
            <v>174.09838969955939</v>
          </cell>
          <cell r="H89">
            <v>493027.96400000004</v>
          </cell>
          <cell r="I89">
            <v>535.31994257085034</v>
          </cell>
          <cell r="J89">
            <v>55.296599407159867</v>
          </cell>
          <cell r="K89">
            <v>27.671328996006977</v>
          </cell>
          <cell r="L89">
            <v>2725.88</v>
          </cell>
          <cell r="M89">
            <v>223.12853400348513</v>
          </cell>
        </row>
        <row r="90">
          <cell r="A90" t="str">
            <v>Jan-Abr 22</v>
          </cell>
          <cell r="B90">
            <v>14960.657000000001</v>
          </cell>
          <cell r="C90">
            <v>449.21870095657516</v>
          </cell>
          <cell r="D90">
            <v>9746.2060000000001</v>
          </cell>
          <cell r="E90">
            <v>1022.1276453663418</v>
          </cell>
          <cell r="F90">
            <v>5214.451</v>
          </cell>
          <cell r="G90">
            <v>181.03551606571375</v>
          </cell>
          <cell r="H90">
            <v>882193.18</v>
          </cell>
          <cell r="I90">
            <v>607.42885832472871</v>
          </cell>
          <cell r="J90">
            <v>58.967542668747768</v>
          </cell>
          <cell r="K90">
            <v>28.806403913886896</v>
          </cell>
          <cell r="L90">
            <v>4286.3600000000006</v>
          </cell>
          <cell r="M90">
            <v>267.202946971644</v>
          </cell>
        </row>
      </sheetData>
      <sheetData sheetId="26">
        <row r="5">
          <cell r="R5">
            <v>44750</v>
          </cell>
        </row>
        <row r="12">
          <cell r="A12">
            <v>2003</v>
          </cell>
          <cell r="I12">
            <v>28.85</v>
          </cell>
          <cell r="J12">
            <v>15.446178471388563</v>
          </cell>
          <cell r="K12">
            <v>27.88</v>
          </cell>
          <cell r="M12">
            <v>1.1568833333333333</v>
          </cell>
          <cell r="N12">
            <v>16.62914174339673</v>
          </cell>
          <cell r="O12">
            <v>5253455.6100000003</v>
          </cell>
          <cell r="P12">
            <v>1.2198235309418095</v>
          </cell>
          <cell r="Q12">
            <v>1994108.73</v>
          </cell>
          <cell r="R12">
            <v>-1.4717786882329875</v>
          </cell>
          <cell r="S12" t="str">
            <v/>
          </cell>
        </row>
        <row r="13">
          <cell r="A13">
            <v>2004</v>
          </cell>
          <cell r="I13">
            <v>38.26</v>
          </cell>
          <cell r="J13">
            <v>32.616984402079709</v>
          </cell>
          <cell r="K13">
            <v>36.94</v>
          </cell>
          <cell r="M13">
            <v>1.25915</v>
          </cell>
          <cell r="N13">
            <v>8.8398426807658552</v>
          </cell>
          <cell r="O13">
            <v>5484812</v>
          </cell>
          <cell r="P13">
            <v>4.4038896904279738</v>
          </cell>
          <cell r="Q13">
            <v>1924695</v>
          </cell>
          <cell r="R13">
            <v>-3.4809400789293932</v>
          </cell>
          <cell r="S13" t="str">
            <v/>
          </cell>
        </row>
        <row r="14">
          <cell r="A14">
            <v>2005</v>
          </cell>
          <cell r="I14">
            <v>54.57</v>
          </cell>
          <cell r="J14">
            <v>42.62937794040775</v>
          </cell>
          <cell r="K14">
            <v>50.662500000000001</v>
          </cell>
          <cell r="M14">
            <v>1.2040333333333335</v>
          </cell>
          <cell r="N14">
            <v>-4.3772915591205503</v>
          </cell>
          <cell r="O14">
            <v>5450939</v>
          </cell>
          <cell r="P14">
            <v>-0.61757814123801325</v>
          </cell>
          <cell r="Q14">
            <v>1804412.75</v>
          </cell>
          <cell r="R14">
            <v>-6.2494187390729365</v>
          </cell>
          <cell r="S14" t="str">
            <v/>
          </cell>
        </row>
        <row r="15">
          <cell r="A15">
            <v>2006</v>
          </cell>
          <cell r="I15">
            <v>65.16</v>
          </cell>
          <cell r="J15">
            <v>19.406267179769102</v>
          </cell>
          <cell r="K15">
            <v>61.835000000000001</v>
          </cell>
          <cell r="M15">
            <v>1.2821166666666668</v>
          </cell>
          <cell r="N15">
            <v>6.4851471443204645</v>
          </cell>
          <cell r="O15">
            <v>5277475</v>
          </cell>
          <cell r="P15">
            <v>-3.1822774021136553</v>
          </cell>
          <cell r="Q15">
            <v>1678058</v>
          </cell>
          <cell r="R15">
            <v>-7.0025414085552171</v>
          </cell>
          <cell r="S15" t="str">
            <v/>
          </cell>
        </row>
        <row r="16">
          <cell r="A16">
            <v>2007</v>
          </cell>
          <cell r="I16">
            <v>72.44</v>
          </cell>
          <cell r="J16">
            <v>11.172498465316139</v>
          </cell>
          <cell r="K16">
            <v>69.984359469798605</v>
          </cell>
          <cell r="M16">
            <v>1.4119166666666667</v>
          </cell>
          <cell r="N16">
            <v>10.123883681932227</v>
          </cell>
          <cell r="O16">
            <v>5379518</v>
          </cell>
          <cell r="P16">
            <v>1.9335572409153912</v>
          </cell>
          <cell r="Q16">
            <v>1589475</v>
          </cell>
          <cell r="R16">
            <v>-5.2788997758122775</v>
          </cell>
          <cell r="S16" t="str">
            <v/>
          </cell>
        </row>
        <row r="17">
          <cell r="A17">
            <v>2008</v>
          </cell>
          <cell r="I17">
            <v>96.94</v>
          </cell>
          <cell r="J17">
            <v>33.82109331860849</v>
          </cell>
          <cell r="K17">
            <v>97.680978385514209</v>
          </cell>
          <cell r="M17">
            <v>1.4102833333333333</v>
          </cell>
          <cell r="N17">
            <v>-0.11568199256329592</v>
          </cell>
          <cell r="O17">
            <v>5283910</v>
          </cell>
          <cell r="P17">
            <v>-1.7772595983506392</v>
          </cell>
          <cell r="Q17">
            <v>1486988</v>
          </cell>
          <cell r="R17">
            <v>-6.4478522782679875</v>
          </cell>
          <cell r="S17" t="str">
            <v/>
          </cell>
        </row>
        <row r="18">
          <cell r="A18">
            <v>2009</v>
          </cell>
          <cell r="I18">
            <v>61.74</v>
          </cell>
          <cell r="J18">
            <v>-36.311120280585932</v>
          </cell>
          <cell r="K18">
            <v>61.084035656527583</v>
          </cell>
          <cell r="M18">
            <v>1.4543666666666668</v>
          </cell>
          <cell r="N18">
            <v>3.125849415602076</v>
          </cell>
          <cell r="O18">
            <v>5312476.07</v>
          </cell>
          <cell r="P18">
            <v>0.5406237047943705</v>
          </cell>
          <cell r="Q18">
            <v>1463095.05</v>
          </cell>
          <cell r="R18">
            <v>-1.6068018033770244</v>
          </cell>
          <cell r="S18" t="str">
            <v/>
          </cell>
        </row>
        <row r="19">
          <cell r="A19">
            <v>2010</v>
          </cell>
          <cell r="I19">
            <v>79.61</v>
          </cell>
          <cell r="J19">
            <v>28.943958535795247</v>
          </cell>
          <cell r="K19">
            <v>79.316430790450738</v>
          </cell>
          <cell r="M19">
            <v>1.3251666666666668</v>
          </cell>
          <cell r="N19">
            <v>-8.8835919415094793</v>
          </cell>
          <cell r="O19">
            <v>5364840.5999999996</v>
          </cell>
          <cell r="P19">
            <v>0.98568971059853538</v>
          </cell>
          <cell r="Q19">
            <v>1386960.6500000001</v>
          </cell>
          <cell r="R19">
            <v>-5.2036537202418884</v>
          </cell>
          <cell r="S19" t="str">
            <v/>
          </cell>
        </row>
        <row r="20">
          <cell r="A20">
            <v>2011</v>
          </cell>
          <cell r="I20">
            <v>111.26</v>
          </cell>
          <cell r="J20">
            <v>39.756312021102872</v>
          </cell>
          <cell r="K20">
            <v>111.01841989235777</v>
          </cell>
          <cell r="M20">
            <v>1.3803000000000001</v>
          </cell>
          <cell r="N20">
            <v>4.1604829581184646</v>
          </cell>
          <cell r="O20">
            <v>5018631.3900000006</v>
          </cell>
          <cell r="P20">
            <v>-6.453299097087779</v>
          </cell>
          <cell r="Q20">
            <v>1244442.98</v>
          </cell>
          <cell r="R20">
            <v>-10.275538098359178</v>
          </cell>
          <cell r="S20">
            <v>-5.635336596066054E-2</v>
          </cell>
        </row>
        <row r="21">
          <cell r="A21">
            <v>2012</v>
          </cell>
          <cell r="I21">
            <v>111.63</v>
          </cell>
          <cell r="J21">
            <v>0.33255437713464175</v>
          </cell>
          <cell r="K21">
            <v>111.68992307818966</v>
          </cell>
          <cell r="M21">
            <v>1.2744166666666665</v>
          </cell>
          <cell r="N21">
            <v>-7.6710376971190044</v>
          </cell>
          <cell r="O21">
            <v>4556189.7299999995</v>
          </cell>
          <cell r="P21">
            <v>-9.2144974209791712</v>
          </cell>
          <cell r="Q21">
            <v>1133118.3500000001</v>
          </cell>
          <cell r="R21">
            <v>-8.9457397236472787</v>
          </cell>
          <cell r="S21">
            <v>-18.0288481372977</v>
          </cell>
        </row>
        <row r="22">
          <cell r="A22">
            <v>2013</v>
          </cell>
          <cell r="I22">
            <v>108.56</v>
          </cell>
          <cell r="J22">
            <v>-2.7501567678939267</v>
          </cell>
          <cell r="K22">
            <v>107.38407905696339</v>
          </cell>
          <cell r="M22">
            <v>1.3428333333333333</v>
          </cell>
          <cell r="N22">
            <v>5.3684692342902167</v>
          </cell>
          <cell r="O22">
            <v>4444317.8100000005</v>
          </cell>
          <cell r="P22">
            <v>-2.4553832616623481</v>
          </cell>
          <cell r="Q22">
            <v>1092746.96</v>
          </cell>
          <cell r="R22">
            <v>-3.5628573131835708</v>
          </cell>
          <cell r="S22">
            <v>5.2543285058183926</v>
          </cell>
        </row>
        <row r="23">
          <cell r="A23">
            <v>2014</v>
          </cell>
          <cell r="I23">
            <v>98.97</v>
          </cell>
          <cell r="J23">
            <v>-8.8338246131171729</v>
          </cell>
          <cell r="K23">
            <v>99.311409934062866</v>
          </cell>
          <cell r="M23">
            <v>1.2872000000000001</v>
          </cell>
          <cell r="N23">
            <v>-4.1429812585329415</v>
          </cell>
          <cell r="O23">
            <v>4533885.96</v>
          </cell>
          <cell r="P23">
            <v>2.0153407976015103</v>
          </cell>
          <cell r="Q23">
            <v>1089142.95</v>
          </cell>
          <cell r="R23">
            <v>-0.32981194475250675</v>
          </cell>
          <cell r="S23">
            <v>1.0188524525443228</v>
          </cell>
        </row>
        <row r="24">
          <cell r="A24">
            <v>2015</v>
          </cell>
          <cell r="I24">
            <v>52.32</v>
          </cell>
          <cell r="J24">
            <v>-47.135495604728703</v>
          </cell>
          <cell r="K24">
            <v>52.089974607344487</v>
          </cell>
          <cell r="M24">
            <v>1.1033999999999999</v>
          </cell>
          <cell r="N24">
            <v>-14.279055313859558</v>
          </cell>
          <cell r="O24">
            <v>4683485.3100000005</v>
          </cell>
          <cell r="P24">
            <v>3.2995834328395972</v>
          </cell>
          <cell r="Q24">
            <v>1080135.73</v>
          </cell>
          <cell r="R24">
            <v>-0.82700071648078222</v>
          </cell>
          <cell r="S24">
            <v>0.72138443525628304</v>
          </cell>
        </row>
        <row r="25">
          <cell r="A25">
            <v>2016</v>
          </cell>
          <cell r="I25">
            <v>43.64</v>
          </cell>
          <cell r="J25">
            <v>-16.590214067278282</v>
          </cell>
          <cell r="K25">
            <v>41.757701345033439</v>
          </cell>
          <cell r="M25">
            <v>1.0976833333333333</v>
          </cell>
          <cell r="N25">
            <v>-0.5180955833484262</v>
          </cell>
          <cell r="O25">
            <v>4719168.620000001</v>
          </cell>
          <cell r="P25">
            <v>0.76189648601673809</v>
          </cell>
          <cell r="Q25">
            <v>1052557.53</v>
          </cell>
          <cell r="R25">
            <v>-2.5532161592321359</v>
          </cell>
          <cell r="S25">
            <v>16.108199098340876</v>
          </cell>
        </row>
        <row r="26">
          <cell r="A26">
            <v>2017</v>
          </cell>
          <cell r="I26">
            <v>54.13</v>
          </cell>
          <cell r="J26">
            <v>24.037580201649874</v>
          </cell>
          <cell r="K26">
            <v>52.900213462458879</v>
          </cell>
          <cell r="M26">
            <v>1.17605</v>
          </cell>
          <cell r="N26">
            <v>7.1392781767662257</v>
          </cell>
          <cell r="O26">
            <v>4822610</v>
          </cell>
          <cell r="P26">
            <v>2.1919407490889569</v>
          </cell>
          <cell r="Q26">
            <v>1031701</v>
          </cell>
          <cell r="R26">
            <v>-1.9815097422750938</v>
          </cell>
          <cell r="S26">
            <v>4.8696987748598559</v>
          </cell>
        </row>
        <row r="27">
          <cell r="A27">
            <v>2018</v>
          </cell>
          <cell r="I27">
            <v>71.34</v>
          </cell>
          <cell r="J27">
            <v>31.793829669314619</v>
          </cell>
          <cell r="K27">
            <v>70.798736496314504</v>
          </cell>
          <cell r="M27">
            <v>1.15215</v>
          </cell>
          <cell r="N27">
            <v>-2.0322265209812542</v>
          </cell>
          <cell r="O27">
            <v>4886728</v>
          </cell>
          <cell r="P27">
            <v>1.3295290309604155</v>
          </cell>
          <cell r="Q27">
            <v>1027246</v>
          </cell>
          <cell r="R27">
            <v>-0.43181115458838804</v>
          </cell>
          <cell r="S27">
            <v>1.160037230693419</v>
          </cell>
        </row>
        <row r="28">
          <cell r="A28">
            <v>2019</v>
          </cell>
          <cell r="I28">
            <v>64.3</v>
          </cell>
          <cell r="J28">
            <v>-9.8682366134006259</v>
          </cell>
          <cell r="K28">
            <v>63.506543443357117</v>
          </cell>
          <cell r="M28">
            <v>1.1094166666666667</v>
          </cell>
          <cell r="N28">
            <v>-3.7090077970171649</v>
          </cell>
          <cell r="O28">
            <v>4994566</v>
          </cell>
          <cell r="P28">
            <v>2.2067526574018501</v>
          </cell>
          <cell r="Q28">
            <v>1060245</v>
          </cell>
          <cell r="R28">
            <v>3.2123756140203881</v>
          </cell>
          <cell r="S28">
            <v>-9.1759070705157342</v>
          </cell>
        </row>
        <row r="29">
          <cell r="A29">
            <v>2020</v>
          </cell>
          <cell r="I29">
            <v>41.96</v>
          </cell>
          <cell r="J29">
            <v>-34.743390357698289</v>
          </cell>
          <cell r="K29">
            <v>43.699803082975386</v>
          </cell>
          <cell r="M29">
            <v>1.1811</v>
          </cell>
          <cell r="N29">
            <v>6.461353564185373</v>
          </cell>
          <cell r="O29">
            <v>4358948.6500000004</v>
          </cell>
          <cell r="P29">
            <v>-12.72617781004395</v>
          </cell>
          <cell r="Q29">
            <v>883033.3</v>
          </cell>
          <cell r="R29">
            <v>-16.714221712905982</v>
          </cell>
          <cell r="S29">
            <v>-0.63092187593110793</v>
          </cell>
        </row>
        <row r="30">
          <cell r="A30">
            <v>2021</v>
          </cell>
          <cell r="I30">
            <v>70.86</v>
          </cell>
          <cell r="J30">
            <v>68.8751191611058</v>
          </cell>
          <cell r="K30">
            <v>69.922733549846456</v>
          </cell>
          <cell r="M30">
            <v>1.1613833333333334</v>
          </cell>
          <cell r="N30">
            <v>-1.6693477831400116</v>
          </cell>
          <cell r="O30">
            <v>4559851</v>
          </cell>
          <cell r="P30">
            <v>4.6089634481011785</v>
          </cell>
          <cell r="Q30">
            <v>943541</v>
          </cell>
          <cell r="R30">
            <v>6.852255741657757</v>
          </cell>
          <cell r="S30">
            <v>-3.6851297966282175</v>
          </cell>
        </row>
        <row r="32">
          <cell r="A32" t="str">
            <v>2 2017</v>
          </cell>
          <cell r="I32">
            <v>49.669999999999995</v>
          </cell>
          <cell r="J32">
            <v>9.1088818920700021</v>
          </cell>
          <cell r="K32">
            <v>48.650872743780489</v>
          </cell>
          <cell r="M32">
            <v>1.1003333333333332</v>
          </cell>
          <cell r="N32">
            <v>-2.5650107736356063</v>
          </cell>
          <cell r="O32">
            <v>1207250</v>
          </cell>
          <cell r="P32">
            <v>2.4019854169394108</v>
          </cell>
          <cell r="Q32">
            <v>259511</v>
          </cell>
          <cell r="R32">
            <v>-1.0570962521902203</v>
          </cell>
          <cell r="S32">
            <v>1.4814187759248227</v>
          </cell>
        </row>
        <row r="33">
          <cell r="A33" t="str">
            <v>3 2017</v>
          </cell>
          <cell r="I33">
            <v>52.110000000000007</v>
          </cell>
          <cell r="J33">
            <v>13.810425160163092</v>
          </cell>
          <cell r="K33">
            <v>50.313055386064065</v>
          </cell>
          <cell r="M33">
            <v>1.1744333333333334</v>
          </cell>
          <cell r="N33">
            <v>5.1951153972471928</v>
          </cell>
          <cell r="O33">
            <v>1273621</v>
          </cell>
          <cell r="P33">
            <v>2.9278822582628976</v>
          </cell>
          <cell r="Q33">
            <v>284252</v>
          </cell>
          <cell r="R33">
            <v>-2.8714549569157271</v>
          </cell>
          <cell r="S33">
            <v>14.452756996397881</v>
          </cell>
        </row>
        <row r="34">
          <cell r="A34" t="str">
            <v>4 2017</v>
          </cell>
          <cell r="I34">
            <v>61.53</v>
          </cell>
          <cell r="J34">
            <v>25.094876660341555</v>
          </cell>
          <cell r="K34">
            <v>60.428273018345152</v>
          </cell>
          <cell r="M34">
            <v>1.1776666666666669</v>
          </cell>
          <cell r="N34">
            <v>9.1510133465150858</v>
          </cell>
          <cell r="O34">
            <v>1218630</v>
          </cell>
          <cell r="P34">
            <v>2.2329934744640809</v>
          </cell>
          <cell r="Q34">
            <v>252022</v>
          </cell>
          <cell r="R34">
            <v>1.5459341212986004</v>
          </cell>
          <cell r="S34">
            <v>-2.9005244704586914</v>
          </cell>
        </row>
        <row r="35">
          <cell r="A35" t="str">
            <v>1 2018</v>
          </cell>
          <cell r="I35">
            <v>66.806666666666658</v>
          </cell>
          <cell r="J35">
            <v>24.453551912568287</v>
          </cell>
          <cell r="K35">
            <v>66.962345214778466</v>
          </cell>
          <cell r="M35">
            <v>1.2294666666666665</v>
          </cell>
          <cell r="N35">
            <v>15.471792624131211</v>
          </cell>
          <cell r="O35">
            <v>1157001</v>
          </cell>
          <cell r="P35">
            <v>3.0176946315985305</v>
          </cell>
          <cell r="Q35">
            <v>235253</v>
          </cell>
          <cell r="R35">
            <v>-0.28103223181132364</v>
          </cell>
          <cell r="S35">
            <v>3.6733076748924418</v>
          </cell>
        </row>
        <row r="36">
          <cell r="A36" t="str">
            <v>2 2018</v>
          </cell>
          <cell r="I36">
            <v>74.5</v>
          </cell>
          <cell r="J36">
            <v>49.98993356150595</v>
          </cell>
          <cell r="K36">
            <v>71.641758784878633</v>
          </cell>
          <cell r="M36">
            <v>1.1921999999999999</v>
          </cell>
          <cell r="N36">
            <v>8.3489851560133417</v>
          </cell>
          <cell r="O36">
            <v>1229604</v>
          </cell>
          <cell r="P36">
            <v>1.8516463035825268</v>
          </cell>
          <cell r="Q36">
            <v>257296</v>
          </cell>
          <cell r="R36">
            <v>-0.85352836681296651</v>
          </cell>
          <cell r="S36">
            <v>1.3708152597041732</v>
          </cell>
        </row>
        <row r="37">
          <cell r="A37" t="str">
            <v>3 2018</v>
          </cell>
          <cell r="I37">
            <v>75.223333333333343</v>
          </cell>
          <cell r="J37">
            <v>44.354890296168378</v>
          </cell>
          <cell r="K37">
            <v>73.958159693242237</v>
          </cell>
          <cell r="M37">
            <v>1.1631333333333334</v>
          </cell>
          <cell r="N37">
            <v>-0.96216615105157643</v>
          </cell>
          <cell r="O37">
            <v>1273029</v>
          </cell>
          <cell r="P37">
            <v>-4.6481645638692726E-2</v>
          </cell>
          <cell r="Q37">
            <v>282352</v>
          </cell>
          <cell r="R37">
            <v>-0.66842097856832083</v>
          </cell>
          <cell r="S37">
            <v>-3.5491211930469859</v>
          </cell>
        </row>
        <row r="38">
          <cell r="A38" t="str">
            <v>4 2018</v>
          </cell>
          <cell r="I38">
            <v>67.713333333333324</v>
          </cell>
          <cell r="J38">
            <v>10.049298445202865</v>
          </cell>
          <cell r="K38">
            <v>70.632682292358666</v>
          </cell>
          <cell r="M38">
            <v>1.1411666666666667</v>
          </cell>
          <cell r="N38">
            <v>-3.0993489951882509</v>
          </cell>
          <cell r="O38">
            <v>1227094</v>
          </cell>
          <cell r="P38">
            <v>0.69455043778670245</v>
          </cell>
          <cell r="Q38">
            <v>252345</v>
          </cell>
          <cell r="R38">
            <v>0.12816341430510647</v>
          </cell>
          <cell r="S38">
            <v>4.0883318412413985</v>
          </cell>
        </row>
        <row r="39">
          <cell r="A39" t="str">
            <v>1 2019</v>
          </cell>
          <cell r="I39">
            <v>63.169999999999995</v>
          </cell>
          <cell r="J39">
            <v>-5.4435685061371117</v>
          </cell>
          <cell r="K39">
            <v>61.154441144845784</v>
          </cell>
          <cell r="M39">
            <v>1.1356333333333335</v>
          </cell>
          <cell r="N39">
            <v>-7.6320355709792551</v>
          </cell>
          <cell r="O39">
            <v>1181634</v>
          </cell>
          <cell r="P39">
            <v>2.129038782161814</v>
          </cell>
          <cell r="Q39">
            <v>241663</v>
          </cell>
          <cell r="R39">
            <v>2.7247261458939818</v>
          </cell>
          <cell r="S39">
            <v>-17.860457498498661</v>
          </cell>
        </row>
        <row r="40">
          <cell r="A40" t="str">
            <v>2 2019</v>
          </cell>
          <cell r="I40">
            <v>68.923333333333332</v>
          </cell>
          <cell r="J40">
            <v>-7.4854586129753926</v>
          </cell>
          <cell r="K40">
            <v>69.255408783486928</v>
          </cell>
          <cell r="M40">
            <v>1.1238666666666666</v>
          </cell>
          <cell r="N40">
            <v>-5.7317004976793555</v>
          </cell>
          <cell r="O40">
            <v>1242257</v>
          </cell>
          <cell r="P40">
            <v>1.0290304846113116</v>
          </cell>
          <cell r="Q40">
            <v>262071</v>
          </cell>
          <cell r="R40">
            <v>1.85583918910514</v>
          </cell>
          <cell r="S40">
            <v>-9.4302877362372328</v>
          </cell>
        </row>
        <row r="41">
          <cell r="A41" t="str">
            <v>3 2019</v>
          </cell>
          <cell r="I41">
            <v>61.930000000000007</v>
          </cell>
          <cell r="J41">
            <v>-17.671821686533434</v>
          </cell>
          <cell r="K41">
            <v>62.729133826012514</v>
          </cell>
          <cell r="M41">
            <v>1.1115999999999999</v>
          </cell>
          <cell r="N41">
            <v>-4.4305611279876302</v>
          </cell>
          <cell r="O41">
            <v>1307602</v>
          </cell>
          <cell r="P41">
            <v>2.715806159953928</v>
          </cell>
          <cell r="Q41">
            <v>295603</v>
          </cell>
          <cell r="R41">
            <v>4.6930781435938087</v>
          </cell>
          <cell r="S41">
            <v>-14.570783132530124</v>
          </cell>
        </row>
        <row r="42">
          <cell r="A42" t="str">
            <v>4 2019</v>
          </cell>
          <cell r="I42">
            <v>63.410000000000004</v>
          </cell>
          <cell r="J42">
            <v>-6.3552229989169859</v>
          </cell>
          <cell r="K42">
            <v>60.887190019083221</v>
          </cell>
          <cell r="M42">
            <v>1.1072333333333333</v>
          </cell>
          <cell r="N42">
            <v>-2.9735650649919734</v>
          </cell>
          <cell r="O42">
            <v>1263073</v>
          </cell>
          <cell r="P42">
            <v>2.9320492154635218</v>
          </cell>
          <cell r="Q42">
            <v>260908</v>
          </cell>
          <cell r="R42">
            <v>3.3933701876399454</v>
          </cell>
          <cell r="S42">
            <v>6.3732798165137723</v>
          </cell>
        </row>
        <row r="43">
          <cell r="A43" t="str">
            <v>1 2020</v>
          </cell>
          <cell r="I43">
            <v>50.44</v>
          </cell>
          <cell r="J43">
            <v>-20.151970872249478</v>
          </cell>
          <cell r="K43">
            <v>58.286203958120389</v>
          </cell>
          <cell r="M43">
            <v>1.1022666666666667</v>
          </cell>
          <cell r="N43">
            <v>-2.9381549208958404</v>
          </cell>
          <cell r="O43">
            <v>1117787.69</v>
          </cell>
          <cell r="P43">
            <v>-5.4032221483132759</v>
          </cell>
          <cell r="Q43">
            <v>225642.94</v>
          </cell>
          <cell r="R43">
            <v>-6.6290909241381542</v>
          </cell>
          <cell r="S43">
            <v>12.578511847396243</v>
          </cell>
        </row>
        <row r="44">
          <cell r="A44" t="str">
            <v>2 2020</v>
          </cell>
          <cell r="I44">
            <v>29.343333333333334</v>
          </cell>
          <cell r="J44">
            <v>-57.42612564685399</v>
          </cell>
          <cell r="K44">
            <v>28.785834853703211</v>
          </cell>
          <cell r="M44">
            <v>1.1006333333333334</v>
          </cell>
          <cell r="N44">
            <v>-2.0672677660457879</v>
          </cell>
          <cell r="O44">
            <v>927215.6</v>
          </cell>
          <cell r="P44">
            <v>-25.3604044895702</v>
          </cell>
          <cell r="Q44">
            <v>170957.98</v>
          </cell>
          <cell r="R44">
            <v>-34.766540365015587</v>
          </cell>
          <cell r="S44">
            <v>-12.610920984887485</v>
          </cell>
        </row>
        <row r="45">
          <cell r="A45" t="str">
            <v>3 2020</v>
          </cell>
          <cell r="I45">
            <v>42.963333333333331</v>
          </cell>
          <cell r="J45">
            <v>-30.625975563808623</v>
          </cell>
          <cell r="K45">
            <v>44.148244358353857</v>
          </cell>
          <cell r="M45">
            <v>1.1694333333333333</v>
          </cell>
          <cell r="N45">
            <v>5.2027108072448129</v>
          </cell>
          <cell r="O45">
            <v>1196652.9099999999</v>
          </cell>
          <cell r="P45">
            <v>-8.484928135625367</v>
          </cell>
          <cell r="Q45">
            <v>265501.33</v>
          </cell>
          <cell r="R45">
            <v>-10.183140901817637</v>
          </cell>
          <cell r="S45">
            <v>3.9841339797267494</v>
          </cell>
        </row>
        <row r="46">
          <cell r="A46" t="str">
            <v>4 2020</v>
          </cell>
          <cell r="I46">
            <v>44.29</v>
          </cell>
          <cell r="J46">
            <v>-30.152972717237034</v>
          </cell>
          <cell r="K46">
            <v>43.578929161724091</v>
          </cell>
          <cell r="M46">
            <v>1.1927666666666668</v>
          </cell>
          <cell r="N46">
            <v>7.7249601107866539</v>
          </cell>
          <cell r="O46">
            <v>1117292.45</v>
          </cell>
          <cell r="P46">
            <v>-11.541735909167556</v>
          </cell>
          <cell r="Q46">
            <v>220931.05</v>
          </cell>
          <cell r="R46">
            <v>-15.322240023303237</v>
          </cell>
          <cell r="S46">
            <v>-4.9160445247014906</v>
          </cell>
        </row>
        <row r="47">
          <cell r="A47" t="str">
            <v>1 2021</v>
          </cell>
          <cell r="I47">
            <v>60.82</v>
          </cell>
          <cell r="J47">
            <v>20.578905630452041</v>
          </cell>
          <cell r="K47">
            <v>59.268471201372449</v>
          </cell>
          <cell r="M47">
            <v>1.2055999999999998</v>
          </cell>
          <cell r="N47">
            <v>9.374621991048727</v>
          </cell>
          <cell r="O47">
            <v>948055</v>
          </cell>
          <cell r="P47">
            <v>-15.184698446625404</v>
          </cell>
          <cell r="Q47">
            <v>165428</v>
          </cell>
          <cell r="R47">
            <v>-26.685940184966569</v>
          </cell>
          <cell r="S47">
            <v>2.4028810957610176</v>
          </cell>
        </row>
        <row r="48">
          <cell r="A48" t="str">
            <v>2 2021</v>
          </cell>
          <cell r="I48">
            <v>68.833333333333329</v>
          </cell>
          <cell r="J48">
            <v>134.57912075428831</v>
          </cell>
          <cell r="K48">
            <v>67.39877025280866</v>
          </cell>
          <cell r="M48">
            <v>1.2057333333333331</v>
          </cell>
          <cell r="N48">
            <v>9.5490475180956196</v>
          </cell>
          <cell r="O48">
            <v>1163571</v>
          </cell>
          <cell r="P48">
            <v>25.490878281167824</v>
          </cell>
          <cell r="Q48">
            <v>242499</v>
          </cell>
          <cell r="R48">
            <v>41.847136939732223</v>
          </cell>
          <cell r="S48">
            <v>9.8596430428002009</v>
          </cell>
        </row>
        <row r="49">
          <cell r="A49" t="str">
            <v>3 2021</v>
          </cell>
          <cell r="I49">
            <v>73.470000000000013</v>
          </cell>
          <cell r="J49">
            <v>71.006284428582546</v>
          </cell>
          <cell r="K49">
            <v>73.968577605518291</v>
          </cell>
          <cell r="M49">
            <v>1.1788000000000001</v>
          </cell>
          <cell r="N49">
            <v>0.80095772881452376</v>
          </cell>
          <cell r="O49">
            <v>1223083</v>
          </cell>
          <cell r="P49">
            <v>2.208668008838103</v>
          </cell>
          <cell r="Q49">
            <v>279569</v>
          </cell>
          <cell r="R49">
            <v>5.2985308962482378</v>
          </cell>
          <cell r="S49">
            <v>-12.989178039614586</v>
          </cell>
        </row>
        <row r="50">
          <cell r="A50" t="str">
            <v>4 2021</v>
          </cell>
          <cell r="I50">
            <v>79.586666666666659</v>
          </cell>
          <cell r="J50">
            <v>79.694438172649939</v>
          </cell>
          <cell r="K50">
            <v>79.055115139686464</v>
          </cell>
          <cell r="M50">
            <v>1.1439666666666666</v>
          </cell>
          <cell r="N50">
            <v>-4.0913282843808645</v>
          </cell>
          <cell r="O50">
            <v>1225142</v>
          </cell>
          <cell r="P50">
            <v>9.652759221634426</v>
          </cell>
          <cell r="Q50">
            <v>256045</v>
          </cell>
          <cell r="R50">
            <v>15.893623825170806</v>
          </cell>
          <cell r="S50">
            <v>-11.275829813770244</v>
          </cell>
        </row>
        <row r="51">
          <cell r="A51" t="str">
            <v>1 2022</v>
          </cell>
          <cell r="I51">
            <v>100.29666666666667</v>
          </cell>
          <cell r="J51">
            <v>64.907376959333561</v>
          </cell>
          <cell r="K51">
            <v>99.465553319520438</v>
          </cell>
          <cell r="M51">
            <v>1.1225000000000001</v>
          </cell>
          <cell r="N51">
            <v>-6.8928334439283105</v>
          </cell>
          <cell r="O51">
            <v>1157284</v>
          </cell>
          <cell r="P51">
            <v>22.069289229000418</v>
          </cell>
          <cell r="Q51">
            <v>231463</v>
          </cell>
          <cell r="R51">
            <v>39.917668109388984</v>
          </cell>
          <cell r="S51">
            <v>-18.593254540213323</v>
          </cell>
        </row>
        <row r="52">
          <cell r="A52" t="str">
            <v>2 2022</v>
          </cell>
          <cell r="I52" t="str">
            <v/>
          </cell>
          <cell r="J52" t="str">
            <v/>
          </cell>
          <cell r="K52" t="str">
            <v/>
          </cell>
          <cell r="M52">
            <v>1.0654333333333335</v>
          </cell>
          <cell r="N52">
            <v>-11.636072099966796</v>
          </cell>
          <cell r="O52" t="str">
            <v/>
          </cell>
          <cell r="P52" t="str">
            <v/>
          </cell>
          <cell r="Q52" t="str">
            <v/>
          </cell>
          <cell r="R52" t="str">
            <v/>
          </cell>
          <cell r="S52" t="str">
            <v/>
          </cell>
        </row>
        <row r="54">
          <cell r="H54">
            <v>43586</v>
          </cell>
          <cell r="I54">
            <v>71.319999999999993</v>
          </cell>
          <cell r="J54">
            <v>-7.3525591062613813</v>
          </cell>
          <cell r="K54">
            <v>72.402088475212452</v>
          </cell>
          <cell r="M54">
            <v>1.1185</v>
          </cell>
          <cell r="N54">
            <v>-5.3081611920081144</v>
          </cell>
          <cell r="O54">
            <v>428517</v>
          </cell>
          <cell r="P54">
            <v>-0.3900556724276214</v>
          </cell>
          <cell r="Q54">
            <v>88164</v>
          </cell>
          <cell r="R54">
            <v>-1.4751240445219196</v>
          </cell>
          <cell r="S54">
            <v>-2.5159493215922453</v>
          </cell>
        </row>
        <row r="55">
          <cell r="H55">
            <v>43617</v>
          </cell>
          <cell r="I55">
            <v>64.22</v>
          </cell>
          <cell r="J55">
            <v>-13.694395914527618</v>
          </cell>
          <cell r="K55">
            <v>65.797037477357918</v>
          </cell>
          <cell r="M55">
            <v>1.1293</v>
          </cell>
          <cell r="N55">
            <v>-3.2967973968145259</v>
          </cell>
          <cell r="O55">
            <v>403656</v>
          </cell>
          <cell r="P55">
            <v>-0.50112278124375109</v>
          </cell>
          <cell r="Q55">
            <v>88127</v>
          </cell>
          <cell r="R55">
            <v>2.1845251208793712</v>
          </cell>
          <cell r="S55">
            <v>-15.720592872910757</v>
          </cell>
        </row>
        <row r="56">
          <cell r="H56">
            <v>43647</v>
          </cell>
          <cell r="I56">
            <v>63.92</v>
          </cell>
          <cell r="J56">
            <v>-13.91245791245791</v>
          </cell>
          <cell r="K56">
            <v>65.313172800489667</v>
          </cell>
          <cell r="M56">
            <v>1.1217999999999999</v>
          </cell>
          <cell r="N56">
            <v>-4.004792058873889</v>
          </cell>
          <cell r="O56">
            <v>459519</v>
          </cell>
          <cell r="P56">
            <v>5.4697398138117137</v>
          </cell>
          <cell r="Q56">
            <v>101601</v>
          </cell>
          <cell r="R56">
            <v>7.4460659898477104</v>
          </cell>
          <cell r="S56">
            <v>-11.43742621015349</v>
          </cell>
        </row>
        <row r="57">
          <cell r="H57">
            <v>43678</v>
          </cell>
          <cell r="I57">
            <v>59.04</v>
          </cell>
          <cell r="J57">
            <v>-18.59920033089756</v>
          </cell>
          <cell r="K57">
            <v>60.9317299746073</v>
          </cell>
          <cell r="M57">
            <v>1.1126</v>
          </cell>
          <cell r="N57">
            <v>-3.6626547753052137</v>
          </cell>
          <cell r="O57">
            <v>444286</v>
          </cell>
          <cell r="P57">
            <v>1.9079381972988898</v>
          </cell>
          <cell r="Q57">
            <v>106873</v>
          </cell>
          <cell r="R57">
            <v>4.3916113970911397</v>
          </cell>
          <cell r="S57">
            <v>-18.970566700834681</v>
          </cell>
        </row>
        <row r="58">
          <cell r="H58">
            <v>43709</v>
          </cell>
          <cell r="I58">
            <v>62.83</v>
          </cell>
          <cell r="J58">
            <v>-20.357459754087969</v>
          </cell>
          <cell r="K58">
            <v>61.94249870294059</v>
          </cell>
          <cell r="M58">
            <v>1.1004</v>
          </cell>
          <cell r="N58">
            <v>-5.6179775280898809</v>
          </cell>
          <cell r="O58">
            <v>403797</v>
          </cell>
          <cell r="P58">
            <v>0.60392702050214098</v>
          </cell>
          <cell r="Q58">
            <v>87129</v>
          </cell>
          <cell r="R58">
            <v>2.0066733009424667</v>
          </cell>
          <cell r="S58">
            <v>-13.174980205859072</v>
          </cell>
        </row>
        <row r="59">
          <cell r="H59">
            <v>43739</v>
          </cell>
          <cell r="I59">
            <v>59.71</v>
          </cell>
          <cell r="J59">
            <v>-26.311242749598918</v>
          </cell>
          <cell r="K59">
            <v>59.984896471098068</v>
          </cell>
          <cell r="M59">
            <v>1.1052999999999999</v>
          </cell>
          <cell r="N59">
            <v>-3.7530477185649715</v>
          </cell>
          <cell r="O59">
            <v>438095</v>
          </cell>
          <cell r="P59">
            <v>4.8530699969843454</v>
          </cell>
          <cell r="Q59">
            <v>88940</v>
          </cell>
          <cell r="R59">
            <v>3.8533395609528185</v>
          </cell>
          <cell r="S59">
            <v>-2.5057140438499914</v>
          </cell>
        </row>
        <row r="60">
          <cell r="H60">
            <v>43770</v>
          </cell>
          <cell r="I60">
            <v>63.21</v>
          </cell>
          <cell r="J60">
            <v>-2.3783783783783718</v>
          </cell>
          <cell r="K60">
            <v>55.56373886054368</v>
          </cell>
          <cell r="M60">
            <v>1.1051</v>
          </cell>
          <cell r="N60">
            <v>-2.7799771267704898</v>
          </cell>
          <cell r="O60">
            <v>409928</v>
          </cell>
          <cell r="P60">
            <v>3.700742981894706</v>
          </cell>
          <cell r="Q60">
            <v>82121</v>
          </cell>
          <cell r="R60">
            <v>5.4604528117736351</v>
          </cell>
          <cell r="S60">
            <v>3.7595865288429593</v>
          </cell>
        </row>
        <row r="61">
          <cell r="H61">
            <v>43800</v>
          </cell>
          <cell r="I61">
            <v>67.31</v>
          </cell>
          <cell r="J61">
            <v>17.346582984658298</v>
          </cell>
          <cell r="K61">
            <v>67.1129347256079</v>
          </cell>
          <cell r="M61">
            <v>1.1113</v>
          </cell>
          <cell r="N61">
            <v>-2.3805340829234183</v>
          </cell>
          <cell r="O61">
            <v>415050</v>
          </cell>
          <cell r="P61">
            <v>0.25919314358044687</v>
          </cell>
          <cell r="Q61">
            <v>89847</v>
          </cell>
          <cell r="R61">
            <v>1.1380521410239197</v>
          </cell>
          <cell r="S61">
            <v>18.679432752235556</v>
          </cell>
        </row>
        <row r="62">
          <cell r="H62">
            <v>43831</v>
          </cell>
          <cell r="I62">
            <v>63.65</v>
          </cell>
          <cell r="J62">
            <v>7.1368456488806657</v>
          </cell>
          <cell r="K62">
            <v>67.642146864992668</v>
          </cell>
          <cell r="M62">
            <v>1.1100000000000001</v>
          </cell>
          <cell r="N62">
            <v>-2.7680448493342453</v>
          </cell>
          <cell r="O62">
            <v>391256.59</v>
          </cell>
          <cell r="P62">
            <v>-4.2242009434216214</v>
          </cell>
          <cell r="Q62">
            <v>82292.679999999993</v>
          </cell>
          <cell r="R62">
            <v>-6.2323909453027682E-2</v>
          </cell>
          <cell r="S62">
            <v>11.987041036717059</v>
          </cell>
        </row>
        <row r="63">
          <cell r="H63">
            <v>43862</v>
          </cell>
          <cell r="I63">
            <v>55.66</v>
          </cell>
          <cell r="J63">
            <v>-12.97686053783616</v>
          </cell>
          <cell r="K63">
            <v>59.833546061842249</v>
          </cell>
          <cell r="M63">
            <v>1.0905</v>
          </cell>
          <cell r="N63">
            <v>-3.9291692361906456</v>
          </cell>
          <cell r="O63">
            <v>378692.86</v>
          </cell>
          <cell r="P63">
            <v>3.7563009784017396</v>
          </cell>
          <cell r="Q63">
            <v>78848.83</v>
          </cell>
          <cell r="R63">
            <v>7.5656248721061843</v>
          </cell>
          <cell r="S63">
            <v>12.298015399631296</v>
          </cell>
        </row>
        <row r="64">
          <cell r="H64">
            <v>43891</v>
          </cell>
          <cell r="I64">
            <v>32.01</v>
          </cell>
          <cell r="J64">
            <v>-51.602661022074393</v>
          </cell>
          <cell r="K64">
            <v>47.382918947526264</v>
          </cell>
          <cell r="M64">
            <v>1.1063000000000001</v>
          </cell>
          <cell r="N64">
            <v>-2.1146699699168323</v>
          </cell>
          <cell r="O64">
            <v>347838.24</v>
          </cell>
          <cell r="P64">
            <v>-14.774355732619853</v>
          </cell>
          <cell r="Q64">
            <v>64501.43</v>
          </cell>
          <cell r="R64">
            <v>-25.012288411458329</v>
          </cell>
          <cell r="S64">
            <v>13.517114162738267</v>
          </cell>
        </row>
        <row r="65">
          <cell r="H65">
            <v>43922</v>
          </cell>
          <cell r="I65">
            <v>18.38</v>
          </cell>
          <cell r="J65">
            <v>-74.196265618419204</v>
          </cell>
          <cell r="K65">
            <v>25.634017947033726</v>
          </cell>
          <cell r="M65">
            <v>1.0862000000000001</v>
          </cell>
          <cell r="N65">
            <v>-3.3457910660259671</v>
          </cell>
          <cell r="O65">
            <v>236997.71</v>
          </cell>
          <cell r="P65">
            <v>-42.207520898157455</v>
          </cell>
          <cell r="Q65">
            <v>35986.97</v>
          </cell>
          <cell r="R65">
            <v>-58.047365353229189</v>
          </cell>
          <cell r="S65">
            <v>-13.07491289198606</v>
          </cell>
        </row>
        <row r="66">
          <cell r="H66">
            <v>43952</v>
          </cell>
          <cell r="I66">
            <v>29.38</v>
          </cell>
          <cell r="J66">
            <v>-58.80538418395961</v>
          </cell>
          <cell r="K66">
            <v>18.727188753630003</v>
          </cell>
          <cell r="M66">
            <v>1.0902000000000001</v>
          </cell>
          <cell r="N66">
            <v>-2.5301743406347867</v>
          </cell>
          <cell r="O66">
            <v>338277.79</v>
          </cell>
          <cell r="P66">
            <v>-21.05849009490872</v>
          </cell>
          <cell r="Q66">
            <v>61982.23</v>
          </cell>
          <cell r="R66">
            <v>-29.69666757406651</v>
          </cell>
          <cell r="S66">
            <v>-14.95068669923495</v>
          </cell>
        </row>
        <row r="67">
          <cell r="H67">
            <v>43983</v>
          </cell>
          <cell r="I67">
            <v>40.270000000000003</v>
          </cell>
          <cell r="J67">
            <v>-37.293677981937087</v>
          </cell>
          <cell r="K67">
            <v>41.996297860445914</v>
          </cell>
          <cell r="M67">
            <v>1.1254999999999999</v>
          </cell>
          <cell r="N67">
            <v>-0.33649163198441556</v>
          </cell>
          <cell r="O67">
            <v>351940.1</v>
          </cell>
          <cell r="P67">
            <v>-12.811874467368256</v>
          </cell>
          <cell r="Q67">
            <v>72988.78</v>
          </cell>
          <cell r="R67">
            <v>-17.177732136575628</v>
          </cell>
          <cell r="S67">
            <v>-9.738072965388227</v>
          </cell>
        </row>
        <row r="68">
          <cell r="H68">
            <v>44013</v>
          </cell>
          <cell r="I68">
            <v>43.24</v>
          </cell>
          <cell r="J68">
            <v>-32.35294117647058</v>
          </cell>
          <cell r="K68">
            <v>44.014693198897703</v>
          </cell>
          <cell r="M68">
            <v>1.1463000000000001</v>
          </cell>
          <cell r="N68">
            <v>2.1839900160456551</v>
          </cell>
          <cell r="O68">
            <v>403188.71</v>
          </cell>
          <cell r="P68">
            <v>-12.258533379468531</v>
          </cell>
          <cell r="Q68">
            <v>87835.79</v>
          </cell>
          <cell r="R68">
            <v>-13.548301689943997</v>
          </cell>
          <cell r="S68">
            <v>-12.064655890684875</v>
          </cell>
        </row>
        <row r="69">
          <cell r="H69">
            <v>44044</v>
          </cell>
          <cell r="I69">
            <v>44.74</v>
          </cell>
          <cell r="J69">
            <v>-24.220867208672075</v>
          </cell>
          <cell r="K69">
            <v>45.126137340388446</v>
          </cell>
          <cell r="M69">
            <v>1.1828000000000001</v>
          </cell>
          <cell r="N69">
            <v>6.3095452094193831</v>
          </cell>
          <cell r="O69">
            <v>400605</v>
          </cell>
          <cell r="P69">
            <v>-9.8317300117491868</v>
          </cell>
          <cell r="Q69">
            <v>95461.03</v>
          </cell>
          <cell r="R69">
            <v>-10.678066490133148</v>
          </cell>
          <cell r="S69">
            <v>9.1533387548567759</v>
          </cell>
        </row>
        <row r="70">
          <cell r="H70">
            <v>44075</v>
          </cell>
          <cell r="I70">
            <v>40.909999999999997</v>
          </cell>
          <cell r="J70">
            <v>-34.887792455833193</v>
          </cell>
          <cell r="K70">
            <v>43.303902535775414</v>
          </cell>
          <cell r="M70">
            <v>1.1792</v>
          </cell>
          <cell r="N70">
            <v>7.1610323518720378</v>
          </cell>
          <cell r="O70">
            <v>392859.2</v>
          </cell>
          <cell r="P70">
            <v>-2.7087373110746142</v>
          </cell>
          <cell r="Q70">
            <v>82204.509999999995</v>
          </cell>
          <cell r="R70">
            <v>-5.6519528515190132</v>
          </cell>
          <cell r="S70">
            <v>16.33229983585629</v>
          </cell>
        </row>
        <row r="71">
          <cell r="H71">
            <v>44105</v>
          </cell>
          <cell r="I71">
            <v>40.19</v>
          </cell>
          <cell r="J71">
            <v>-32.691341483838556</v>
          </cell>
          <cell r="K71">
            <v>41.407580549488571</v>
          </cell>
          <cell r="M71">
            <v>1.1775</v>
          </cell>
          <cell r="N71">
            <v>6.5321632136071628</v>
          </cell>
          <cell r="O71">
            <v>391196.77</v>
          </cell>
          <cell r="P71">
            <v>-10.70503657882422</v>
          </cell>
          <cell r="Q71">
            <v>79242.149999999994</v>
          </cell>
          <cell r="R71">
            <v>-10.903811558353951</v>
          </cell>
          <cell r="S71">
            <v>11.643657202396469</v>
          </cell>
        </row>
        <row r="72">
          <cell r="H72">
            <v>44136</v>
          </cell>
          <cell r="I72">
            <v>42.69</v>
          </cell>
          <cell r="J72">
            <v>-32.463217845277654</v>
          </cell>
          <cell r="K72">
            <v>41.105517900245296</v>
          </cell>
          <cell r="M72">
            <v>1.1838</v>
          </cell>
          <cell r="N72">
            <v>7.121527463577948</v>
          </cell>
          <cell r="O72">
            <v>365895.95</v>
          </cell>
          <cell r="P72">
            <v>-10.741410686754747</v>
          </cell>
          <cell r="Q72">
            <v>68824.87</v>
          </cell>
          <cell r="R72">
            <v>-16.190901231110203</v>
          </cell>
          <cell r="S72">
            <v>-9.9220695749979768</v>
          </cell>
        </row>
        <row r="73">
          <cell r="H73">
            <v>44166</v>
          </cell>
          <cell r="I73">
            <v>49.99</v>
          </cell>
          <cell r="J73">
            <v>-25.731689199227461</v>
          </cell>
          <cell r="K73">
            <v>48.223689035438404</v>
          </cell>
          <cell r="M73">
            <v>1.2170000000000001</v>
          </cell>
          <cell r="N73">
            <v>9.5113830648789701</v>
          </cell>
          <cell r="O73">
            <v>360199.73</v>
          </cell>
          <cell r="P73">
            <v>-13.215340320443332</v>
          </cell>
          <cell r="Q73">
            <v>72864.03</v>
          </cell>
          <cell r="R73">
            <v>-18.902100237069689</v>
          </cell>
          <cell r="S73">
            <v>-14.689093538321018</v>
          </cell>
        </row>
        <row r="74">
          <cell r="H74">
            <v>44197</v>
          </cell>
          <cell r="I74">
            <v>54.77</v>
          </cell>
          <cell r="J74">
            <v>-13.951296150824817</v>
          </cell>
          <cell r="K74">
            <v>54.161005277099591</v>
          </cell>
          <cell r="M74">
            <v>1.2171000000000001</v>
          </cell>
          <cell r="N74">
            <v>9.6486486486486456</v>
          </cell>
          <cell r="O74">
            <v>310717</v>
          </cell>
          <cell r="P74">
            <v>-20.584852002109415</v>
          </cell>
          <cell r="Q74">
            <v>55779</v>
          </cell>
          <cell r="R74">
            <v>-32.218758703690284</v>
          </cell>
          <cell r="S74">
            <v>-10.20572163291547</v>
          </cell>
        </row>
        <row r="75">
          <cell r="H75">
            <v>44228</v>
          </cell>
          <cell r="I75">
            <v>62.28</v>
          </cell>
          <cell r="J75">
            <v>11.89363995688106</v>
          </cell>
          <cell r="K75">
            <v>59.422017997725177</v>
          </cell>
          <cell r="M75">
            <v>1.2098</v>
          </cell>
          <cell r="N75">
            <v>10.939935809261797</v>
          </cell>
          <cell r="O75">
            <v>286554</v>
          </cell>
          <cell r="P75">
            <v>-24.330762402016234</v>
          </cell>
          <cell r="Q75">
            <v>47811</v>
          </cell>
          <cell r="R75">
            <v>-39.363716620779286</v>
          </cell>
          <cell r="S75">
            <v>17.817479478512794</v>
          </cell>
        </row>
        <row r="76">
          <cell r="H76">
            <v>44256</v>
          </cell>
          <cell r="I76">
            <v>65.41</v>
          </cell>
          <cell r="J76">
            <v>104.34239300218681</v>
          </cell>
          <cell r="K76">
            <v>64.222390329292594</v>
          </cell>
          <cell r="M76">
            <v>1.1899</v>
          </cell>
          <cell r="N76">
            <v>7.5567206001988581</v>
          </cell>
          <cell r="O76">
            <v>350784</v>
          </cell>
          <cell r="P76">
            <v>0.84687641013823622</v>
          </cell>
          <cell r="Q76">
            <v>61838</v>
          </cell>
          <cell r="R76">
            <v>-4.1292572893345181</v>
          </cell>
          <cell r="S76">
            <v>2.1576239053895421</v>
          </cell>
        </row>
        <row r="77">
          <cell r="H77">
            <v>44287</v>
          </cell>
          <cell r="I77">
            <v>64.81</v>
          </cell>
          <cell r="J77">
            <v>252.61153427638743</v>
          </cell>
          <cell r="K77">
            <v>64.508542546347115</v>
          </cell>
          <cell r="M77">
            <v>1.1979</v>
          </cell>
          <cell r="N77">
            <v>10.283557355919697</v>
          </cell>
          <cell r="O77">
            <v>368111</v>
          </cell>
          <cell r="P77">
            <v>55.322597842823058</v>
          </cell>
          <cell r="Q77">
            <v>71616</v>
          </cell>
          <cell r="R77">
            <v>99.005362218603011</v>
          </cell>
          <cell r="S77">
            <v>11.774726926545753</v>
          </cell>
        </row>
        <row r="78">
          <cell r="H78">
            <v>44317</v>
          </cell>
          <cell r="I78">
            <v>68.53</v>
          </cell>
          <cell r="J78">
            <v>133.25391422736556</v>
          </cell>
          <cell r="K78">
            <v>67.204604294604366</v>
          </cell>
          <cell r="M78">
            <v>1.2145999999999999</v>
          </cell>
          <cell r="N78">
            <v>11.410750321042002</v>
          </cell>
          <cell r="O78">
            <v>403693</v>
          </cell>
          <cell r="P78">
            <v>19.337719452406276</v>
          </cell>
          <cell r="Q78">
            <v>84141</v>
          </cell>
          <cell r="R78">
            <v>35.750198080966101</v>
          </cell>
          <cell r="S78">
            <v>6.9686788772082053</v>
          </cell>
        </row>
        <row r="79">
          <cell r="H79">
            <v>44348</v>
          </cell>
          <cell r="I79">
            <v>73.16</v>
          </cell>
          <cell r="J79">
            <v>81.673702508070505</v>
          </cell>
          <cell r="K79">
            <v>70.483163917474485</v>
          </cell>
          <cell r="M79">
            <v>1.2047000000000001</v>
          </cell>
          <cell r="N79">
            <v>7.0368725011106221</v>
          </cell>
          <cell r="O79">
            <v>391767</v>
          </cell>
          <cell r="P79">
            <v>11.316385941812257</v>
          </cell>
          <cell r="Q79">
            <v>86742</v>
          </cell>
          <cell r="R79">
            <v>18.842923528794415</v>
          </cell>
          <cell r="S79">
            <v>10.643590009327397</v>
          </cell>
        </row>
        <row r="80">
          <cell r="H80">
            <v>44378</v>
          </cell>
          <cell r="I80">
            <v>75.17</v>
          </cell>
          <cell r="J80">
            <v>73.843663274745609</v>
          </cell>
          <cell r="K80">
            <v>75.914041647764648</v>
          </cell>
          <cell r="M80">
            <v>1.1821999999999999</v>
          </cell>
          <cell r="N80">
            <v>3.1318154060891317</v>
          </cell>
          <cell r="O80">
            <v>410213</v>
          </cell>
          <cell r="P80">
            <v>1.7421841995526108</v>
          </cell>
          <cell r="Q80">
            <v>91693</v>
          </cell>
          <cell r="R80">
            <v>4.3913876109044025</v>
          </cell>
          <cell r="S80">
            <v>0.59693007390562514</v>
          </cell>
        </row>
        <row r="81">
          <cell r="H81">
            <v>44409</v>
          </cell>
          <cell r="I81">
            <v>70.75</v>
          </cell>
          <cell r="J81">
            <v>58.135896289673667</v>
          </cell>
          <cell r="K81">
            <v>72.057936229672066</v>
          </cell>
          <cell r="M81">
            <v>1.1772</v>
          </cell>
          <cell r="N81">
            <v>-0.47345282380791787</v>
          </cell>
          <cell r="O81">
            <v>412285</v>
          </cell>
          <cell r="P81">
            <v>2.915590169868068</v>
          </cell>
          <cell r="Q81">
            <v>100708</v>
          </cell>
          <cell r="R81">
            <v>5.4964523219579746</v>
          </cell>
          <cell r="S81">
            <v>-19.461920529801318</v>
          </cell>
        </row>
        <row r="82">
          <cell r="H82">
            <v>44440</v>
          </cell>
          <cell r="I82">
            <v>74.489999999999995</v>
          </cell>
          <cell r="J82">
            <v>82.082620386213648</v>
          </cell>
          <cell r="K82">
            <v>73.933754939118174</v>
          </cell>
          <cell r="M82">
            <v>1.177</v>
          </cell>
          <cell r="N82">
            <v>-0.18656716417910957</v>
          </cell>
          <cell r="O82">
            <v>400585</v>
          </cell>
          <cell r="P82">
            <v>1.9665569751198291</v>
          </cell>
          <cell r="Q82">
            <v>87168</v>
          </cell>
          <cell r="R82">
            <v>6.0379777216602832</v>
          </cell>
          <cell r="S82">
            <v>-18.09986673982911</v>
          </cell>
        </row>
        <row r="83">
          <cell r="H83">
            <v>44470</v>
          </cell>
          <cell r="I83">
            <v>83.54</v>
          </cell>
          <cell r="J83">
            <v>107.86265240109483</v>
          </cell>
          <cell r="K83">
            <v>76.699182285182687</v>
          </cell>
          <cell r="M83">
            <v>1.1600999999999999</v>
          </cell>
          <cell r="N83">
            <v>-1.4777070063694282</v>
          </cell>
          <cell r="O83">
            <v>415136</v>
          </cell>
          <cell r="P83">
            <v>6.1194855980022425</v>
          </cell>
          <cell r="Q83">
            <v>89147</v>
          </cell>
          <cell r="R83">
            <v>12.499471556488558</v>
          </cell>
          <cell r="S83">
            <v>-21.4652356509566</v>
          </cell>
        </row>
        <row r="84">
          <cell r="H84">
            <v>44501</v>
          </cell>
          <cell r="I84">
            <v>81.05</v>
          </cell>
          <cell r="J84">
            <v>89.857109393300533</v>
          </cell>
          <cell r="K84">
            <v>82.18922401271702</v>
          </cell>
          <cell r="M84">
            <v>1.1414</v>
          </cell>
          <cell r="N84">
            <v>-3.5816860956242635</v>
          </cell>
          <cell r="O84">
            <v>390578</v>
          </cell>
          <cell r="P84">
            <v>6.7456472256661897</v>
          </cell>
          <cell r="Q84">
            <v>80912</v>
          </cell>
          <cell r="R84">
            <v>17.562154494443647</v>
          </cell>
          <cell r="S84">
            <v>-5.645736710667137</v>
          </cell>
        </row>
        <row r="85">
          <cell r="H85">
            <v>44531</v>
          </cell>
          <cell r="I85">
            <v>74.17</v>
          </cell>
          <cell r="J85">
            <v>48.36967393478696</v>
          </cell>
          <cell r="K85">
            <v>78.276939121159671</v>
          </cell>
          <cell r="M85">
            <v>1.1304000000000001</v>
          </cell>
          <cell r="N85">
            <v>-7.1158586688578396</v>
          </cell>
          <cell r="O85">
            <v>419428</v>
          </cell>
          <cell r="P85">
            <v>16.443174457682133</v>
          </cell>
          <cell r="Q85">
            <v>85986</v>
          </cell>
          <cell r="R85">
            <v>18.008844693328115</v>
          </cell>
          <cell r="S85">
            <v>-5.2190204300115965</v>
          </cell>
        </row>
        <row r="86">
          <cell r="H86">
            <v>44562</v>
          </cell>
          <cell r="I86">
            <v>86.51</v>
          </cell>
          <cell r="J86">
            <v>57.951433266386687</v>
          </cell>
          <cell r="K86">
            <v>86.771624581094528</v>
          </cell>
          <cell r="M86">
            <v>1.1314</v>
          </cell>
          <cell r="N86">
            <v>-7.0413277462821497</v>
          </cell>
          <cell r="O86">
            <v>356117</v>
          </cell>
          <cell r="P86">
            <v>14.611366613349119</v>
          </cell>
          <cell r="Q86">
            <v>73751</v>
          </cell>
          <cell r="R86">
            <v>32.220011115294284</v>
          </cell>
          <cell r="S86">
            <v>-15.625559334168599</v>
          </cell>
        </row>
        <row r="87">
          <cell r="H87">
            <v>44593</v>
          </cell>
          <cell r="I87">
            <v>97.13</v>
          </cell>
          <cell r="J87">
            <v>55.956968529222848</v>
          </cell>
          <cell r="K87">
            <v>98.114499347808987</v>
          </cell>
          <cell r="M87">
            <v>1.1342000000000001</v>
          </cell>
          <cell r="N87">
            <v>-6.2489667713671651</v>
          </cell>
          <cell r="O87">
            <v>359940</v>
          </cell>
          <cell r="P87">
            <v>25.609832701689726</v>
          </cell>
          <cell r="Q87">
            <v>70870</v>
          </cell>
          <cell r="R87">
            <v>48.229486938152291</v>
          </cell>
          <cell r="S87">
            <v>-35.106557377049171</v>
          </cell>
        </row>
        <row r="88">
          <cell r="H88">
            <v>44621</v>
          </cell>
          <cell r="I88">
            <v>117.25</v>
          </cell>
          <cell r="J88">
            <v>79.253936706925543</v>
          </cell>
          <cell r="K88">
            <v>113.51053602965781</v>
          </cell>
          <cell r="M88">
            <v>1.1019000000000001</v>
          </cell>
          <cell r="N88">
            <v>-7.3955794604588476</v>
          </cell>
          <cell r="O88">
            <v>441227</v>
          </cell>
          <cell r="P88">
            <v>25.78310299215471</v>
          </cell>
          <cell r="Q88">
            <v>86842</v>
          </cell>
          <cell r="R88">
            <v>40.434684174779278</v>
          </cell>
          <cell r="S88">
            <v>-3.7203958996111623</v>
          </cell>
        </row>
        <row r="89">
          <cell r="H89">
            <v>44652</v>
          </cell>
          <cell r="I89">
            <v>104.58</v>
          </cell>
          <cell r="J89">
            <v>61.36398703903717</v>
          </cell>
          <cell r="K89">
            <v>112.54942575351816</v>
          </cell>
          <cell r="M89">
            <v>1.0819000000000001</v>
          </cell>
          <cell r="N89">
            <v>-9.6836129893980996</v>
          </cell>
          <cell r="O89">
            <v>348358</v>
          </cell>
          <cell r="P89">
            <v>-5.3660444811483501</v>
          </cell>
          <cell r="Q89">
            <v>78028</v>
          </cell>
          <cell r="R89">
            <v>8.9533065236818743</v>
          </cell>
          <cell r="S89">
            <v>-4.0254617177694172</v>
          </cell>
        </row>
        <row r="90">
          <cell r="H90">
            <v>44682</v>
          </cell>
          <cell r="I90">
            <v>113.34</v>
          </cell>
          <cell r="J90">
            <v>65.387421567196867</v>
          </cell>
          <cell r="K90">
            <v>110.26309562328444</v>
          </cell>
          <cell r="M90">
            <v>1.0578000000000001</v>
          </cell>
          <cell r="N90">
            <v>-12.909599868269368</v>
          </cell>
          <cell r="O90">
            <v>429185</v>
          </cell>
          <cell r="P90">
            <v>6.3146995365289911</v>
          </cell>
          <cell r="Q90">
            <v>91947</v>
          </cell>
          <cell r="R90">
            <v>9.2772845580632435</v>
          </cell>
          <cell r="S90">
            <v>-3.1205673758865231</v>
          </cell>
        </row>
      </sheetData>
      <sheetData sheetId="27">
        <row r="5">
          <cell r="T5">
            <v>44749</v>
          </cell>
        </row>
        <row r="11">
          <cell r="B11">
            <v>44749</v>
          </cell>
          <cell r="F11" t="str">
            <v>2ºSemestre 2021</v>
          </cell>
          <cell r="J11" t="str">
            <v>2ºSemestre 2021</v>
          </cell>
          <cell r="N11" t="str">
            <v>2ºSemestre 2021</v>
          </cell>
          <cell r="R11" t="str">
            <v>2ºSemestre 2021</v>
          </cell>
        </row>
        <row r="14">
          <cell r="B14">
            <v>1.9</v>
          </cell>
          <cell r="C14">
            <v>18</v>
          </cell>
          <cell r="D14">
            <v>2</v>
          </cell>
          <cell r="E14">
            <v>13</v>
          </cell>
          <cell r="F14">
            <v>9.06E-2</v>
          </cell>
          <cell r="G14">
            <v>14</v>
          </cell>
          <cell r="H14">
            <v>6.9199999999999998E-2</v>
          </cell>
          <cell r="I14">
            <v>13</v>
          </cell>
          <cell r="J14">
            <v>5.33E-2</v>
          </cell>
          <cell r="K14">
            <v>21</v>
          </cell>
          <cell r="L14">
            <v>4.65E-2</v>
          </cell>
          <cell r="M14">
            <v>19</v>
          </cell>
          <cell r="N14">
            <v>0.35880000000000001</v>
          </cell>
          <cell r="O14">
            <v>3</v>
          </cell>
          <cell r="P14">
            <v>0.32340000000000002</v>
          </cell>
          <cell r="Q14">
            <v>2</v>
          </cell>
          <cell r="R14">
            <v>0.2298</v>
          </cell>
          <cell r="S14">
            <v>3</v>
          </cell>
          <cell r="T14">
            <v>0.2077</v>
          </cell>
          <cell r="U14">
            <v>3</v>
          </cell>
        </row>
        <row r="15">
          <cell r="B15">
            <v>2.0859999999999999</v>
          </cell>
          <cell r="C15">
            <v>9</v>
          </cell>
          <cell r="D15">
            <v>2.0720000000000001</v>
          </cell>
          <cell r="E15">
            <v>9</v>
          </cell>
          <cell r="F15">
            <v>0.1057</v>
          </cell>
          <cell r="G15">
            <v>10</v>
          </cell>
          <cell r="H15">
            <v>6.9500000000000006E-2</v>
          </cell>
          <cell r="I15">
            <v>12</v>
          </cell>
          <cell r="J15">
            <v>5.1999999999999998E-2</v>
          </cell>
          <cell r="K15">
            <v>23</v>
          </cell>
          <cell r="L15">
            <v>5.7200000000000001E-2</v>
          </cell>
          <cell r="M15">
            <v>10</v>
          </cell>
          <cell r="N15">
            <v>0.2787</v>
          </cell>
          <cell r="O15">
            <v>7</v>
          </cell>
          <cell r="P15">
            <v>0.22850000000000001</v>
          </cell>
          <cell r="Q15">
            <v>9</v>
          </cell>
          <cell r="R15">
            <v>0.15340000000000001</v>
          </cell>
          <cell r="S15">
            <v>15</v>
          </cell>
          <cell r="T15">
            <v>0.1434</v>
          </cell>
          <cell r="U15">
            <v>16</v>
          </cell>
        </row>
        <row r="16">
          <cell r="B16">
            <v>2.0064299999999999</v>
          </cell>
          <cell r="C16">
            <v>14</v>
          </cell>
          <cell r="D16">
            <v>2.11117</v>
          </cell>
          <cell r="E16">
            <v>6</v>
          </cell>
          <cell r="F16">
            <v>8.9800000000000005E-2</v>
          </cell>
          <cell r="G16">
            <v>15</v>
          </cell>
          <cell r="H16">
            <v>6.7599999999999993E-2</v>
          </cell>
          <cell r="I16">
            <v>14</v>
          </cell>
          <cell r="J16">
            <v>5.2400000000000002E-2</v>
          </cell>
          <cell r="K16">
            <v>22</v>
          </cell>
          <cell r="L16">
            <v>4.1000000000000002E-2</v>
          </cell>
          <cell r="M16">
            <v>22</v>
          </cell>
          <cell r="N16">
            <v>0.31609999999999999</v>
          </cell>
          <cell r="O16">
            <v>5</v>
          </cell>
          <cell r="P16">
            <v>0.2994</v>
          </cell>
          <cell r="Q16">
            <v>3</v>
          </cell>
          <cell r="R16">
            <v>0.17319999999999999</v>
          </cell>
          <cell r="S16">
            <v>9</v>
          </cell>
          <cell r="T16">
            <v>0.13980000000000001</v>
          </cell>
          <cell r="U16">
            <v>17</v>
          </cell>
        </row>
        <row r="18">
          <cell r="B18">
            <v>1.7241</v>
          </cell>
          <cell r="C18">
            <v>24</v>
          </cell>
          <cell r="D18">
            <v>1.7926199999999999</v>
          </cell>
          <cell r="E18">
            <v>24</v>
          </cell>
          <cell r="F18">
            <v>7.3499999999999996E-2</v>
          </cell>
          <cell r="G18">
            <v>16</v>
          </cell>
          <cell r="H18">
            <v>7.0800000000000002E-2</v>
          </cell>
          <cell r="I18">
            <v>11</v>
          </cell>
          <cell r="J18">
            <v>6.8900000000000003E-2</v>
          </cell>
          <cell r="K18">
            <v>10</v>
          </cell>
          <cell r="L18">
            <v>6.0900000000000003E-2</v>
          </cell>
          <cell r="M18">
            <v>7</v>
          </cell>
          <cell r="N18">
            <v>0.1104</v>
          </cell>
          <cell r="O18">
            <v>25</v>
          </cell>
          <cell r="P18">
            <v>0.1091</v>
          </cell>
          <cell r="Q18">
            <v>26</v>
          </cell>
          <cell r="R18">
            <v>0.18759999999999999</v>
          </cell>
          <cell r="S18">
            <v>7</v>
          </cell>
          <cell r="T18">
            <v>0.1767</v>
          </cell>
          <cell r="U18">
            <v>8</v>
          </cell>
        </row>
        <row r="19">
          <cell r="B19">
            <v>1.8267</v>
          </cell>
          <cell r="C19">
            <v>21</v>
          </cell>
          <cell r="D19">
            <v>1.98946</v>
          </cell>
          <cell r="E19">
            <v>15</v>
          </cell>
          <cell r="F19" t="str">
            <v>:</v>
          </cell>
          <cell r="G19" t="str">
            <v>:</v>
          </cell>
          <cell r="H19" t="str">
            <v>:</v>
          </cell>
          <cell r="I19" t="str">
            <v>:</v>
          </cell>
          <cell r="J19" t="str">
            <v>:</v>
          </cell>
          <cell r="K19" t="str">
            <v>:</v>
          </cell>
          <cell r="L19" t="str">
            <v>:</v>
          </cell>
          <cell r="M19" t="str">
            <v>:</v>
          </cell>
          <cell r="N19">
            <v>0.24510000000000001</v>
          </cell>
          <cell r="O19">
            <v>10</v>
          </cell>
          <cell r="P19">
            <v>0.23039999999999999</v>
          </cell>
          <cell r="Q19">
            <v>8</v>
          </cell>
          <cell r="R19">
            <v>0.2298</v>
          </cell>
          <cell r="S19">
            <v>3</v>
          </cell>
          <cell r="T19">
            <v>0.22389999999999999</v>
          </cell>
          <cell r="U19">
            <v>2</v>
          </cell>
        </row>
        <row r="20">
          <cell r="B20">
            <v>1.8504400000000001</v>
          </cell>
          <cell r="C20">
            <v>20</v>
          </cell>
          <cell r="D20">
            <v>1.9472499999999999</v>
          </cell>
          <cell r="E20">
            <v>18</v>
          </cell>
          <cell r="F20">
            <v>4.3799999999999999E-2</v>
          </cell>
          <cell r="G20">
            <v>23</v>
          </cell>
          <cell r="H20">
            <v>3.9800000000000002E-2</v>
          </cell>
          <cell r="I20">
            <v>23</v>
          </cell>
          <cell r="J20">
            <v>5.3900000000000003E-2</v>
          </cell>
          <cell r="K20">
            <v>20</v>
          </cell>
          <cell r="L20">
            <v>4.7699999999999999E-2</v>
          </cell>
          <cell r="M20">
            <v>18</v>
          </cell>
          <cell r="N20">
            <v>0.14000000000000001</v>
          </cell>
          <cell r="O20">
            <v>24</v>
          </cell>
          <cell r="P20">
            <v>0.1313</v>
          </cell>
          <cell r="Q20">
            <v>25</v>
          </cell>
          <cell r="R20">
            <v>0.129</v>
          </cell>
          <cell r="S20">
            <v>21</v>
          </cell>
          <cell r="T20">
            <v>0.115</v>
          </cell>
          <cell r="U20">
            <v>22</v>
          </cell>
        </row>
        <row r="21">
          <cell r="B21">
            <v>2.3820100000000002</v>
          </cell>
          <cell r="C21">
            <v>3</v>
          </cell>
          <cell r="D21">
            <v>2.1629</v>
          </cell>
          <cell r="E21">
            <v>3</v>
          </cell>
          <cell r="F21">
            <v>0.15429999999999999</v>
          </cell>
          <cell r="G21">
            <v>3</v>
          </cell>
          <cell r="H21">
            <v>0.12470000000000001</v>
          </cell>
          <cell r="I21">
            <v>2</v>
          </cell>
          <cell r="J21">
            <v>0.13009999999999999</v>
          </cell>
          <cell r="K21">
            <v>1</v>
          </cell>
          <cell r="L21">
            <v>0.1278</v>
          </cell>
          <cell r="M21">
            <v>1</v>
          </cell>
          <cell r="N21">
            <v>0.36899999999999999</v>
          </cell>
          <cell r="O21">
            <v>2</v>
          </cell>
          <cell r="P21">
            <v>0.3448</v>
          </cell>
          <cell r="Q21">
            <v>1</v>
          </cell>
          <cell r="R21">
            <v>0.29609999999999997</v>
          </cell>
          <cell r="S21">
            <v>1</v>
          </cell>
          <cell r="T21">
            <v>0.2979</v>
          </cell>
          <cell r="U21">
            <v>1</v>
          </cell>
        </row>
        <row r="23">
          <cell r="B23">
            <v>1.946</v>
          </cell>
          <cell r="C23">
            <v>16</v>
          </cell>
          <cell r="D23">
            <v>1.946</v>
          </cell>
          <cell r="E23">
            <v>20</v>
          </cell>
          <cell r="F23">
            <v>0.1193</v>
          </cell>
          <cell r="G23">
            <v>8</v>
          </cell>
          <cell r="H23">
            <v>4.2299999999999997E-2</v>
          </cell>
          <cell r="I23">
            <v>21</v>
          </cell>
          <cell r="J23">
            <v>5.7000000000000002E-2</v>
          </cell>
          <cell r="K23">
            <v>17</v>
          </cell>
          <cell r="L23">
            <v>3.9399999999999998E-2</v>
          </cell>
          <cell r="M23">
            <v>24</v>
          </cell>
          <cell r="N23">
            <v>0.18360000000000001</v>
          </cell>
          <cell r="O23">
            <v>19</v>
          </cell>
          <cell r="P23">
            <v>0.16239999999999999</v>
          </cell>
          <cell r="Q23">
            <v>19</v>
          </cell>
          <cell r="R23">
            <v>0.16139999999999999</v>
          </cell>
          <cell r="S23">
            <v>13</v>
          </cell>
          <cell r="T23">
            <v>0.155</v>
          </cell>
          <cell r="U23">
            <v>9</v>
          </cell>
        </row>
        <row r="24">
          <cell r="B24">
            <v>1.7723199999999999</v>
          </cell>
          <cell r="C24">
            <v>22</v>
          </cell>
          <cell r="D24">
            <v>1.86551</v>
          </cell>
          <cell r="E24">
            <v>21</v>
          </cell>
          <cell r="F24">
            <v>6.3399999999999998E-2</v>
          </cell>
          <cell r="G24">
            <v>19</v>
          </cell>
          <cell r="H24">
            <v>5.8700000000000002E-2</v>
          </cell>
          <cell r="I24">
            <v>16</v>
          </cell>
          <cell r="J24">
            <v>6.0199999999999997E-2</v>
          </cell>
          <cell r="K24">
            <v>15</v>
          </cell>
          <cell r="L24">
            <v>5.6000000000000001E-2</v>
          </cell>
          <cell r="M24">
            <v>11</v>
          </cell>
          <cell r="N24">
            <v>0.21149999999999999</v>
          </cell>
          <cell r="O24">
            <v>15</v>
          </cell>
          <cell r="P24">
            <v>0.1711</v>
          </cell>
          <cell r="Q24">
            <v>18</v>
          </cell>
          <cell r="R24">
            <v>0.12189999999999999</v>
          </cell>
          <cell r="S24">
            <v>23</v>
          </cell>
          <cell r="T24">
            <v>0.12230000000000001</v>
          </cell>
          <cell r="U24">
            <v>20</v>
          </cell>
        </row>
        <row r="25">
          <cell r="B25">
            <v>2.11293</v>
          </cell>
          <cell r="C25">
            <v>7</v>
          </cell>
          <cell r="D25">
            <v>2.0764899999999997</v>
          </cell>
          <cell r="E25">
            <v>7</v>
          </cell>
          <cell r="F25">
            <v>0.13450000000000001</v>
          </cell>
          <cell r="G25">
            <v>7</v>
          </cell>
          <cell r="H25">
            <v>0.1082</v>
          </cell>
          <cell r="I25">
            <v>4</v>
          </cell>
          <cell r="J25">
            <v>4.8899999999999999E-2</v>
          </cell>
          <cell r="K25">
            <v>24</v>
          </cell>
          <cell r="L25">
            <v>4.0800000000000003E-2</v>
          </cell>
          <cell r="M25">
            <v>23</v>
          </cell>
          <cell r="N25">
            <v>0.32719999999999999</v>
          </cell>
          <cell r="O25">
            <v>4</v>
          </cell>
          <cell r="P25">
            <v>0.28160000000000002</v>
          </cell>
          <cell r="Q25">
            <v>5</v>
          </cell>
          <cell r="R25">
            <v>0.17050000000000001</v>
          </cell>
          <cell r="S25">
            <v>10</v>
          </cell>
          <cell r="T25">
            <v>0.17780000000000001</v>
          </cell>
          <cell r="U25">
            <v>7</v>
          </cell>
        </row>
        <row r="27">
          <cell r="B27">
            <v>2.169</v>
          </cell>
          <cell r="C27">
            <v>5</v>
          </cell>
          <cell r="D27">
            <v>1.9490000000000001</v>
          </cell>
          <cell r="E27">
            <v>17</v>
          </cell>
          <cell r="F27">
            <v>6.4699999999999994E-2</v>
          </cell>
          <cell r="G27">
            <v>18</v>
          </cell>
          <cell r="H27">
            <v>7.4999999999999997E-2</v>
          </cell>
          <cell r="I27">
            <v>10</v>
          </cell>
          <cell r="J27">
            <v>8.9700000000000002E-2</v>
          </cell>
          <cell r="K27">
            <v>6</v>
          </cell>
          <cell r="L27">
            <v>8.0399999999999999E-2</v>
          </cell>
          <cell r="M27">
            <v>5</v>
          </cell>
          <cell r="N27">
            <v>0.19259999999999999</v>
          </cell>
          <cell r="O27">
            <v>18</v>
          </cell>
          <cell r="P27">
            <v>0.19389999999999999</v>
          </cell>
          <cell r="Q27">
            <v>14</v>
          </cell>
          <cell r="R27">
            <v>0.18310000000000001</v>
          </cell>
          <cell r="S27">
            <v>8</v>
          </cell>
          <cell r="T27">
            <v>0.15229999999999999</v>
          </cell>
          <cell r="U27">
            <v>13</v>
          </cell>
        </row>
        <row r="28">
          <cell r="B28">
            <v>2.4089999999999998</v>
          </cell>
          <cell r="C28">
            <v>1</v>
          </cell>
          <cell r="D28">
            <v>2.3620000000000001</v>
          </cell>
          <cell r="E28">
            <v>2</v>
          </cell>
          <cell r="F28" t="str">
            <v>:</v>
          </cell>
          <cell r="G28" t="str">
            <v>:</v>
          </cell>
          <cell r="H28" t="str">
            <v>:</v>
          </cell>
          <cell r="I28" t="str">
            <v>:</v>
          </cell>
          <cell r="J28">
            <v>0.10829999999999999</v>
          </cell>
          <cell r="K28">
            <v>3</v>
          </cell>
          <cell r="L28">
            <v>0.12509999999999999</v>
          </cell>
          <cell r="M28">
            <v>2</v>
          </cell>
          <cell r="N28">
            <v>0.24859999999999999</v>
          </cell>
          <cell r="O28">
            <v>9</v>
          </cell>
          <cell r="P28">
            <v>0.184</v>
          </cell>
          <cell r="Q28">
            <v>17</v>
          </cell>
          <cell r="R28">
            <v>9.9199999999999997E-2</v>
          </cell>
          <cell r="S28">
            <v>27</v>
          </cell>
          <cell r="T28">
            <v>9.7000000000000003E-2</v>
          </cell>
          <cell r="U28">
            <v>26</v>
          </cell>
        </row>
        <row r="29">
          <cell r="B29">
            <v>2.0823200000000002</v>
          </cell>
          <cell r="C29">
            <v>11</v>
          </cell>
          <cell r="D29">
            <v>2.0643200000000004</v>
          </cell>
          <cell r="E29">
            <v>10</v>
          </cell>
          <cell r="F29">
            <v>0.14099999999999999</v>
          </cell>
          <cell r="G29">
            <v>6</v>
          </cell>
          <cell r="H29">
            <v>7.8799999999999995E-2</v>
          </cell>
          <cell r="I29">
            <v>7</v>
          </cell>
          <cell r="J29">
            <v>6.7199999999999996E-2</v>
          </cell>
          <cell r="K29">
            <v>11</v>
          </cell>
          <cell r="L29">
            <v>5.8999999999999997E-2</v>
          </cell>
          <cell r="M29">
            <v>8</v>
          </cell>
          <cell r="N29">
            <v>0.23980000000000001</v>
          </cell>
          <cell r="O29">
            <v>12</v>
          </cell>
          <cell r="P29">
            <v>0.20219999999999999</v>
          </cell>
          <cell r="Q29">
            <v>11</v>
          </cell>
          <cell r="R29">
            <v>0.1207</v>
          </cell>
          <cell r="S29">
            <v>24</v>
          </cell>
          <cell r="T29">
            <v>0.1047</v>
          </cell>
          <cell r="U29">
            <v>25</v>
          </cell>
        </row>
        <row r="31">
          <cell r="B31">
            <v>2.3919999999999999</v>
          </cell>
          <cell r="C31">
            <v>2</v>
          </cell>
          <cell r="D31">
            <v>2.0760000000000001</v>
          </cell>
          <cell r="E31">
            <v>8</v>
          </cell>
          <cell r="F31">
            <v>0.1069</v>
          </cell>
          <cell r="G31">
            <v>9</v>
          </cell>
          <cell r="H31">
            <v>0.1014</v>
          </cell>
          <cell r="I31">
            <v>5</v>
          </cell>
          <cell r="J31">
            <v>8.8800000000000004E-2</v>
          </cell>
          <cell r="K31">
            <v>7</v>
          </cell>
          <cell r="L31">
            <v>5.2900000000000003E-2</v>
          </cell>
          <cell r="M31">
            <v>14</v>
          </cell>
          <cell r="N31">
            <v>0.2011</v>
          </cell>
          <cell r="O31">
            <v>16</v>
          </cell>
          <cell r="P31">
            <v>0.19739999999999999</v>
          </cell>
          <cell r="Q31">
            <v>13</v>
          </cell>
          <cell r="R31">
            <v>0.23710000000000001</v>
          </cell>
          <cell r="S31">
            <v>2</v>
          </cell>
          <cell r="T31">
            <v>0.20419999999999999</v>
          </cell>
          <cell r="U31">
            <v>4</v>
          </cell>
        </row>
        <row r="32">
          <cell r="B32">
            <v>1.2232000000000001</v>
          </cell>
          <cell r="C32">
            <v>27</v>
          </cell>
          <cell r="D32">
            <v>1.4558599999999999</v>
          </cell>
          <cell r="E32">
            <v>26</v>
          </cell>
          <cell r="F32">
            <v>3.0499999999999999E-2</v>
          </cell>
          <cell r="G32">
            <v>24</v>
          </cell>
          <cell r="H32">
            <v>3.0499999999999999E-2</v>
          </cell>
          <cell r="I32">
            <v>24</v>
          </cell>
          <cell r="J32">
            <v>6.0499999999999998E-2</v>
          </cell>
          <cell r="K32">
            <v>14</v>
          </cell>
          <cell r="L32">
            <v>5.8599999999999999E-2</v>
          </cell>
          <cell r="M32">
            <v>9</v>
          </cell>
          <cell r="N32">
            <v>0.1017</v>
          </cell>
          <cell r="O32">
            <v>26</v>
          </cell>
          <cell r="P32">
            <v>0.10009999999999999</v>
          </cell>
          <cell r="Q32">
            <v>27</v>
          </cell>
          <cell r="R32">
            <v>0.13039999999999999</v>
          </cell>
          <cell r="S32">
            <v>20</v>
          </cell>
          <cell r="T32">
            <v>0.1278</v>
          </cell>
          <cell r="U32">
            <v>18</v>
          </cell>
        </row>
        <row r="33">
          <cell r="B33">
            <v>2.1589999999999998</v>
          </cell>
          <cell r="C33">
            <v>6</v>
          </cell>
          <cell r="D33">
            <v>2.1389999999999998</v>
          </cell>
          <cell r="E33">
            <v>5</v>
          </cell>
          <cell r="F33">
            <v>0.1</v>
          </cell>
          <cell r="G33">
            <v>12</v>
          </cell>
          <cell r="H33">
            <v>7.8299999999999995E-2</v>
          </cell>
          <cell r="I33">
            <v>8</v>
          </cell>
          <cell r="J33">
            <v>7.4800000000000005E-2</v>
          </cell>
          <cell r="K33">
            <v>8</v>
          </cell>
          <cell r="L33">
            <v>6.13E-2</v>
          </cell>
          <cell r="M33">
            <v>6</v>
          </cell>
          <cell r="N33">
            <v>0.37990000000000002</v>
          </cell>
          <cell r="O33">
            <v>1</v>
          </cell>
          <cell r="P33">
            <v>0.2974</v>
          </cell>
          <cell r="Q33">
            <v>4</v>
          </cell>
          <cell r="R33">
            <v>0.21229999999999999</v>
          </cell>
          <cell r="S33">
            <v>6</v>
          </cell>
          <cell r="T33">
            <v>0.1855</v>
          </cell>
          <cell r="U33">
            <v>5</v>
          </cell>
        </row>
        <row r="35">
          <cell r="B35">
            <v>2.0650500000000003</v>
          </cell>
          <cell r="C35">
            <v>12</v>
          </cell>
          <cell r="D35">
            <v>2.0225300000000002</v>
          </cell>
          <cell r="E35">
            <v>12</v>
          </cell>
          <cell r="F35">
            <v>0.15409999999999999</v>
          </cell>
          <cell r="G35">
            <v>4</v>
          </cell>
          <cell r="H35">
            <v>0.10050000000000001</v>
          </cell>
          <cell r="I35">
            <v>6</v>
          </cell>
          <cell r="J35">
            <v>6.1499999999999999E-2</v>
          </cell>
          <cell r="K35">
            <v>12</v>
          </cell>
          <cell r="L35">
            <v>4.3200000000000002E-2</v>
          </cell>
          <cell r="M35">
            <v>20</v>
          </cell>
          <cell r="N35">
            <v>0.26729999999999998</v>
          </cell>
          <cell r="O35">
            <v>8</v>
          </cell>
          <cell r="P35">
            <v>0.23599999999999999</v>
          </cell>
          <cell r="Q35">
            <v>7</v>
          </cell>
          <cell r="R35">
            <v>0.2142</v>
          </cell>
          <cell r="S35">
            <v>5</v>
          </cell>
          <cell r="T35">
            <v>0.18010000000000001</v>
          </cell>
          <cell r="U35">
            <v>6</v>
          </cell>
        </row>
        <row r="36">
          <cell r="B36">
            <v>2.0431699999999999</v>
          </cell>
          <cell r="C36">
            <v>13</v>
          </cell>
          <cell r="D36">
            <v>2.0618300000000001</v>
          </cell>
          <cell r="E36">
            <v>11</v>
          </cell>
          <cell r="F36">
            <v>0.1467</v>
          </cell>
          <cell r="G36">
            <v>5</v>
          </cell>
          <cell r="H36">
            <v>4.3200000000000002E-2</v>
          </cell>
          <cell r="I36">
            <v>20</v>
          </cell>
          <cell r="J36">
            <v>7.0199999999999999E-2</v>
          </cell>
          <cell r="K36">
            <v>9</v>
          </cell>
          <cell r="L36">
            <v>5.4600000000000003E-2</v>
          </cell>
          <cell r="M36">
            <v>12</v>
          </cell>
          <cell r="N36">
            <v>0.19270000000000001</v>
          </cell>
          <cell r="O36">
            <v>17</v>
          </cell>
          <cell r="P36">
            <v>0.18859999999999999</v>
          </cell>
          <cell r="Q36">
            <v>15</v>
          </cell>
          <cell r="R36">
            <v>0.16350000000000001</v>
          </cell>
          <cell r="S36">
            <v>12</v>
          </cell>
          <cell r="T36">
            <v>0.1497</v>
          </cell>
          <cell r="U36">
            <v>14</v>
          </cell>
        </row>
        <row r="37">
          <cell r="B37">
            <v>1.98499</v>
          </cell>
          <cell r="C37">
            <v>15</v>
          </cell>
          <cell r="D37">
            <v>1.9744200000000001</v>
          </cell>
          <cell r="E37">
            <v>16</v>
          </cell>
          <cell r="F37">
            <v>6.9000000000000006E-2</v>
          </cell>
          <cell r="G37">
            <v>17</v>
          </cell>
          <cell r="H37">
            <v>4.1000000000000002E-2</v>
          </cell>
          <cell r="I37">
            <v>22</v>
          </cell>
          <cell r="J37">
            <v>0.10290000000000001</v>
          </cell>
          <cell r="K37">
            <v>4</v>
          </cell>
          <cell r="L37">
            <v>8.6999999999999994E-2</v>
          </cell>
          <cell r="M37">
            <v>4</v>
          </cell>
          <cell r="N37">
            <v>0.15040000000000001</v>
          </cell>
          <cell r="O37">
            <v>22</v>
          </cell>
          <cell r="P37">
            <v>0.1477</v>
          </cell>
          <cell r="Q37">
            <v>22</v>
          </cell>
          <cell r="R37">
            <v>0.16889999999999999</v>
          </cell>
          <cell r="S37">
            <v>11</v>
          </cell>
          <cell r="T37">
            <v>0.15279999999999999</v>
          </cell>
          <cell r="U37">
            <v>12</v>
          </cell>
        </row>
        <row r="39">
          <cell r="B39">
            <v>1.8779999999999999</v>
          </cell>
          <cell r="C39">
            <v>19</v>
          </cell>
          <cell r="D39">
            <v>1.8480000000000001</v>
          </cell>
          <cell r="E39">
            <v>22</v>
          </cell>
          <cell r="F39">
            <v>6.1499999999999999E-2</v>
          </cell>
          <cell r="G39">
            <v>20</v>
          </cell>
          <cell r="H39">
            <v>6.3899999999999998E-2</v>
          </cell>
          <cell r="I39">
            <v>15</v>
          </cell>
          <cell r="J39">
            <v>5.7599999999999998E-2</v>
          </cell>
          <cell r="K39">
            <v>16</v>
          </cell>
          <cell r="L39">
            <v>4.9200000000000001E-2</v>
          </cell>
          <cell r="M39">
            <v>17</v>
          </cell>
          <cell r="N39">
            <v>0.23330000000000001</v>
          </cell>
          <cell r="O39">
            <v>14</v>
          </cell>
          <cell r="P39">
            <v>0.19889999999999999</v>
          </cell>
          <cell r="Q39">
            <v>12</v>
          </cell>
          <cell r="R39">
            <v>0.10580000000000001</v>
          </cell>
          <cell r="S39">
            <v>25</v>
          </cell>
          <cell r="T39">
            <v>8.9800000000000005E-2</v>
          </cell>
          <cell r="U39">
            <v>27</v>
          </cell>
        </row>
        <row r="40">
          <cell r="B40">
            <v>1.34</v>
          </cell>
          <cell r="C40">
            <v>26</v>
          </cell>
          <cell r="D40">
            <v>1.21</v>
          </cell>
          <cell r="E40">
            <v>27</v>
          </cell>
          <cell r="F40" t="str">
            <v>:</v>
          </cell>
          <cell r="G40" t="str">
            <v>:</v>
          </cell>
          <cell r="H40" t="str">
            <v>:</v>
          </cell>
          <cell r="I40" t="str">
            <v>:</v>
          </cell>
          <cell r="J40" t="str">
            <v>:</v>
          </cell>
          <cell r="K40" t="str">
            <v>:</v>
          </cell>
          <cell r="L40" t="str">
            <v>:</v>
          </cell>
          <cell r="M40" t="str">
            <v>:</v>
          </cell>
          <cell r="N40">
            <v>0.1477</v>
          </cell>
          <cell r="O40">
            <v>23</v>
          </cell>
          <cell r="P40">
            <v>0.13170000000000001</v>
          </cell>
          <cell r="Q40">
            <v>24</v>
          </cell>
          <cell r="R40">
            <v>0.1411</v>
          </cell>
          <cell r="S40">
            <v>18</v>
          </cell>
          <cell r="T40">
            <v>0.124</v>
          </cell>
          <cell r="U40">
            <v>19</v>
          </cell>
        </row>
        <row r="41">
          <cell r="B41">
            <v>2.306</v>
          </cell>
          <cell r="C41">
            <v>4</v>
          </cell>
          <cell r="D41">
            <v>2.161</v>
          </cell>
          <cell r="E41">
            <v>4</v>
          </cell>
          <cell r="F41">
            <v>0.16980000000000001</v>
          </cell>
          <cell r="G41">
            <v>2</v>
          </cell>
          <cell r="H41">
            <v>0.10970000000000001</v>
          </cell>
          <cell r="I41">
            <v>3</v>
          </cell>
          <cell r="J41">
            <v>9.0300000000000005E-2</v>
          </cell>
          <cell r="K41">
            <v>5</v>
          </cell>
          <cell r="L41">
            <v>5.4300000000000001E-2</v>
          </cell>
          <cell r="M41">
            <v>13</v>
          </cell>
          <cell r="N41">
            <v>5.5100000000000003E-2</v>
          </cell>
          <cell r="O41">
            <v>27</v>
          </cell>
          <cell r="P41">
            <v>0.1449</v>
          </cell>
          <cell r="Q41">
            <v>23</v>
          </cell>
          <cell r="R41">
            <v>0.14979999999999999</v>
          </cell>
          <cell r="S41">
            <v>16</v>
          </cell>
          <cell r="T41">
            <v>0.15409999999999999</v>
          </cell>
          <cell r="U41">
            <v>10</v>
          </cell>
        </row>
        <row r="43">
          <cell r="B43">
            <v>1.6341400000000001</v>
          </cell>
          <cell r="C43">
            <v>25</v>
          </cell>
          <cell r="D43">
            <v>1.6425099999999999</v>
          </cell>
          <cell r="E43">
            <v>25</v>
          </cell>
          <cell r="F43">
            <v>4.9399999999999999E-2</v>
          </cell>
          <cell r="G43">
            <v>22</v>
          </cell>
          <cell r="H43">
            <v>4.7300000000000002E-2</v>
          </cell>
          <cell r="I43">
            <v>19</v>
          </cell>
          <cell r="J43">
            <v>5.5E-2</v>
          </cell>
          <cell r="K43">
            <v>19</v>
          </cell>
          <cell r="L43">
            <v>5.0599999999999999E-2</v>
          </cell>
          <cell r="M43">
            <v>16</v>
          </cell>
          <cell r="N43">
            <v>0.17399999999999999</v>
          </cell>
          <cell r="O43">
            <v>20</v>
          </cell>
          <cell r="P43">
            <v>0.15740000000000001</v>
          </cell>
          <cell r="Q43">
            <v>21</v>
          </cell>
          <cell r="R43">
            <v>0.13569999999999999</v>
          </cell>
          <cell r="S43">
            <v>19</v>
          </cell>
          <cell r="T43">
            <v>0.122</v>
          </cell>
          <cell r="U43">
            <v>21</v>
          </cell>
        </row>
        <row r="44">
          <cell r="B44">
            <v>2.0840000000000001</v>
          </cell>
          <cell r="C44">
            <v>10</v>
          </cell>
          <cell r="D44">
            <v>1.9930000000000001</v>
          </cell>
          <cell r="E44">
            <v>14</v>
          </cell>
          <cell r="F44">
            <v>9.5500000000000002E-2</v>
          </cell>
          <cell r="G44">
            <v>13</v>
          </cell>
          <cell r="H44">
            <v>7.7299999999999994E-2</v>
          </cell>
          <cell r="I44">
            <v>9</v>
          </cell>
          <cell r="J44">
            <v>5.5899999999999998E-2</v>
          </cell>
          <cell r="K44">
            <v>18</v>
          </cell>
          <cell r="L44">
            <v>4.1399999999999999E-2</v>
          </cell>
          <cell r="M44">
            <v>21</v>
          </cell>
          <cell r="N44">
            <v>0.23760000000000001</v>
          </cell>
          <cell r="O44">
            <v>13</v>
          </cell>
          <cell r="P44">
            <v>0.217</v>
          </cell>
          <cell r="Q44">
            <v>10</v>
          </cell>
          <cell r="R44">
            <v>0.14599999999999999</v>
          </cell>
          <cell r="S44">
            <v>17</v>
          </cell>
          <cell r="T44">
            <v>0.1462</v>
          </cell>
          <cell r="U44">
            <v>15</v>
          </cell>
        </row>
        <row r="46">
          <cell r="B46">
            <v>1.93696</v>
          </cell>
          <cell r="C46">
            <v>17</v>
          </cell>
          <cell r="D46">
            <v>1.94706</v>
          </cell>
          <cell r="E46">
            <v>19</v>
          </cell>
          <cell r="F46">
            <v>0.1053</v>
          </cell>
          <cell r="G46">
            <v>11</v>
          </cell>
          <cell r="H46">
            <v>5.5399999999999998E-2</v>
          </cell>
          <cell r="I46">
            <v>17</v>
          </cell>
          <cell r="J46">
            <v>3.5299999999999998E-2</v>
          </cell>
          <cell r="K46">
            <v>25</v>
          </cell>
          <cell r="L46">
            <v>3.7400000000000003E-2</v>
          </cell>
          <cell r="M46">
            <v>25</v>
          </cell>
          <cell r="N46">
            <v>0.2437</v>
          </cell>
          <cell r="O46">
            <v>11</v>
          </cell>
          <cell r="P46">
            <v>0.1883</v>
          </cell>
          <cell r="Q46">
            <v>16</v>
          </cell>
          <cell r="R46">
            <v>0.1031</v>
          </cell>
          <cell r="S46">
            <v>26</v>
          </cell>
          <cell r="T46">
            <v>0.11269999999999999</v>
          </cell>
          <cell r="U46">
            <v>23</v>
          </cell>
        </row>
        <row r="47">
          <cell r="B47">
            <v>1.7265200000000001</v>
          </cell>
          <cell r="C47">
            <v>23</v>
          </cell>
          <cell r="D47">
            <v>1.8327100000000001</v>
          </cell>
          <cell r="E47">
            <v>23</v>
          </cell>
          <cell r="F47">
            <v>5.0299999999999997E-2</v>
          </cell>
          <cell r="G47">
            <v>21</v>
          </cell>
          <cell r="H47">
            <v>4.7500000000000001E-2</v>
          </cell>
          <cell r="I47">
            <v>18</v>
          </cell>
          <cell r="J47">
            <v>6.0900000000000003E-2</v>
          </cell>
          <cell r="K47">
            <v>13</v>
          </cell>
          <cell r="L47">
            <v>5.1999999999999998E-2</v>
          </cell>
          <cell r="M47">
            <v>15</v>
          </cell>
          <cell r="N47">
            <v>0.16289999999999999</v>
          </cell>
          <cell r="O47">
            <v>21</v>
          </cell>
          <cell r="P47">
            <v>0.16020000000000001</v>
          </cell>
          <cell r="Q47">
            <v>20</v>
          </cell>
          <cell r="R47">
            <v>0.15379999999999999</v>
          </cell>
          <cell r="S47">
            <v>14</v>
          </cell>
          <cell r="T47">
            <v>0.15390000000000001</v>
          </cell>
          <cell r="U47">
            <v>11</v>
          </cell>
        </row>
        <row r="48">
          <cell r="B48">
            <v>2.1033300000000001</v>
          </cell>
          <cell r="C48">
            <v>8</v>
          </cell>
          <cell r="D48">
            <v>2.4059499999999998</v>
          </cell>
          <cell r="E48">
            <v>1</v>
          </cell>
          <cell r="F48">
            <v>0.3866</v>
          </cell>
          <cell r="G48">
            <v>1</v>
          </cell>
          <cell r="H48">
            <v>0.1855</v>
          </cell>
          <cell r="I48">
            <v>1</v>
          </cell>
          <cell r="J48">
            <v>0.1295</v>
          </cell>
          <cell r="K48">
            <v>2</v>
          </cell>
          <cell r="L48">
            <v>9.9099999999999994E-2</v>
          </cell>
          <cell r="M48">
            <v>3</v>
          </cell>
          <cell r="N48">
            <v>0.28739999999999999</v>
          </cell>
          <cell r="O48">
            <v>6</v>
          </cell>
          <cell r="P48">
            <v>0.26040000000000002</v>
          </cell>
          <cell r="Q48">
            <v>6</v>
          </cell>
          <cell r="R48">
            <v>0.1227</v>
          </cell>
          <cell r="S48">
            <v>22</v>
          </cell>
          <cell r="T48">
            <v>0.1105</v>
          </cell>
          <cell r="U48">
            <v>24</v>
          </cell>
        </row>
      </sheetData>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acronyms_sources"/>
    </sheetNames>
    <sheetDataSet>
      <sheetData sheetId="0" refreshError="1"/>
      <sheetData sheetId="1" refreshError="1"/>
      <sheetData sheetId="2">
        <row r="3">
          <cell r="AA3" t="e">
            <v>#N/A</v>
          </cell>
          <cell r="AS3" t="str">
            <v>Dec 21</v>
          </cell>
        </row>
        <row r="82">
          <cell r="Z82" t="str">
            <v>until Dec 21</v>
          </cell>
          <cell r="BI82" t="str">
            <v>until Dec 21</v>
          </cell>
        </row>
        <row r="92">
          <cell r="AF92" t="str">
            <v>Source: GEE, based on the INE - International Trade Statistics (latest versions available at time of publication for the period considered). Intra-EU data includes estimates for non-responses and for enterprises that are below the assimilation thershold.</v>
          </cell>
        </row>
        <row r="93">
          <cell r="Z93" t="str">
            <v>until Dec 21</v>
          </cell>
        </row>
      </sheetData>
      <sheetData sheetId="3">
        <row r="5">
          <cell r="W5">
            <v>44739</v>
          </cell>
        </row>
      </sheetData>
      <sheetData sheetId="4">
        <row r="5">
          <cell r="W5">
            <v>44739</v>
          </cell>
        </row>
      </sheetData>
      <sheetData sheetId="5">
        <row r="5">
          <cell r="W5">
            <v>44739</v>
          </cell>
        </row>
      </sheetData>
      <sheetData sheetId="6">
        <row r="5">
          <cell r="U5">
            <v>44739</v>
          </cell>
        </row>
      </sheetData>
      <sheetData sheetId="7">
        <row r="5">
          <cell r="H5">
            <v>44739</v>
          </cell>
        </row>
      </sheetData>
      <sheetData sheetId="8">
        <row r="5">
          <cell r="Q5">
            <v>44750</v>
          </cell>
        </row>
      </sheetData>
      <sheetData sheetId="9">
        <row r="5">
          <cell r="S5">
            <v>44739</v>
          </cell>
        </row>
      </sheetData>
      <sheetData sheetId="10">
        <row r="5">
          <cell r="G5">
            <v>44753</v>
          </cell>
        </row>
      </sheetData>
      <sheetData sheetId="11">
        <row r="5">
          <cell r="L5">
            <v>44754</v>
          </cell>
        </row>
      </sheetData>
      <sheetData sheetId="12">
        <row r="5">
          <cell r="N5">
            <v>44753</v>
          </cell>
        </row>
      </sheetData>
      <sheetData sheetId="13">
        <row r="5">
          <cell r="N5">
            <v>44742</v>
          </cell>
        </row>
      </sheetData>
      <sheetData sheetId="14">
        <row r="5">
          <cell r="H5">
            <v>44755</v>
          </cell>
        </row>
      </sheetData>
      <sheetData sheetId="15">
        <row r="5">
          <cell r="I5">
            <v>44739</v>
          </cell>
        </row>
      </sheetData>
      <sheetData sheetId="16">
        <row r="5">
          <cell r="F5">
            <v>44754</v>
          </cell>
        </row>
      </sheetData>
      <sheetData sheetId="17">
        <row r="5">
          <cell r="V5">
            <v>44281</v>
          </cell>
        </row>
      </sheetData>
      <sheetData sheetId="18">
        <row r="5">
          <cell r="T5">
            <v>44739</v>
          </cell>
        </row>
      </sheetData>
      <sheetData sheetId="19">
        <row r="5">
          <cell r="N5">
            <v>44750</v>
          </cell>
        </row>
      </sheetData>
      <sheetData sheetId="20">
        <row r="5">
          <cell r="P5">
            <v>44743</v>
          </cell>
        </row>
      </sheetData>
      <sheetData sheetId="21">
        <row r="5">
          <cell r="T5">
            <v>44742</v>
          </cell>
        </row>
      </sheetData>
      <sheetData sheetId="22">
        <row r="5">
          <cell r="J5">
            <v>44754</v>
          </cell>
        </row>
      </sheetData>
      <sheetData sheetId="23">
        <row r="5">
          <cell r="X5">
            <v>44755</v>
          </cell>
        </row>
      </sheetData>
      <sheetData sheetId="24">
        <row r="5">
          <cell r="L5">
            <v>44733</v>
          </cell>
        </row>
      </sheetData>
      <sheetData sheetId="25">
        <row r="5">
          <cell r="R5">
            <v>44750</v>
          </cell>
        </row>
      </sheetData>
      <sheetData sheetId="26">
        <row r="5">
          <cell r="S5">
            <v>44749</v>
          </cell>
        </row>
        <row r="11">
          <cell r="F11" t="str">
            <v xml:space="preserve">2021 2nd Semester </v>
          </cell>
          <cell r="J11" t="str">
            <v xml:space="preserve">2021 2nd Semester </v>
          </cell>
          <cell r="N11" t="str">
            <v xml:space="preserve">2021 2nd Semester </v>
          </cell>
          <cell r="R11" t="str">
            <v xml:space="preserve">2021 2nd Semester </v>
          </cell>
        </row>
      </sheetData>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tisticas_de_Bolso"/>
      <sheetName val="GRUPO 1 »»"/>
      <sheetName val="Indicadores"/>
      <sheetName val="Quadro_M.1"/>
      <sheetName val="GRUPO 2 »»"/>
      <sheetName val="Investimento"/>
      <sheetName val="Quadro_M.2"/>
      <sheetName val="GRUPO 3 »»"/>
      <sheetName val="Consumo"/>
      <sheetName val="Quadro_M.3"/>
      <sheetName val="GRUPO 4 »»"/>
      <sheetName val="Confiança"/>
      <sheetName val="Quadro_M.4"/>
      <sheetName val="GRUPO 5 »»"/>
      <sheetName val="Sectores"/>
      <sheetName val="Quadro_M.5"/>
      <sheetName val="GRUPO 6 »»"/>
      <sheetName val="Produção_industrial"/>
      <sheetName val="Quadro_M.6"/>
      <sheetName val="GRUPO 7 »»"/>
      <sheetName val="Desemprego"/>
      <sheetName val="Quadro_M.7"/>
      <sheetName val="GRUPO 8 »»"/>
      <sheetName val="Crude"/>
      <sheetName val="Quadro_M.8"/>
      <sheetName val="GRUPO 9 »»"/>
      <sheetName val="Preços"/>
      <sheetName val="Quadro_M.9"/>
      <sheetName val="GRUPO 10 »»"/>
      <sheetName val="Bens_Serviços"/>
      <sheetName val="Quadro_M.10"/>
      <sheetName val="GRUPO 11 »»"/>
      <sheetName val="Tecnológica"/>
      <sheetName val="Quadro_M.11"/>
      <sheetName val="GRUPO 12 »»"/>
      <sheetName val="Turismo"/>
      <sheetName val="Quadro_M.12"/>
      <sheetName val="GRUPO INTERMÉDIO 13 »»"/>
      <sheetName val="Clientes e Fornecedores"/>
      <sheetName val="Taxa de Cobertura"/>
      <sheetName val="Produtos"/>
      <sheetName val="Serviços"/>
      <sheetName val="Título"/>
      <sheetName val="pt-en"/>
    </sheetNames>
    <sheetDataSet>
      <sheetData sheetId="0">
        <row r="83">
          <cell r="Z83" t="str">
            <v>12 meses</v>
          </cell>
        </row>
      </sheetData>
      <sheetData sheetId="1" refreshError="1"/>
      <sheetData sheetId="2" refreshError="1"/>
      <sheetData sheetId="3">
        <row r="11">
          <cell r="D11">
            <v>44733</v>
          </cell>
        </row>
        <row r="77">
          <cell r="B77">
            <v>311</v>
          </cell>
          <cell r="C77">
            <v>36526</v>
          </cell>
          <cell r="D77">
            <v>0</v>
          </cell>
          <cell r="E77">
            <v>4</v>
          </cell>
          <cell r="F77">
            <v>0</v>
          </cell>
          <cell r="G77">
            <v>0</v>
          </cell>
          <cell r="H77">
            <v>4.7888510000000002</v>
          </cell>
          <cell r="I77">
            <v>96.241140000000001</v>
          </cell>
          <cell r="AA77">
            <v>36526</v>
          </cell>
        </row>
        <row r="78">
          <cell r="B78">
            <v>310</v>
          </cell>
          <cell r="C78">
            <v>36557</v>
          </cell>
          <cell r="D78">
            <v>0</v>
          </cell>
          <cell r="E78">
            <v>3.8</v>
          </cell>
          <cell r="F78">
            <v>0</v>
          </cell>
          <cell r="G78">
            <v>0</v>
          </cell>
          <cell r="H78">
            <v>5.1251350000000002</v>
          </cell>
          <cell r="I78">
            <v>96.730609999999999</v>
          </cell>
          <cell r="AA78" t="str">
            <v>Feb-00</v>
          </cell>
        </row>
        <row r="79">
          <cell r="B79">
            <v>309</v>
          </cell>
          <cell r="C79">
            <v>36586</v>
          </cell>
          <cell r="D79">
            <v>0</v>
          </cell>
          <cell r="E79">
            <v>3.7</v>
          </cell>
          <cell r="F79">
            <v>0</v>
          </cell>
          <cell r="G79">
            <v>0</v>
          </cell>
          <cell r="H79">
            <v>5.3547659999999997</v>
          </cell>
          <cell r="I79">
            <v>97.163570000000007</v>
          </cell>
          <cell r="AA79" t="str">
            <v>Mar-00</v>
          </cell>
        </row>
        <row r="80">
          <cell r="B80">
            <v>308</v>
          </cell>
          <cell r="C80">
            <v>36617</v>
          </cell>
          <cell r="D80">
            <v>0</v>
          </cell>
          <cell r="E80">
            <v>3.7</v>
          </cell>
          <cell r="F80">
            <v>0</v>
          </cell>
          <cell r="G80">
            <v>0</v>
          </cell>
          <cell r="H80">
            <v>5.4798090000000004</v>
          </cell>
          <cell r="I80">
            <v>97.557950000000005</v>
          </cell>
          <cell r="AA80" t="str">
            <v>Apr-00</v>
          </cell>
        </row>
        <row r="81">
          <cell r="B81">
            <v>307</v>
          </cell>
          <cell r="C81">
            <v>36647</v>
          </cell>
          <cell r="D81">
            <v>0</v>
          </cell>
          <cell r="E81">
            <v>3.6</v>
          </cell>
          <cell r="F81">
            <v>0</v>
          </cell>
          <cell r="G81">
            <v>0</v>
          </cell>
          <cell r="H81">
            <v>5.4995599999999998</v>
          </cell>
          <cell r="I81">
            <v>97.8874</v>
          </cell>
          <cell r="AA81" t="str">
            <v>May-00</v>
          </cell>
        </row>
        <row r="82">
          <cell r="B82">
            <v>306</v>
          </cell>
          <cell r="C82">
            <v>36678</v>
          </cell>
          <cell r="D82">
            <v>0</v>
          </cell>
          <cell r="E82">
            <v>3.6</v>
          </cell>
          <cell r="F82">
            <v>0</v>
          </cell>
          <cell r="G82">
            <v>0</v>
          </cell>
          <cell r="H82">
            <v>5.4779739999999997</v>
          </cell>
          <cell r="I82">
            <v>98.184560000000005</v>
          </cell>
          <cell r="AA82" t="str">
            <v>Jun-00</v>
          </cell>
        </row>
        <row r="83">
          <cell r="B83">
            <v>305</v>
          </cell>
          <cell r="C83">
            <v>36708</v>
          </cell>
          <cell r="D83">
            <v>0</v>
          </cell>
          <cell r="E83">
            <v>3.5</v>
          </cell>
          <cell r="F83">
            <v>0</v>
          </cell>
          <cell r="G83">
            <v>0</v>
          </cell>
          <cell r="H83">
            <v>5.472963</v>
          </cell>
          <cell r="I83">
            <v>98.522419999999997</v>
          </cell>
          <cell r="AA83" t="str">
            <v>Jul-00</v>
          </cell>
        </row>
        <row r="84">
          <cell r="B84">
            <v>304</v>
          </cell>
          <cell r="C84">
            <v>36739</v>
          </cell>
          <cell r="D84">
            <v>0</v>
          </cell>
          <cell r="E84">
            <v>3.4</v>
          </cell>
          <cell r="F84">
            <v>0</v>
          </cell>
          <cell r="G84">
            <v>0</v>
          </cell>
          <cell r="H84">
            <v>5.4634809999999998</v>
          </cell>
          <cell r="I84">
            <v>98.891580000000005</v>
          </cell>
          <cell r="AA84" t="str">
            <v>Aug-00</v>
          </cell>
        </row>
        <row r="85">
          <cell r="B85">
            <v>303</v>
          </cell>
          <cell r="C85">
            <v>36770</v>
          </cell>
          <cell r="D85">
            <v>0</v>
          </cell>
          <cell r="E85">
            <v>3.2</v>
          </cell>
          <cell r="F85">
            <v>0</v>
          </cell>
          <cell r="G85">
            <v>0</v>
          </cell>
          <cell r="H85">
            <v>5.3230969999999997</v>
          </cell>
          <cell r="I85">
            <v>99.207139999999995</v>
          </cell>
          <cell r="AA85" t="str">
            <v>Sep-00</v>
          </cell>
        </row>
        <row r="86">
          <cell r="B86">
            <v>302</v>
          </cell>
          <cell r="C86">
            <v>36800</v>
          </cell>
          <cell r="D86">
            <v>0</v>
          </cell>
          <cell r="E86">
            <v>3</v>
          </cell>
          <cell r="F86">
            <v>0</v>
          </cell>
          <cell r="G86">
            <v>0</v>
          </cell>
          <cell r="H86">
            <v>4.9726569999999999</v>
          </cell>
          <cell r="I86">
            <v>99.403769999999994</v>
          </cell>
          <cell r="AA86" t="str">
            <v>Oct-00</v>
          </cell>
        </row>
        <row r="87">
          <cell r="B87">
            <v>301</v>
          </cell>
          <cell r="C87">
            <v>36831</v>
          </cell>
          <cell r="D87">
            <v>0</v>
          </cell>
          <cell r="E87">
            <v>2.8</v>
          </cell>
          <cell r="F87">
            <v>0</v>
          </cell>
          <cell r="G87">
            <v>0</v>
          </cell>
          <cell r="H87">
            <v>4.5043920000000002</v>
          </cell>
          <cell r="I87">
            <v>99.502899999999997</v>
          </cell>
          <cell r="AA87" t="str">
            <v>Nov-00</v>
          </cell>
        </row>
        <row r="88">
          <cell r="B88">
            <v>300</v>
          </cell>
          <cell r="C88">
            <v>36861</v>
          </cell>
          <cell r="D88">
            <v>0</v>
          </cell>
          <cell r="E88">
            <v>2.6</v>
          </cell>
          <cell r="F88">
            <v>3.8504910567447523</v>
          </cell>
          <cell r="G88">
            <v>110.4</v>
          </cell>
          <cell r="H88">
            <v>3.9747430000000001</v>
          </cell>
          <cell r="I88">
            <v>99.537319999999994</v>
          </cell>
          <cell r="AA88" t="str">
            <v>Dec-00</v>
          </cell>
        </row>
        <row r="89">
          <cell r="B89">
            <v>299</v>
          </cell>
          <cell r="C89">
            <v>36892</v>
          </cell>
          <cell r="D89">
            <v>0</v>
          </cell>
          <cell r="E89">
            <v>2.5</v>
          </cell>
          <cell r="F89">
            <v>3.6734130034997272</v>
          </cell>
          <cell r="G89">
            <v>112.1</v>
          </cell>
          <cell r="H89">
            <v>3.4057360000000001</v>
          </cell>
          <cell r="I89">
            <v>99.518870000000007</v>
          </cell>
          <cell r="AA89" t="str">
            <v>Jan-01</v>
          </cell>
        </row>
        <row r="90">
          <cell r="B90">
            <v>298</v>
          </cell>
          <cell r="C90">
            <v>36923</v>
          </cell>
          <cell r="D90">
            <v>0</v>
          </cell>
          <cell r="E90">
            <v>2.4</v>
          </cell>
          <cell r="F90">
            <v>3.3953743727819208</v>
          </cell>
          <cell r="G90">
            <v>107.5</v>
          </cell>
          <cell r="H90">
            <v>2.7860290000000001</v>
          </cell>
          <cell r="I90">
            <v>99.425560000000004</v>
          </cell>
          <cell r="AA90" t="str">
            <v>Feb-01</v>
          </cell>
        </row>
        <row r="91">
          <cell r="B91">
            <v>297</v>
          </cell>
          <cell r="C91">
            <v>36951</v>
          </cell>
          <cell r="D91">
            <v>0</v>
          </cell>
          <cell r="E91">
            <v>2.4</v>
          </cell>
          <cell r="F91">
            <v>3.3572337761242039</v>
          </cell>
          <cell r="G91">
            <v>104.6</v>
          </cell>
          <cell r="H91">
            <v>2.1583269999999999</v>
          </cell>
          <cell r="I91">
            <v>99.260679999999994</v>
          </cell>
          <cell r="AA91" t="str">
            <v>Mar-01</v>
          </cell>
        </row>
        <row r="92">
          <cell r="B92">
            <v>296</v>
          </cell>
          <cell r="C92">
            <v>36982</v>
          </cell>
          <cell r="D92">
            <v>0</v>
          </cell>
          <cell r="E92">
            <v>2.5</v>
          </cell>
          <cell r="F92">
            <v>3.5397263873333658</v>
          </cell>
          <cell r="G92">
            <v>108.3</v>
          </cell>
          <cell r="H92">
            <v>1.4645790000000001</v>
          </cell>
          <cell r="I92">
            <v>98.986770000000007</v>
          </cell>
          <cell r="AA92" t="str">
            <v>Apr-01</v>
          </cell>
        </row>
        <row r="93">
          <cell r="B93">
            <v>295</v>
          </cell>
          <cell r="C93">
            <v>37012</v>
          </cell>
          <cell r="D93">
            <v>0</v>
          </cell>
          <cell r="E93">
            <v>2.5</v>
          </cell>
          <cell r="F93">
            <v>3.5177794019551847</v>
          </cell>
          <cell r="G93">
            <v>106.6</v>
          </cell>
          <cell r="H93">
            <v>0.75215659999999995</v>
          </cell>
          <cell r="I93">
            <v>98.623660000000001</v>
          </cell>
          <cell r="AA93" t="str">
            <v>May-01</v>
          </cell>
        </row>
        <row r="94">
          <cell r="B94">
            <v>294</v>
          </cell>
          <cell r="C94">
            <v>37043</v>
          </cell>
          <cell r="D94">
            <v>0</v>
          </cell>
          <cell r="E94">
            <v>2.4</v>
          </cell>
          <cell r="F94">
            <v>3.7027899806280504</v>
          </cell>
          <cell r="G94">
            <v>110.4</v>
          </cell>
          <cell r="H94">
            <v>4.1730150000000001E-2</v>
          </cell>
          <cell r="I94">
            <v>98.225530000000006</v>
          </cell>
          <cell r="AA94" t="str">
            <v>Jun-01</v>
          </cell>
        </row>
        <row r="95">
          <cell r="B95">
            <v>293</v>
          </cell>
          <cell r="C95">
            <v>37073</v>
          </cell>
          <cell r="D95">
            <v>0</v>
          </cell>
          <cell r="E95">
            <v>2.4</v>
          </cell>
          <cell r="F95">
            <v>3.4368503295877328</v>
          </cell>
          <cell r="G95">
            <v>106.5</v>
          </cell>
          <cell r="H95">
            <v>-0.70624889999999996</v>
          </cell>
          <cell r="I95">
            <v>97.826610000000002</v>
          </cell>
          <cell r="AA95" t="str">
            <v>Jul-01</v>
          </cell>
        </row>
        <row r="96">
          <cell r="B96">
            <v>292</v>
          </cell>
          <cell r="C96">
            <v>37104</v>
          </cell>
          <cell r="D96">
            <v>0</v>
          </cell>
          <cell r="E96">
            <v>2.2999999999999998</v>
          </cell>
          <cell r="F96">
            <v>3.2384806524331822</v>
          </cell>
          <cell r="G96">
            <v>103.9</v>
          </cell>
          <cell r="H96">
            <v>-1.419162</v>
          </cell>
          <cell r="I96">
            <v>97.488150000000005</v>
          </cell>
          <cell r="AA96" t="str">
            <v>Aug-01</v>
          </cell>
        </row>
        <row r="97">
          <cell r="B97">
            <v>291</v>
          </cell>
          <cell r="C97">
            <v>37135</v>
          </cell>
          <cell r="D97">
            <v>0</v>
          </cell>
          <cell r="E97">
            <v>2.2999999999999998</v>
          </cell>
          <cell r="F97">
            <v>2.7257854421636871</v>
          </cell>
          <cell r="G97">
            <v>101.3</v>
          </cell>
          <cell r="H97">
            <v>-1.9623489999999999</v>
          </cell>
          <cell r="I97">
            <v>97.260350000000003</v>
          </cell>
          <cell r="AA97" t="str">
            <v>Sep-01</v>
          </cell>
        </row>
        <row r="98">
          <cell r="B98">
            <v>290</v>
          </cell>
          <cell r="C98">
            <v>37165</v>
          </cell>
          <cell r="D98">
            <v>0</v>
          </cell>
          <cell r="E98">
            <v>2.2999999999999998</v>
          </cell>
          <cell r="F98">
            <v>2.4050610234353971</v>
          </cell>
          <cell r="G98">
            <v>98.6</v>
          </cell>
          <cell r="H98">
            <v>-2.2616860000000001</v>
          </cell>
          <cell r="I98">
            <v>97.155569999999997</v>
          </cell>
          <cell r="AA98" t="str">
            <v>Oct-01</v>
          </cell>
        </row>
        <row r="99">
          <cell r="B99">
            <v>289</v>
          </cell>
          <cell r="C99">
            <v>37196</v>
          </cell>
          <cell r="D99">
            <v>0</v>
          </cell>
          <cell r="E99">
            <v>2.2999999999999998</v>
          </cell>
          <cell r="F99">
            <v>2.2125832531213807</v>
          </cell>
          <cell r="G99">
            <v>101.6</v>
          </cell>
          <cell r="H99">
            <v>-2.336357</v>
          </cell>
          <cell r="I99">
            <v>97.178150000000002</v>
          </cell>
          <cell r="AA99" t="str">
            <v>Nov-01</v>
          </cell>
        </row>
        <row r="100">
          <cell r="B100">
            <v>288</v>
          </cell>
          <cell r="C100">
            <v>37226</v>
          </cell>
          <cell r="D100">
            <v>0</v>
          </cell>
          <cell r="E100">
            <v>2.2000000000000002</v>
          </cell>
          <cell r="F100">
            <v>2.1709064610497628</v>
          </cell>
          <cell r="G100">
            <v>101.7</v>
          </cell>
          <cell r="H100">
            <v>-2.2492709999999998</v>
          </cell>
          <cell r="I100">
            <v>97.298450000000003</v>
          </cell>
          <cell r="AA100" t="str">
            <v>Dec-01</v>
          </cell>
        </row>
        <row r="101">
          <cell r="B101">
            <v>287</v>
          </cell>
          <cell r="C101">
            <v>37257</v>
          </cell>
          <cell r="D101">
            <v>0</v>
          </cell>
          <cell r="E101">
            <v>2.2000000000000002</v>
          </cell>
          <cell r="F101">
            <v>2.4648208396557791</v>
          </cell>
          <cell r="G101">
            <v>101.5</v>
          </cell>
          <cell r="H101">
            <v>-2.0227719999999998</v>
          </cell>
          <cell r="I101">
            <v>97.50582</v>
          </cell>
          <cell r="AA101" t="str">
            <v>Jan-02</v>
          </cell>
        </row>
        <row r="102">
          <cell r="B102">
            <v>286</v>
          </cell>
          <cell r="C102">
            <v>37288</v>
          </cell>
          <cell r="D102">
            <v>0</v>
          </cell>
          <cell r="E102">
            <v>2</v>
          </cell>
          <cell r="F102">
            <v>2.2436806659931805</v>
          </cell>
          <cell r="G102">
            <v>100.2</v>
          </cell>
          <cell r="H102">
            <v>-1.6447940000000001</v>
          </cell>
          <cell r="I102">
            <v>97.790210000000002</v>
          </cell>
          <cell r="AA102" t="str">
            <v>Feb-02</v>
          </cell>
        </row>
        <row r="103">
          <cell r="B103">
            <v>285</v>
          </cell>
          <cell r="C103">
            <v>37316</v>
          </cell>
          <cell r="D103">
            <v>0</v>
          </cell>
          <cell r="E103">
            <v>1.8</v>
          </cell>
          <cell r="F103">
            <v>2.3371122610209176</v>
          </cell>
          <cell r="G103">
            <v>102.3</v>
          </cell>
          <cell r="H103">
            <v>-1.157964</v>
          </cell>
          <cell r="I103">
            <v>98.111270000000005</v>
          </cell>
          <cell r="AA103" t="str">
            <v>Mar-02</v>
          </cell>
        </row>
        <row r="104">
          <cell r="B104">
            <v>284</v>
          </cell>
          <cell r="C104">
            <v>37347</v>
          </cell>
          <cell r="D104">
            <v>0</v>
          </cell>
          <cell r="E104">
            <v>1.6</v>
          </cell>
          <cell r="F104">
            <v>2.192608404134603</v>
          </cell>
          <cell r="G104">
            <v>97.2</v>
          </cell>
          <cell r="H104">
            <v>-0.648308</v>
          </cell>
          <cell r="I104">
            <v>98.345029999999994</v>
          </cell>
          <cell r="AA104" t="str">
            <v>Apr-02</v>
          </cell>
        </row>
        <row r="105">
          <cell r="B105">
            <v>283</v>
          </cell>
          <cell r="C105">
            <v>37377</v>
          </cell>
          <cell r="D105">
            <v>0</v>
          </cell>
          <cell r="E105">
            <v>1.2</v>
          </cell>
          <cell r="F105">
            <v>2.3444347280051234</v>
          </cell>
          <cell r="G105">
            <v>98.8</v>
          </cell>
          <cell r="H105">
            <v>-0.2035525</v>
          </cell>
          <cell r="I105">
            <v>98.422910000000002</v>
          </cell>
          <cell r="AA105" t="str">
            <v>May-02</v>
          </cell>
        </row>
        <row r="106">
          <cell r="B106">
            <v>282</v>
          </cell>
          <cell r="C106">
            <v>37408</v>
          </cell>
          <cell r="D106">
            <v>0</v>
          </cell>
          <cell r="E106">
            <v>0.9</v>
          </cell>
          <cell r="F106">
            <v>1.8692652594359609</v>
          </cell>
          <cell r="G106">
            <v>98.2</v>
          </cell>
          <cell r="H106">
            <v>0.1258889</v>
          </cell>
          <cell r="I106">
            <v>98.349189999999993</v>
          </cell>
          <cell r="AA106" t="str">
            <v>Jun-02</v>
          </cell>
        </row>
        <row r="107">
          <cell r="B107">
            <v>281</v>
          </cell>
          <cell r="C107">
            <v>37438</v>
          </cell>
          <cell r="D107">
            <v>0</v>
          </cell>
          <cell r="E107">
            <v>0.5</v>
          </cell>
          <cell r="F107">
            <v>1.3822169024792508</v>
          </cell>
          <cell r="G107">
            <v>97.7</v>
          </cell>
          <cell r="H107">
            <v>0.29032799999999997</v>
          </cell>
          <cell r="I107">
            <v>98.11063</v>
          </cell>
          <cell r="AA107" t="str">
            <v>Jul-02</v>
          </cell>
        </row>
        <row r="108">
          <cell r="B108">
            <v>280</v>
          </cell>
          <cell r="C108">
            <v>37469</v>
          </cell>
          <cell r="D108">
            <v>0</v>
          </cell>
          <cell r="E108">
            <v>0.2</v>
          </cell>
          <cell r="F108">
            <v>0.88069313269727278</v>
          </cell>
          <cell r="G108">
            <v>95.2</v>
          </cell>
          <cell r="H108">
            <v>0.31854939999999998</v>
          </cell>
          <cell r="I108">
            <v>97.798699999999997</v>
          </cell>
          <cell r="AA108" t="str">
            <v>Aug-02</v>
          </cell>
        </row>
        <row r="109">
          <cell r="B109">
            <v>279</v>
          </cell>
          <cell r="C109">
            <v>37500</v>
          </cell>
          <cell r="D109">
            <v>0</v>
          </cell>
          <cell r="E109">
            <v>-0.1</v>
          </cell>
          <cell r="F109">
            <v>0.51601095338534086</v>
          </cell>
          <cell r="G109">
            <v>93.4</v>
          </cell>
          <cell r="H109">
            <v>0.2767771</v>
          </cell>
          <cell r="I109">
            <v>97.529539999999997</v>
          </cell>
          <cell r="AA109" t="str">
            <v>Sep-02</v>
          </cell>
        </row>
        <row r="110">
          <cell r="B110">
            <v>278</v>
          </cell>
          <cell r="C110">
            <v>37530</v>
          </cell>
          <cell r="D110">
            <v>0</v>
          </cell>
          <cell r="E110">
            <v>-0.5</v>
          </cell>
          <cell r="F110">
            <v>0.19301964876760733</v>
          </cell>
          <cell r="G110">
            <v>92.1</v>
          </cell>
          <cell r="H110">
            <v>0.19716710000000001</v>
          </cell>
          <cell r="I110">
            <v>97.347130000000007</v>
          </cell>
          <cell r="AA110" t="str">
            <v>Oct-02</v>
          </cell>
        </row>
        <row r="111">
          <cell r="B111">
            <v>277</v>
          </cell>
          <cell r="C111">
            <v>37561</v>
          </cell>
          <cell r="D111">
            <v>0</v>
          </cell>
          <cell r="E111">
            <v>-0.8</v>
          </cell>
          <cell r="F111">
            <v>-0.26802345520166715</v>
          </cell>
          <cell r="G111">
            <v>85.9</v>
          </cell>
          <cell r="H111">
            <v>0.1141158</v>
          </cell>
          <cell r="I111">
            <v>97.289050000000003</v>
          </cell>
          <cell r="AA111" t="str">
            <v>Nov-02</v>
          </cell>
        </row>
        <row r="112">
          <cell r="B112">
            <v>276</v>
          </cell>
          <cell r="C112">
            <v>37591</v>
          </cell>
          <cell r="D112">
            <v>0</v>
          </cell>
          <cell r="E112">
            <v>-1.1000000000000001</v>
          </cell>
          <cell r="F112">
            <v>-0.54280915527556828</v>
          </cell>
          <cell r="G112">
            <v>89.2</v>
          </cell>
          <cell r="H112">
            <v>9.1037880000000002E-2</v>
          </cell>
          <cell r="I112">
            <v>97.387039999999999</v>
          </cell>
          <cell r="AA112" t="str">
            <v>Dec-02</v>
          </cell>
        </row>
        <row r="113">
          <cell r="B113">
            <v>275</v>
          </cell>
          <cell r="C113">
            <v>37622</v>
          </cell>
          <cell r="D113">
            <v>0</v>
          </cell>
          <cell r="E113">
            <v>-1.4</v>
          </cell>
          <cell r="F113">
            <v>-0.9478841229490188</v>
          </cell>
          <cell r="G113">
            <v>93.2</v>
          </cell>
          <cell r="H113">
            <v>9.4401470000000001E-2</v>
          </cell>
          <cell r="I113">
            <v>97.59787</v>
          </cell>
          <cell r="AA113" t="str">
            <v>Jan-03</v>
          </cell>
        </row>
        <row r="114">
          <cell r="B114">
            <v>274</v>
          </cell>
          <cell r="C114">
            <v>37653</v>
          </cell>
          <cell r="D114">
            <v>0</v>
          </cell>
          <cell r="E114">
            <v>-1.6</v>
          </cell>
          <cell r="F114">
            <v>-0.98155170425596994</v>
          </cell>
          <cell r="G114">
            <v>91.9</v>
          </cell>
          <cell r="H114">
            <v>-1.5874039999999999E-3</v>
          </cell>
          <cell r="I114">
            <v>97.788659999999993</v>
          </cell>
          <cell r="AA114" t="str">
            <v>Feb-03</v>
          </cell>
        </row>
        <row r="115">
          <cell r="B115">
            <v>273</v>
          </cell>
          <cell r="C115">
            <v>37681</v>
          </cell>
          <cell r="D115">
            <v>0</v>
          </cell>
          <cell r="E115">
            <v>-1.6</v>
          </cell>
          <cell r="F115">
            <v>-1.4068109421463595</v>
          </cell>
          <cell r="G115">
            <v>88.1</v>
          </cell>
          <cell r="H115">
            <v>-0.19382340000000001</v>
          </cell>
          <cell r="I115">
            <v>97.921109999999999</v>
          </cell>
          <cell r="AA115" t="str">
            <v>Mar-03</v>
          </cell>
        </row>
        <row r="116">
          <cell r="B116">
            <v>272</v>
          </cell>
          <cell r="C116">
            <v>37712</v>
          </cell>
          <cell r="D116">
            <v>0</v>
          </cell>
          <cell r="E116">
            <v>-1.5</v>
          </cell>
          <cell r="F116">
            <v>-1.5885220791287293</v>
          </cell>
          <cell r="G116">
            <v>85.3</v>
          </cell>
          <cell r="H116">
            <v>-0.25915329999999998</v>
          </cell>
          <cell r="I116">
            <v>98.090159999999997</v>
          </cell>
          <cell r="AA116" t="str">
            <v>Apr-03</v>
          </cell>
        </row>
        <row r="117">
          <cell r="B117">
            <v>271</v>
          </cell>
          <cell r="C117">
            <v>37742</v>
          </cell>
          <cell r="D117">
            <v>0</v>
          </cell>
          <cell r="E117">
            <v>-1.3</v>
          </cell>
          <cell r="F117">
            <v>-1.8569967788706359</v>
          </cell>
          <cell r="G117">
            <v>87.3</v>
          </cell>
          <cell r="H117">
            <v>-8.7583839999999996E-2</v>
          </cell>
          <cell r="I117">
            <v>98.33672</v>
          </cell>
          <cell r="AA117" t="str">
            <v>May-03</v>
          </cell>
        </row>
        <row r="118">
          <cell r="B118">
            <v>270</v>
          </cell>
          <cell r="C118">
            <v>37773</v>
          </cell>
          <cell r="D118">
            <v>0</v>
          </cell>
          <cell r="E118">
            <v>-1</v>
          </cell>
          <cell r="F118">
            <v>-1.5765441895400638</v>
          </cell>
          <cell r="G118">
            <v>92.5</v>
          </cell>
          <cell r="H118">
            <v>0.29145769999999999</v>
          </cell>
          <cell r="I118">
            <v>98.635829999999999</v>
          </cell>
          <cell r="AA118" t="str">
            <v>Jun-03</v>
          </cell>
        </row>
        <row r="119">
          <cell r="B119">
            <v>269</v>
          </cell>
          <cell r="C119">
            <v>37803</v>
          </cell>
          <cell r="D119">
            <v>0</v>
          </cell>
          <cell r="E119">
            <v>-0.7</v>
          </cell>
          <cell r="F119">
            <v>-1.2199327241362214</v>
          </cell>
          <cell r="G119">
            <v>95.1</v>
          </cell>
          <cell r="H119">
            <v>0.86209599999999997</v>
          </cell>
          <cell r="I119">
            <v>98.956440000000001</v>
          </cell>
          <cell r="AA119" t="str">
            <v>Jul-03</v>
          </cell>
        </row>
        <row r="120">
          <cell r="B120">
            <v>268</v>
          </cell>
          <cell r="C120">
            <v>37834</v>
          </cell>
          <cell r="D120">
            <v>0</v>
          </cell>
          <cell r="E120">
            <v>-0.4</v>
          </cell>
          <cell r="F120">
            <v>-0.72477342762665176</v>
          </cell>
          <cell r="G120">
            <v>95</v>
          </cell>
          <cell r="H120">
            <v>1.515701</v>
          </cell>
          <cell r="I120">
            <v>99.281040000000004</v>
          </cell>
          <cell r="AA120" t="str">
            <v>Aug-03</v>
          </cell>
        </row>
        <row r="121">
          <cell r="B121">
            <v>267</v>
          </cell>
          <cell r="C121">
            <v>37865</v>
          </cell>
          <cell r="D121">
            <v>0</v>
          </cell>
          <cell r="E121">
            <v>-0.1</v>
          </cell>
          <cell r="F121">
            <v>-0.49148505705662915</v>
          </cell>
          <cell r="G121">
            <v>93</v>
          </cell>
          <cell r="H121">
            <v>2.10927</v>
          </cell>
          <cell r="I121">
            <v>99.586709999999997</v>
          </cell>
          <cell r="AA121" t="str">
            <v>Sep-03</v>
          </cell>
        </row>
        <row r="122">
          <cell r="B122">
            <v>266</v>
          </cell>
          <cell r="C122">
            <v>37895</v>
          </cell>
          <cell r="D122">
            <v>0</v>
          </cell>
          <cell r="E122">
            <v>0.2</v>
          </cell>
          <cell r="F122">
            <v>-0.20168641561407188</v>
          </cell>
          <cell r="G122">
            <v>95.7</v>
          </cell>
          <cell r="H122">
            <v>2.5739570000000001</v>
          </cell>
          <cell r="I122">
            <v>99.852800000000002</v>
          </cell>
          <cell r="AA122" t="str">
            <v>Oct-03</v>
          </cell>
        </row>
        <row r="123">
          <cell r="B123">
            <v>265</v>
          </cell>
          <cell r="C123">
            <v>37926</v>
          </cell>
          <cell r="D123">
            <v>0</v>
          </cell>
          <cell r="E123">
            <v>0.4</v>
          </cell>
          <cell r="F123">
            <v>-2.3606088381729035E-2</v>
          </cell>
          <cell r="G123">
            <v>93.2</v>
          </cell>
          <cell r="H123">
            <v>2.8388879999999999</v>
          </cell>
          <cell r="I123">
            <v>100.051</v>
          </cell>
          <cell r="AA123" t="str">
            <v>Nov-03</v>
          </cell>
        </row>
        <row r="124">
          <cell r="B124">
            <v>264</v>
          </cell>
          <cell r="C124">
            <v>37956</v>
          </cell>
          <cell r="D124">
            <v>0</v>
          </cell>
          <cell r="E124">
            <v>0.7</v>
          </cell>
          <cell r="F124">
            <v>0.18695847235181162</v>
          </cell>
          <cell r="G124">
            <v>96.8</v>
          </cell>
          <cell r="H124">
            <v>2.8619870000000001</v>
          </cell>
          <cell r="I124">
            <v>100.1742</v>
          </cell>
          <cell r="AA124" t="str">
            <v>Dec-03</v>
          </cell>
        </row>
        <row r="125">
          <cell r="B125">
            <v>263</v>
          </cell>
          <cell r="C125">
            <v>37987</v>
          </cell>
          <cell r="D125">
            <v>0</v>
          </cell>
          <cell r="E125">
            <v>1</v>
          </cell>
          <cell r="F125">
            <v>0.25915752152197807</v>
          </cell>
          <cell r="G125">
            <v>97.5</v>
          </cell>
          <cell r="H125">
            <v>2.750121</v>
          </cell>
          <cell r="I125">
            <v>100.28189999999999</v>
          </cell>
          <cell r="AA125" t="str">
            <v>Jan-04</v>
          </cell>
        </row>
        <row r="126">
          <cell r="B126">
            <v>262</v>
          </cell>
          <cell r="C126">
            <v>38018</v>
          </cell>
          <cell r="D126">
            <v>0</v>
          </cell>
          <cell r="E126">
            <v>1.3</v>
          </cell>
          <cell r="F126">
            <v>9.1467683075028061E-2</v>
          </cell>
          <cell r="G126">
            <v>97.6</v>
          </cell>
          <cell r="H126">
            <v>2.7153839999999998</v>
          </cell>
          <cell r="I126">
            <v>100.444</v>
          </cell>
          <cell r="AA126" t="str">
            <v>Feb-04</v>
          </cell>
        </row>
        <row r="127">
          <cell r="B127">
            <v>261</v>
          </cell>
          <cell r="C127">
            <v>38047</v>
          </cell>
          <cell r="D127">
            <v>0</v>
          </cell>
          <cell r="E127">
            <v>1.5</v>
          </cell>
          <cell r="F127">
            <v>-3.3085997870905069E-2</v>
          </cell>
          <cell r="G127">
            <v>100.7</v>
          </cell>
          <cell r="H127">
            <v>2.7864089999999999</v>
          </cell>
          <cell r="I127">
            <v>100.64960000000001</v>
          </cell>
          <cell r="AA127" t="str">
            <v>Mar-04</v>
          </cell>
        </row>
        <row r="128">
          <cell r="B128">
            <v>260</v>
          </cell>
          <cell r="C128">
            <v>38078</v>
          </cell>
          <cell r="D128">
            <v>0</v>
          </cell>
          <cell r="E128">
            <v>1.6</v>
          </cell>
          <cell r="F128">
            <v>0.10639562987816724</v>
          </cell>
          <cell r="G128">
            <v>102</v>
          </cell>
          <cell r="H128">
            <v>2.8344689999999999</v>
          </cell>
          <cell r="I128">
            <v>100.87050000000001</v>
          </cell>
          <cell r="AA128" t="str">
            <v>Apr-04</v>
          </cell>
        </row>
        <row r="129">
          <cell r="B129">
            <v>259</v>
          </cell>
          <cell r="C129">
            <v>38108</v>
          </cell>
          <cell r="D129">
            <v>0</v>
          </cell>
          <cell r="E129">
            <v>1.7</v>
          </cell>
          <cell r="F129">
            <v>0.6703506097816212</v>
          </cell>
          <cell r="G129">
            <v>102.6</v>
          </cell>
          <cell r="H129">
            <v>2.814889</v>
          </cell>
          <cell r="I129">
            <v>101.1048</v>
          </cell>
          <cell r="AA129" t="str">
            <v>May-04</v>
          </cell>
        </row>
        <row r="130">
          <cell r="B130">
            <v>258</v>
          </cell>
          <cell r="C130">
            <v>38139</v>
          </cell>
          <cell r="D130">
            <v>0</v>
          </cell>
          <cell r="E130">
            <v>1.7</v>
          </cell>
          <cell r="F130">
            <v>1.0975287467269523</v>
          </cell>
          <cell r="G130">
            <v>101.1</v>
          </cell>
          <cell r="H130">
            <v>2.6899890000000002</v>
          </cell>
          <cell r="I130">
            <v>101.2891</v>
          </cell>
          <cell r="AA130" t="str">
            <v>Jun-04</v>
          </cell>
        </row>
        <row r="131">
          <cell r="B131">
            <v>257</v>
          </cell>
          <cell r="C131">
            <v>38169</v>
          </cell>
          <cell r="D131">
            <v>0</v>
          </cell>
          <cell r="E131">
            <v>1.7</v>
          </cell>
          <cell r="F131">
            <v>1.3165164850275566</v>
          </cell>
          <cell r="G131">
            <v>102.9</v>
          </cell>
          <cell r="H131">
            <v>2.4534280000000002</v>
          </cell>
          <cell r="I131">
            <v>101.3843</v>
          </cell>
          <cell r="AA131" t="str">
            <v>Jul-04</v>
          </cell>
        </row>
        <row r="132">
          <cell r="B132">
            <v>256</v>
          </cell>
          <cell r="C132">
            <v>38200</v>
          </cell>
          <cell r="D132">
            <v>0</v>
          </cell>
          <cell r="E132">
            <v>1.6</v>
          </cell>
          <cell r="F132">
            <v>1.3123106616114941</v>
          </cell>
          <cell r="G132">
            <v>104.1</v>
          </cell>
          <cell r="H132">
            <v>2.147691</v>
          </cell>
          <cell r="I132">
            <v>101.41330000000001</v>
          </cell>
          <cell r="AA132" t="str">
            <v>Aug-04</v>
          </cell>
        </row>
        <row r="133">
          <cell r="B133">
            <v>255</v>
          </cell>
          <cell r="C133">
            <v>38231</v>
          </cell>
          <cell r="D133">
            <v>0.89164742636401417</v>
          </cell>
          <cell r="E133">
            <v>1.6</v>
          </cell>
          <cell r="F133">
            <v>1.1507196575366567</v>
          </cell>
          <cell r="G133">
            <v>106.3</v>
          </cell>
          <cell r="H133">
            <v>1.8104690000000001</v>
          </cell>
          <cell r="I133">
            <v>101.3897</v>
          </cell>
          <cell r="AA133" t="str">
            <v>Sep-04</v>
          </cell>
        </row>
        <row r="134">
          <cell r="B134">
            <v>254</v>
          </cell>
          <cell r="C134">
            <v>38261</v>
          </cell>
          <cell r="D134">
            <v>0.50469792666251978</v>
          </cell>
          <cell r="E134">
            <v>1.6</v>
          </cell>
          <cell r="F134">
            <v>0.87284064752426038</v>
          </cell>
          <cell r="G134">
            <v>100.6</v>
          </cell>
          <cell r="H134">
            <v>1.442958</v>
          </cell>
          <cell r="I134">
            <v>101.2936</v>
          </cell>
          <cell r="AA134" t="str">
            <v>Oct-04</v>
          </cell>
        </row>
        <row r="135">
          <cell r="B135">
            <v>253</v>
          </cell>
          <cell r="C135">
            <v>38292</v>
          </cell>
          <cell r="D135">
            <v>0.91740825657354486</v>
          </cell>
          <cell r="E135">
            <v>1.6</v>
          </cell>
          <cell r="F135">
            <v>0.6114448254017143</v>
          </cell>
          <cell r="G135">
            <v>101</v>
          </cell>
          <cell r="H135">
            <v>1.065645</v>
          </cell>
          <cell r="I135">
            <v>101.1172</v>
          </cell>
          <cell r="AA135" t="str">
            <v>Nov-04</v>
          </cell>
        </row>
        <row r="136">
          <cell r="B136">
            <v>252</v>
          </cell>
          <cell r="C136">
            <v>38322</v>
          </cell>
          <cell r="D136">
            <v>0.99354051477102623</v>
          </cell>
          <cell r="E136">
            <v>1.5</v>
          </cell>
          <cell r="F136">
            <v>0.46782801755829256</v>
          </cell>
          <cell r="G136">
            <v>99.1</v>
          </cell>
          <cell r="H136">
            <v>0.67024309999999998</v>
          </cell>
          <cell r="I136">
            <v>100.8456</v>
          </cell>
          <cell r="AA136" t="str">
            <v>Dec-04</v>
          </cell>
        </row>
        <row r="137">
          <cell r="B137">
            <v>251</v>
          </cell>
          <cell r="C137">
            <v>38353</v>
          </cell>
          <cell r="D137">
            <v>1.0340571215588461</v>
          </cell>
          <cell r="E137">
            <v>1.5</v>
          </cell>
          <cell r="F137">
            <v>0.4806968152092172</v>
          </cell>
          <cell r="G137">
            <v>98.3</v>
          </cell>
          <cell r="H137">
            <v>0.27925879999999997</v>
          </cell>
          <cell r="I137">
            <v>100.562</v>
          </cell>
          <cell r="AA137" t="str">
            <v>Jan-05</v>
          </cell>
        </row>
        <row r="138">
          <cell r="B138">
            <v>250</v>
          </cell>
          <cell r="C138">
            <v>38384</v>
          </cell>
          <cell r="D138">
            <v>0.76622193786442638</v>
          </cell>
          <cell r="E138">
            <v>1.4</v>
          </cell>
          <cell r="F138">
            <v>0.47571199843112461</v>
          </cell>
          <cell r="G138">
            <v>98.3</v>
          </cell>
          <cell r="H138">
            <v>-0.12843589999999999</v>
          </cell>
          <cell r="I138">
            <v>100.315</v>
          </cell>
          <cell r="AA138" t="str">
            <v>Feb-05</v>
          </cell>
        </row>
        <row r="139">
          <cell r="B139">
            <v>249</v>
          </cell>
          <cell r="C139">
            <v>38412</v>
          </cell>
          <cell r="D139">
            <v>0.43585653650843575</v>
          </cell>
          <cell r="E139">
            <v>1.3</v>
          </cell>
          <cell r="F139">
            <v>0.57182673455299537</v>
          </cell>
          <cell r="G139">
            <v>98.1</v>
          </cell>
          <cell r="H139">
            <v>-0.55771230000000005</v>
          </cell>
          <cell r="I139">
            <v>100.0883</v>
          </cell>
          <cell r="AA139" t="str">
            <v>Mar-05</v>
          </cell>
        </row>
        <row r="140">
          <cell r="B140">
            <v>248</v>
          </cell>
          <cell r="C140">
            <v>38443</v>
          </cell>
          <cell r="D140">
            <v>0.56366834553533085</v>
          </cell>
          <cell r="E140">
            <v>1.1000000000000001</v>
          </cell>
          <cell r="F140">
            <v>0.51748938403800293</v>
          </cell>
          <cell r="G140">
            <v>101.7</v>
          </cell>
          <cell r="H140">
            <v>-0.95774210000000004</v>
          </cell>
          <cell r="I140">
            <v>99.904420000000002</v>
          </cell>
          <cell r="AA140" t="str">
            <v>Apr-05</v>
          </cell>
        </row>
        <row r="141">
          <cell r="B141">
            <v>247</v>
          </cell>
          <cell r="C141">
            <v>38473</v>
          </cell>
          <cell r="D141">
            <v>0.46333416119062582</v>
          </cell>
          <cell r="E141">
            <v>0.9</v>
          </cell>
          <cell r="F141">
            <v>0.3977864448129817</v>
          </cell>
          <cell r="G141">
            <v>100.1</v>
          </cell>
          <cell r="H141">
            <v>-1.3227390000000001</v>
          </cell>
          <cell r="I141">
            <v>99.767430000000004</v>
          </cell>
          <cell r="AA141" t="str">
            <v>May-05</v>
          </cell>
        </row>
        <row r="142">
          <cell r="B142">
            <v>246</v>
          </cell>
          <cell r="C142">
            <v>38504</v>
          </cell>
          <cell r="D142">
            <v>0.29229868992182489</v>
          </cell>
          <cell r="E142">
            <v>0.7</v>
          </cell>
          <cell r="F142">
            <v>0.26790316558178279</v>
          </cell>
          <cell r="G142">
            <v>95</v>
          </cell>
          <cell r="H142">
            <v>-1.569836</v>
          </cell>
          <cell r="I142">
            <v>99.69905</v>
          </cell>
          <cell r="AA142" t="str">
            <v>Jun-05</v>
          </cell>
        </row>
        <row r="143">
          <cell r="B143">
            <v>245</v>
          </cell>
          <cell r="C143">
            <v>38534</v>
          </cell>
          <cell r="D143">
            <v>-0.11757392746916291</v>
          </cell>
          <cell r="E143">
            <v>0.5</v>
          </cell>
          <cell r="F143">
            <v>-0.18274070089650252</v>
          </cell>
          <cell r="G143">
            <v>93.3</v>
          </cell>
          <cell r="H143">
            <v>-1.6259220000000001</v>
          </cell>
          <cell r="I143">
            <v>99.735820000000004</v>
          </cell>
          <cell r="AA143" t="str">
            <v>Jul-05</v>
          </cell>
        </row>
        <row r="144">
          <cell r="B144">
            <v>244</v>
          </cell>
          <cell r="C144">
            <v>38565</v>
          </cell>
          <cell r="D144">
            <v>0.2366808364574039</v>
          </cell>
          <cell r="E144">
            <v>0.5</v>
          </cell>
          <cell r="F144">
            <v>-0.40231659543810599</v>
          </cell>
          <cell r="G144">
            <v>99.2</v>
          </cell>
          <cell r="H144">
            <v>-1.465122</v>
          </cell>
          <cell r="I144">
            <v>99.927459999999996</v>
          </cell>
          <cell r="AA144" t="str">
            <v>Aug-05</v>
          </cell>
        </row>
        <row r="145">
          <cell r="B145">
            <v>243</v>
          </cell>
          <cell r="C145">
            <v>38596</v>
          </cell>
          <cell r="D145">
            <v>0.51857934562190211</v>
          </cell>
          <cell r="E145">
            <v>0.5</v>
          </cell>
          <cell r="F145">
            <v>-0.60108367183579325</v>
          </cell>
          <cell r="G145">
            <v>98.1</v>
          </cell>
          <cell r="H145">
            <v>-1.11547</v>
          </cell>
          <cell r="I145">
            <v>100.2587</v>
          </cell>
          <cell r="AA145" t="str">
            <v>Sep-05</v>
          </cell>
        </row>
        <row r="146">
          <cell r="B146">
            <v>242</v>
          </cell>
          <cell r="C146">
            <v>38626</v>
          </cell>
          <cell r="D146">
            <v>0.47868488848970842</v>
          </cell>
          <cell r="E146">
            <v>0.6</v>
          </cell>
          <cell r="F146">
            <v>-0.47223324721898546</v>
          </cell>
          <cell r="G146">
            <v>101.5</v>
          </cell>
          <cell r="H146">
            <v>-0.60311599999999999</v>
          </cell>
          <cell r="I146">
            <v>100.6827</v>
          </cell>
          <cell r="AA146" t="str">
            <v>Oct-05</v>
          </cell>
        </row>
        <row r="147">
          <cell r="B147">
            <v>241</v>
          </cell>
          <cell r="C147">
            <v>38657</v>
          </cell>
          <cell r="D147">
            <v>0.26957137939776155</v>
          </cell>
          <cell r="E147">
            <v>0.7</v>
          </cell>
          <cell r="F147">
            <v>-0.49665116611640214</v>
          </cell>
          <cell r="G147">
            <v>98.6</v>
          </cell>
          <cell r="H147">
            <v>1.5707570000000001E-2</v>
          </cell>
          <cell r="I147">
            <v>101.133</v>
          </cell>
          <cell r="AA147" t="str">
            <v>Nov-05</v>
          </cell>
        </row>
        <row r="148">
          <cell r="B148">
            <v>240</v>
          </cell>
          <cell r="C148">
            <v>38687</v>
          </cell>
          <cell r="D148">
            <v>0.29266620414542877</v>
          </cell>
          <cell r="E148">
            <v>0.8</v>
          </cell>
          <cell r="F148">
            <v>-3.2922794083934136E-2</v>
          </cell>
          <cell r="G148">
            <v>99.1</v>
          </cell>
          <cell r="H148">
            <v>0.70893539999999999</v>
          </cell>
          <cell r="I148">
            <v>101.56059999999999</v>
          </cell>
          <cell r="AA148" t="str">
            <v>Dec-05</v>
          </cell>
        </row>
        <row r="149">
          <cell r="B149">
            <v>239</v>
          </cell>
          <cell r="C149">
            <v>38718</v>
          </cell>
          <cell r="D149">
            <v>0.47470313580847429</v>
          </cell>
          <cell r="E149">
            <v>0.9</v>
          </cell>
          <cell r="F149">
            <v>0.12370844762159811</v>
          </cell>
          <cell r="G149">
            <v>98.6</v>
          </cell>
          <cell r="H149">
            <v>1.370112</v>
          </cell>
          <cell r="I149">
            <v>101.93980000000001</v>
          </cell>
          <cell r="AA149" t="str">
            <v>Jan-06</v>
          </cell>
        </row>
        <row r="150">
          <cell r="B150">
            <v>238</v>
          </cell>
          <cell r="C150">
            <v>38749</v>
          </cell>
          <cell r="D150">
            <v>0.60575892926583752</v>
          </cell>
          <cell r="E150">
            <v>0.9</v>
          </cell>
          <cell r="F150">
            <v>0.4576721476454893</v>
          </cell>
          <cell r="G150">
            <v>98.6</v>
          </cell>
          <cell r="H150">
            <v>1.99092</v>
          </cell>
          <cell r="I150">
            <v>102.3122</v>
          </cell>
          <cell r="AA150" t="str">
            <v>Feb-06</v>
          </cell>
        </row>
        <row r="151">
          <cell r="B151">
            <v>237</v>
          </cell>
          <cell r="C151">
            <v>38777</v>
          </cell>
          <cell r="D151">
            <v>0.47502722604541892</v>
          </cell>
          <cell r="E151">
            <v>1</v>
          </cell>
          <cell r="F151">
            <v>-1.1533264741081758E-2</v>
          </cell>
          <cell r="G151">
            <v>96.5</v>
          </cell>
          <cell r="H151">
            <v>2.6175709999999999</v>
          </cell>
          <cell r="I151">
            <v>102.7081</v>
          </cell>
          <cell r="AA151" t="str">
            <v>Mar-06</v>
          </cell>
        </row>
        <row r="152">
          <cell r="B152">
            <v>236</v>
          </cell>
          <cell r="C152">
            <v>38808</v>
          </cell>
          <cell r="D152">
            <v>0.39305281832213329</v>
          </cell>
          <cell r="E152">
            <v>1</v>
          </cell>
          <cell r="F152">
            <v>0.14235107139890732</v>
          </cell>
          <cell r="G152">
            <v>99.3</v>
          </cell>
          <cell r="H152">
            <v>3.260275</v>
          </cell>
          <cell r="I152">
            <v>103.16160000000001</v>
          </cell>
          <cell r="AA152" t="str">
            <v>Apr-06</v>
          </cell>
        </row>
        <row r="153">
          <cell r="B153">
            <v>235</v>
          </cell>
          <cell r="C153">
            <v>38838</v>
          </cell>
          <cell r="D153">
            <v>0.37400642523992078</v>
          </cell>
          <cell r="E153">
            <v>1.1000000000000001</v>
          </cell>
          <cell r="F153">
            <v>3.1470582135534553E-2</v>
          </cell>
          <cell r="G153">
            <v>99.6</v>
          </cell>
          <cell r="H153">
            <v>3.918634</v>
          </cell>
          <cell r="I153">
            <v>103.6769</v>
          </cell>
          <cell r="AA153" t="str">
            <v>May-06</v>
          </cell>
        </row>
        <row r="154">
          <cell r="B154">
            <v>234</v>
          </cell>
          <cell r="C154">
            <v>38869</v>
          </cell>
          <cell r="D154">
            <v>0.38312021017384845</v>
          </cell>
          <cell r="E154">
            <v>1.3</v>
          </cell>
          <cell r="F154">
            <v>0.72533056156434206</v>
          </cell>
          <cell r="G154">
            <v>103.2</v>
          </cell>
          <cell r="H154">
            <v>4.5388780000000004</v>
          </cell>
          <cell r="I154">
            <v>104.2243</v>
          </cell>
          <cell r="AA154" t="str">
            <v>Jun-06</v>
          </cell>
        </row>
        <row r="155">
          <cell r="B155">
            <v>233</v>
          </cell>
          <cell r="C155">
            <v>38899</v>
          </cell>
          <cell r="D155">
            <v>0.80857860641839074</v>
          </cell>
          <cell r="E155">
            <v>1.5</v>
          </cell>
          <cell r="F155">
            <v>1.0350006191542167</v>
          </cell>
          <cell r="G155">
            <v>102.6</v>
          </cell>
          <cell r="H155">
            <v>5.0375199999999998</v>
          </cell>
          <cell r="I155">
            <v>104.76</v>
          </cell>
          <cell r="AA155" t="str">
            <v>Jul-06</v>
          </cell>
        </row>
        <row r="156">
          <cell r="B156">
            <v>232</v>
          </cell>
          <cell r="C156">
            <v>38930</v>
          </cell>
          <cell r="D156">
            <v>1.4258707106790109</v>
          </cell>
          <cell r="E156">
            <v>1.7</v>
          </cell>
          <cell r="F156">
            <v>1.2119710208610859</v>
          </cell>
          <cell r="G156">
            <v>102.2</v>
          </cell>
          <cell r="H156">
            <v>5.3177760000000003</v>
          </cell>
          <cell r="I156">
            <v>105.2414</v>
          </cell>
          <cell r="AA156" t="str">
            <v>Aug-06</v>
          </cell>
        </row>
        <row r="157">
          <cell r="B157">
            <v>231</v>
          </cell>
          <cell r="C157">
            <v>38961</v>
          </cell>
          <cell r="D157">
            <v>1.5963604694922078</v>
          </cell>
          <cell r="E157">
            <v>1.9</v>
          </cell>
          <cell r="F157">
            <v>1.0081794139619034</v>
          </cell>
          <cell r="G157">
            <v>105.1</v>
          </cell>
          <cell r="H157">
            <v>5.4218799999999998</v>
          </cell>
          <cell r="I157">
            <v>105.69459999999999</v>
          </cell>
          <cell r="AA157" t="str">
            <v>Sep-06</v>
          </cell>
        </row>
        <row r="158">
          <cell r="B158">
            <v>230</v>
          </cell>
          <cell r="C158">
            <v>38991</v>
          </cell>
          <cell r="D158">
            <v>1.2646802360064946</v>
          </cell>
          <cell r="E158">
            <v>2.1</v>
          </cell>
          <cell r="F158">
            <v>1.0751229047765543</v>
          </cell>
          <cell r="G158">
            <v>105.2</v>
          </cell>
          <cell r="H158">
            <v>5.4057810000000002</v>
          </cell>
          <cell r="I158">
            <v>106.1254</v>
          </cell>
          <cell r="AA158" t="str">
            <v>Oct-06</v>
          </cell>
        </row>
        <row r="159">
          <cell r="B159">
            <v>229</v>
          </cell>
          <cell r="C159">
            <v>39022</v>
          </cell>
          <cell r="D159">
            <v>1.1264042243020804</v>
          </cell>
          <cell r="E159">
            <v>2.2000000000000002</v>
          </cell>
          <cell r="F159">
            <v>1.2744566361335352</v>
          </cell>
          <cell r="G159">
            <v>106.7</v>
          </cell>
          <cell r="H159">
            <v>5.3370490000000004</v>
          </cell>
          <cell r="I159">
            <v>106.53060000000001</v>
          </cell>
          <cell r="AA159" t="str">
            <v>Nov-06</v>
          </cell>
        </row>
        <row r="160">
          <cell r="B160">
            <v>228</v>
          </cell>
          <cell r="C160">
            <v>39052</v>
          </cell>
          <cell r="D160">
            <v>1.2110211352972096</v>
          </cell>
          <cell r="E160">
            <v>2.2000000000000002</v>
          </cell>
          <cell r="F160">
            <v>1.1713354648575092</v>
          </cell>
          <cell r="G160">
            <v>106.3</v>
          </cell>
          <cell r="H160">
            <v>5.2744429999999998</v>
          </cell>
          <cell r="I160">
            <v>106.9173</v>
          </cell>
          <cell r="AA160" t="str">
            <v>Dec-06</v>
          </cell>
        </row>
        <row r="161">
          <cell r="B161">
            <v>227</v>
          </cell>
          <cell r="C161">
            <v>39083</v>
          </cell>
          <cell r="D161">
            <v>1.4788212321014682</v>
          </cell>
          <cell r="E161">
            <v>2.2999999999999998</v>
          </cell>
          <cell r="F161">
            <v>1.0069772182525882</v>
          </cell>
          <cell r="G161">
            <v>106</v>
          </cell>
          <cell r="H161">
            <v>5.2410500000000004</v>
          </cell>
          <cell r="I161">
            <v>107.2825</v>
          </cell>
          <cell r="AA161" t="str">
            <v>Jan-07</v>
          </cell>
        </row>
        <row r="162">
          <cell r="B162">
            <v>226</v>
          </cell>
          <cell r="C162">
            <v>39114</v>
          </cell>
          <cell r="D162">
            <v>1.5196926819260013</v>
          </cell>
          <cell r="E162">
            <v>2.2999999999999998</v>
          </cell>
          <cell r="F162">
            <v>0.96977080761558743</v>
          </cell>
          <cell r="G162">
            <v>108.9</v>
          </cell>
          <cell r="H162">
            <v>5.1652829999999996</v>
          </cell>
          <cell r="I162">
            <v>107.59690000000001</v>
          </cell>
          <cell r="AA162" t="str">
            <v>Feb-07</v>
          </cell>
        </row>
        <row r="163">
          <cell r="B163">
            <v>225</v>
          </cell>
          <cell r="C163">
            <v>39142</v>
          </cell>
          <cell r="D163">
            <v>1.6215946857404695</v>
          </cell>
          <cell r="E163">
            <v>2.5</v>
          </cell>
          <cell r="F163">
            <v>1.1695455624184525</v>
          </cell>
          <cell r="G163">
            <v>108.1</v>
          </cell>
          <cell r="H163">
            <v>5.0191509999999999</v>
          </cell>
          <cell r="I163">
            <v>107.86320000000001</v>
          </cell>
          <cell r="AA163" t="str">
            <v>Mar-07</v>
          </cell>
        </row>
        <row r="164">
          <cell r="B164">
            <v>224</v>
          </cell>
          <cell r="C164">
            <v>39173</v>
          </cell>
          <cell r="D164">
            <v>1.5815265420772475</v>
          </cell>
          <cell r="E164">
            <v>2.6</v>
          </cell>
          <cell r="F164">
            <v>1.3049439143755874</v>
          </cell>
          <cell r="G164">
            <v>108.9</v>
          </cell>
          <cell r="H164">
            <v>4.7916460000000001</v>
          </cell>
          <cell r="I164">
            <v>108.10469999999999</v>
          </cell>
          <cell r="AA164" t="str">
            <v>Apr-07</v>
          </cell>
        </row>
        <row r="165">
          <cell r="B165">
            <v>223</v>
          </cell>
          <cell r="C165">
            <v>39203</v>
          </cell>
          <cell r="D165">
            <v>1.7575006289591495</v>
          </cell>
          <cell r="E165">
            <v>2.8</v>
          </cell>
          <cell r="F165">
            <v>1.4404934545499009</v>
          </cell>
          <cell r="G165">
            <v>109.2</v>
          </cell>
          <cell r="H165">
            <v>4.4535580000000001</v>
          </cell>
          <cell r="I165">
            <v>108.29430000000001</v>
          </cell>
          <cell r="AA165" t="str">
            <v>May-07</v>
          </cell>
        </row>
        <row r="166">
          <cell r="B166">
            <v>222</v>
          </cell>
          <cell r="C166">
            <v>39234</v>
          </cell>
          <cell r="D166">
            <v>1.7810956715721911</v>
          </cell>
          <cell r="E166">
            <v>2.9</v>
          </cell>
          <cell r="F166">
            <v>1.5712723278812664</v>
          </cell>
          <cell r="G166">
            <v>108</v>
          </cell>
          <cell r="H166">
            <v>4.0419119999999999</v>
          </cell>
          <cell r="I166">
            <v>108.43689999999999</v>
          </cell>
          <cell r="AA166" t="str">
            <v>Jun-07</v>
          </cell>
        </row>
        <row r="167">
          <cell r="B167">
            <v>221</v>
          </cell>
          <cell r="C167">
            <v>39264</v>
          </cell>
          <cell r="D167">
            <v>1.8919599592470637</v>
          </cell>
          <cell r="E167">
            <v>3</v>
          </cell>
          <cell r="F167">
            <v>1.5398437838952728</v>
          </cell>
          <cell r="G167">
            <v>106.7</v>
          </cell>
          <cell r="H167">
            <v>3.6009340000000001</v>
          </cell>
          <cell r="I167">
            <v>108.5324</v>
          </cell>
          <cell r="AA167" t="str">
            <v>Jul-07</v>
          </cell>
        </row>
        <row r="168">
          <cell r="B168">
            <v>220</v>
          </cell>
          <cell r="C168">
            <v>39295</v>
          </cell>
          <cell r="D168">
            <v>1.960279976152985</v>
          </cell>
          <cell r="E168">
            <v>2.9</v>
          </cell>
          <cell r="F168">
            <v>1.5206559781688089</v>
          </cell>
          <cell r="G168">
            <v>107.7</v>
          </cell>
          <cell r="H168">
            <v>3.1784340000000002</v>
          </cell>
          <cell r="I168">
            <v>108.5864</v>
          </cell>
          <cell r="AA168" t="str">
            <v>Aug-07</v>
          </cell>
        </row>
        <row r="169">
          <cell r="B169">
            <v>219</v>
          </cell>
          <cell r="C169">
            <v>39326</v>
          </cell>
          <cell r="D169">
            <v>2.1642674785689722</v>
          </cell>
          <cell r="E169">
            <v>2.8</v>
          </cell>
          <cell r="F169">
            <v>1.4580532125114545</v>
          </cell>
          <cell r="G169">
            <v>110.7</v>
          </cell>
          <cell r="H169">
            <v>2.7776149999999999</v>
          </cell>
          <cell r="I169">
            <v>108.63039999999999</v>
          </cell>
          <cell r="AA169" t="str">
            <v>Sep-07</v>
          </cell>
        </row>
        <row r="170">
          <cell r="B170">
            <v>218</v>
          </cell>
          <cell r="C170">
            <v>39356</v>
          </cell>
          <cell r="D170">
            <v>2.5937148668660024</v>
          </cell>
          <cell r="E170">
            <v>2.6</v>
          </cell>
          <cell r="F170">
            <v>1.4640098091493108</v>
          </cell>
          <cell r="G170">
            <v>107.2</v>
          </cell>
          <cell r="H170">
            <v>2.3932120000000001</v>
          </cell>
          <cell r="I170">
            <v>108.6652</v>
          </cell>
          <cell r="AA170" t="str">
            <v>Oct-07</v>
          </cell>
        </row>
        <row r="171">
          <cell r="B171">
            <v>217</v>
          </cell>
          <cell r="C171">
            <v>39387</v>
          </cell>
          <cell r="D171">
            <v>2.4583041070331477</v>
          </cell>
          <cell r="E171">
            <v>2.5</v>
          </cell>
          <cell r="F171">
            <v>1.5402884707112208</v>
          </cell>
          <cell r="G171">
            <v>111.6</v>
          </cell>
          <cell r="H171">
            <v>2.0078420000000001</v>
          </cell>
          <cell r="I171">
            <v>108.6695</v>
          </cell>
          <cell r="AA171" t="str">
            <v>Nov-07</v>
          </cell>
        </row>
        <row r="172">
          <cell r="B172">
            <v>216</v>
          </cell>
          <cell r="C172">
            <v>39417</v>
          </cell>
          <cell r="D172">
            <v>1.9760192970081241</v>
          </cell>
          <cell r="E172">
            <v>2.2000000000000002</v>
          </cell>
          <cell r="F172">
            <v>1.6282960593840017</v>
          </cell>
          <cell r="G172">
            <v>107</v>
          </cell>
          <cell r="H172">
            <v>1.5826020000000001</v>
          </cell>
          <cell r="I172">
            <v>108.60939999999999</v>
          </cell>
          <cell r="AA172" t="str">
            <v>Dec-07</v>
          </cell>
        </row>
        <row r="173">
          <cell r="B173">
            <v>215</v>
          </cell>
          <cell r="C173">
            <v>39448</v>
          </cell>
          <cell r="D173">
            <v>1.7292380943540693</v>
          </cell>
          <cell r="E173">
            <v>2</v>
          </cell>
          <cell r="F173">
            <v>1.591514770292713</v>
          </cell>
          <cell r="G173">
            <v>113.2</v>
          </cell>
          <cell r="H173">
            <v>1.107548</v>
          </cell>
          <cell r="I173">
            <v>108.47069999999999</v>
          </cell>
          <cell r="AA173" t="str">
            <v>Jan-08</v>
          </cell>
        </row>
        <row r="174">
          <cell r="B174">
            <v>214</v>
          </cell>
          <cell r="C174">
            <v>39479</v>
          </cell>
          <cell r="D174">
            <v>1.7851480817985086</v>
          </cell>
          <cell r="E174">
            <v>1.7</v>
          </cell>
          <cell r="F174">
            <v>1.5490812611817983</v>
          </cell>
          <cell r="G174">
            <v>107.5</v>
          </cell>
          <cell r="H174">
            <v>0.62411919999999999</v>
          </cell>
          <cell r="I174">
            <v>108.2684</v>
          </cell>
          <cell r="AA174" t="str">
            <v>Feb-08</v>
          </cell>
        </row>
        <row r="175">
          <cell r="B175">
            <v>213</v>
          </cell>
          <cell r="C175">
            <v>39508</v>
          </cell>
          <cell r="D175">
            <v>1.3606607369966968</v>
          </cell>
          <cell r="E175">
            <v>1.3</v>
          </cell>
          <cell r="F175">
            <v>1.5347408235911251</v>
          </cell>
          <cell r="G175">
            <v>105.9</v>
          </cell>
          <cell r="H175">
            <v>0.12673280000000001</v>
          </cell>
          <cell r="I175">
            <v>107.9999</v>
          </cell>
          <cell r="AA175" t="str">
            <v>Mar-08</v>
          </cell>
        </row>
        <row r="176">
          <cell r="B176">
            <v>212</v>
          </cell>
          <cell r="C176">
            <v>39539</v>
          </cell>
          <cell r="D176">
            <v>1.3483573712732242</v>
          </cell>
          <cell r="E176">
            <v>0.9</v>
          </cell>
          <cell r="F176">
            <v>1.5363136950753276</v>
          </cell>
          <cell r="G176">
            <v>105.8</v>
          </cell>
          <cell r="H176">
            <v>-0.42278939999999998</v>
          </cell>
          <cell r="I176">
            <v>107.6477</v>
          </cell>
          <cell r="AA176" t="str">
            <v>Apr-08</v>
          </cell>
        </row>
        <row r="177">
          <cell r="B177">
            <v>211</v>
          </cell>
          <cell r="C177">
            <v>39569</v>
          </cell>
          <cell r="D177">
            <v>0.69667403080414581</v>
          </cell>
          <cell r="E177">
            <v>0.4</v>
          </cell>
          <cell r="F177">
            <v>1.3370516967286978</v>
          </cell>
          <cell r="G177">
            <v>103.6</v>
          </cell>
          <cell r="H177">
            <v>-1.0532410000000001</v>
          </cell>
          <cell r="I177">
            <v>107.1537</v>
          </cell>
          <cell r="AA177" t="str">
            <v>May-08</v>
          </cell>
        </row>
        <row r="178">
          <cell r="B178">
            <v>210</v>
          </cell>
          <cell r="C178">
            <v>39600</v>
          </cell>
          <cell r="D178">
            <v>7.8239132722554394E-2</v>
          </cell>
          <cell r="E178">
            <v>0</v>
          </cell>
          <cell r="F178">
            <v>0.77506814857420669</v>
          </cell>
          <cell r="G178">
            <v>101.1</v>
          </cell>
          <cell r="H178">
            <v>-1.835912</v>
          </cell>
          <cell r="I178">
            <v>106.4461</v>
          </cell>
          <cell r="AA178" t="str">
            <v>Jun-08</v>
          </cell>
        </row>
        <row r="179">
          <cell r="B179">
            <v>209</v>
          </cell>
          <cell r="C179">
            <v>39630</v>
          </cell>
          <cell r="D179">
            <v>0.10783200177971915</v>
          </cell>
          <cell r="E179">
            <v>-0.4</v>
          </cell>
          <cell r="F179">
            <v>0.33410824368575748</v>
          </cell>
          <cell r="G179">
            <v>99.7</v>
          </cell>
          <cell r="H179">
            <v>-2.8210519999999999</v>
          </cell>
          <cell r="I179">
            <v>105.4706</v>
          </cell>
          <cell r="AA179" t="str">
            <v>Jul-08</v>
          </cell>
        </row>
        <row r="180">
          <cell r="B180">
            <v>208</v>
          </cell>
          <cell r="C180">
            <v>39661</v>
          </cell>
          <cell r="D180">
            <v>-0.17699290093769263</v>
          </cell>
          <cell r="E180">
            <v>-0.8</v>
          </cell>
          <cell r="F180">
            <v>9.0649730561712105E-2</v>
          </cell>
          <cell r="G180">
            <v>100</v>
          </cell>
          <cell r="H180">
            <v>-4.060956</v>
          </cell>
          <cell r="I180">
            <v>104.1768</v>
          </cell>
          <cell r="AA180" t="str">
            <v>Aug-08</v>
          </cell>
        </row>
        <row r="181">
          <cell r="B181">
            <v>207</v>
          </cell>
          <cell r="C181">
            <v>39692</v>
          </cell>
          <cell r="D181">
            <v>-0.40449899653569149</v>
          </cell>
          <cell r="E181">
            <v>-1.2</v>
          </cell>
          <cell r="F181">
            <v>-0.19239850809914752</v>
          </cell>
          <cell r="G181">
            <v>96.2</v>
          </cell>
          <cell r="H181">
            <v>-5.5757729999999999</v>
          </cell>
          <cell r="I181">
            <v>102.57340000000001</v>
          </cell>
          <cell r="AA181" t="str">
            <v>Sep-08</v>
          </cell>
        </row>
        <row r="182">
          <cell r="B182">
            <v>206</v>
          </cell>
          <cell r="C182">
            <v>39722</v>
          </cell>
          <cell r="D182">
            <v>-1.0960132738532338</v>
          </cell>
          <cell r="E182">
            <v>-1.5</v>
          </cell>
          <cell r="F182">
            <v>-0.82492996773268634</v>
          </cell>
          <cell r="G182">
            <v>88.7</v>
          </cell>
          <cell r="H182">
            <v>-7.2198520000000004</v>
          </cell>
          <cell r="I182">
            <v>100.8197</v>
          </cell>
          <cell r="AA182" t="str">
            <v>Oct-08</v>
          </cell>
        </row>
        <row r="183">
          <cell r="B183">
            <v>205</v>
          </cell>
          <cell r="C183">
            <v>39753</v>
          </cell>
          <cell r="D183">
            <v>-1.868140180788995</v>
          </cell>
          <cell r="E183">
            <v>-2</v>
          </cell>
          <cell r="F183">
            <v>-1.8903350227310198</v>
          </cell>
          <cell r="G183">
            <v>92.7</v>
          </cell>
          <cell r="H183">
            <v>-8.7307000000000006</v>
          </cell>
          <cell r="I183">
            <v>99.181920000000005</v>
          </cell>
          <cell r="AA183" t="str">
            <v>Nov-08</v>
          </cell>
        </row>
        <row r="184">
          <cell r="B184">
            <v>204</v>
          </cell>
          <cell r="C184">
            <v>39783</v>
          </cell>
          <cell r="D184">
            <v>-2.8199101212906004</v>
          </cell>
          <cell r="E184">
            <v>-2.4</v>
          </cell>
          <cell r="F184">
            <v>-2.6282884339704213</v>
          </cell>
          <cell r="G184">
            <v>84.1</v>
          </cell>
          <cell r="H184">
            <v>-9.8728759999999998</v>
          </cell>
          <cell r="I184">
            <v>97.886539999999997</v>
          </cell>
          <cell r="AA184" t="str">
            <v>Dec-08</v>
          </cell>
        </row>
        <row r="185">
          <cell r="B185">
            <v>203</v>
          </cell>
          <cell r="C185">
            <v>39814</v>
          </cell>
          <cell r="D185">
            <v>-3.8480745248235979</v>
          </cell>
          <cell r="E185">
            <v>-2.8</v>
          </cell>
          <cell r="F185">
            <v>-3.1804421783357726</v>
          </cell>
          <cell r="G185">
            <v>81.400000000000006</v>
          </cell>
          <cell r="H185">
            <v>-10.51126</v>
          </cell>
          <cell r="I185">
            <v>97.069069999999996</v>
          </cell>
          <cell r="AA185" t="str">
            <v>Jan-09</v>
          </cell>
        </row>
        <row r="186">
          <cell r="B186">
            <v>202</v>
          </cell>
          <cell r="C186">
            <v>39845</v>
          </cell>
          <cell r="D186">
            <v>-4.5414777692270993</v>
          </cell>
          <cell r="E186">
            <v>-3.1</v>
          </cell>
          <cell r="F186">
            <v>-3.6854774212939234</v>
          </cell>
          <cell r="G186">
            <v>78</v>
          </cell>
          <cell r="H186">
            <v>-10.604419999999999</v>
          </cell>
          <cell r="I186">
            <v>96.787189999999995</v>
          </cell>
          <cell r="AA186" t="str">
            <v>Feb-09</v>
          </cell>
        </row>
        <row r="187">
          <cell r="B187">
            <v>201</v>
          </cell>
          <cell r="C187">
            <v>39873</v>
          </cell>
          <cell r="D187">
            <v>-4.5415396395436973</v>
          </cell>
          <cell r="E187">
            <v>-3.2</v>
          </cell>
          <cell r="F187">
            <v>-3.9824323702556534</v>
          </cell>
          <cell r="G187">
            <v>82.4</v>
          </cell>
          <cell r="H187">
            <v>-10.16169</v>
          </cell>
          <cell r="I187">
            <v>97.025300000000001</v>
          </cell>
          <cell r="AA187" t="str">
            <v>Mar-09</v>
          </cell>
        </row>
        <row r="188">
          <cell r="B188">
            <v>200</v>
          </cell>
          <cell r="C188">
            <v>39904</v>
          </cell>
          <cell r="D188">
            <v>-4.5597002041467736</v>
          </cell>
          <cell r="E188">
            <v>-3.1</v>
          </cell>
          <cell r="F188">
            <v>-4.183804166600928</v>
          </cell>
          <cell r="G188">
            <v>77.8</v>
          </cell>
          <cell r="H188">
            <v>-9.2349309999999996</v>
          </cell>
          <cell r="I188">
            <v>97.706469999999996</v>
          </cell>
          <cell r="AA188" t="str">
            <v>Apr-09</v>
          </cell>
        </row>
        <row r="189">
          <cell r="B189">
            <v>199</v>
          </cell>
          <cell r="C189">
            <v>39934</v>
          </cell>
          <cell r="D189">
            <v>-4.2992673824625882</v>
          </cell>
          <cell r="E189">
            <v>-2.8</v>
          </cell>
          <cell r="F189">
            <v>-3.7796794900819486</v>
          </cell>
          <cell r="G189">
            <v>83.7</v>
          </cell>
          <cell r="H189">
            <v>-7.8553769999999998</v>
          </cell>
          <cell r="I189">
            <v>98.736339999999998</v>
          </cell>
          <cell r="AA189" t="str">
            <v>May-09</v>
          </cell>
        </row>
        <row r="190">
          <cell r="B190">
            <v>198</v>
          </cell>
          <cell r="C190">
            <v>39965</v>
          </cell>
          <cell r="D190">
            <v>-3.8769010066163601</v>
          </cell>
          <cell r="E190">
            <v>-2.4</v>
          </cell>
          <cell r="F190">
            <v>-3.4235193657107579</v>
          </cell>
          <cell r="G190">
            <v>87.2</v>
          </cell>
          <cell r="H190">
            <v>-6.0951230000000001</v>
          </cell>
          <cell r="I190">
            <v>99.958100000000002</v>
          </cell>
          <cell r="AA190" t="str">
            <v>Jun-09</v>
          </cell>
        </row>
        <row r="191">
          <cell r="B191">
            <v>197</v>
          </cell>
          <cell r="C191">
            <v>39995</v>
          </cell>
          <cell r="D191">
            <v>-3.28377880901518</v>
          </cell>
          <cell r="E191">
            <v>-2</v>
          </cell>
          <cell r="F191">
            <v>-2.7260505543629563</v>
          </cell>
          <cell r="G191">
            <v>90.7</v>
          </cell>
          <cell r="H191">
            <v>-3.9982259999999998</v>
          </cell>
          <cell r="I191">
            <v>101.25369999999999</v>
          </cell>
          <cell r="AA191" t="str">
            <v>Jul-09</v>
          </cell>
        </row>
        <row r="192">
          <cell r="B192">
            <v>196</v>
          </cell>
          <cell r="C192">
            <v>40026</v>
          </cell>
          <cell r="D192">
            <v>-2.6192528733351415</v>
          </cell>
          <cell r="E192">
            <v>-1.6</v>
          </cell>
          <cell r="F192">
            <v>-2.0160169871314761</v>
          </cell>
          <cell r="G192">
            <v>95.9</v>
          </cell>
          <cell r="H192">
            <v>-1.610625</v>
          </cell>
          <cell r="I192">
            <v>102.49890000000001</v>
          </cell>
          <cell r="AA192" t="str">
            <v>Aug-09</v>
          </cell>
        </row>
        <row r="193">
          <cell r="B193">
            <v>195</v>
          </cell>
          <cell r="C193">
            <v>40057</v>
          </cell>
          <cell r="D193">
            <v>-2.1746176233119119</v>
          </cell>
          <cell r="E193">
            <v>-1.2</v>
          </cell>
          <cell r="F193">
            <v>-1.3365570482173317</v>
          </cell>
          <cell r="G193">
            <v>100.5</v>
          </cell>
          <cell r="H193">
            <v>0.94904270000000002</v>
          </cell>
          <cell r="I193">
            <v>103.54689999999999</v>
          </cell>
          <cell r="AA193" t="str">
            <v>Sep-09</v>
          </cell>
        </row>
        <row r="194">
          <cell r="B194">
            <v>194</v>
          </cell>
          <cell r="C194">
            <v>40087</v>
          </cell>
          <cell r="D194">
            <v>-1.8154588629612014</v>
          </cell>
          <cell r="E194">
            <v>-0.8</v>
          </cell>
          <cell r="F194">
            <v>-0.7713297555936135</v>
          </cell>
          <cell r="G194">
            <v>97.4</v>
          </cell>
          <cell r="H194">
            <v>3.466872</v>
          </cell>
          <cell r="I194">
            <v>104.315</v>
          </cell>
          <cell r="AA194" t="str">
            <v>Oct-09</v>
          </cell>
        </row>
        <row r="195">
          <cell r="B195">
            <v>193</v>
          </cell>
          <cell r="C195">
            <v>40118</v>
          </cell>
          <cell r="D195">
            <v>-1.5695711874161147</v>
          </cell>
          <cell r="E195">
            <v>-0.4</v>
          </cell>
          <cell r="F195">
            <v>-0.61124015721950264</v>
          </cell>
          <cell r="G195">
            <v>99</v>
          </cell>
          <cell r="H195">
            <v>5.7086319999999997</v>
          </cell>
          <cell r="I195">
            <v>104.8439</v>
          </cell>
          <cell r="AA195" t="str">
            <v>Nov-09</v>
          </cell>
        </row>
        <row r="196">
          <cell r="B196">
            <v>192</v>
          </cell>
          <cell r="C196">
            <v>40148</v>
          </cell>
          <cell r="D196">
            <v>-1.1294069664603827</v>
          </cell>
          <cell r="E196">
            <v>0</v>
          </cell>
          <cell r="F196">
            <v>-0.44357275089009979</v>
          </cell>
          <cell r="G196">
            <v>97.2</v>
          </cell>
          <cell r="H196">
            <v>7.4708139999999998</v>
          </cell>
          <cell r="I196">
            <v>105.1995</v>
          </cell>
          <cell r="AA196" t="str">
            <v>Dec-09</v>
          </cell>
        </row>
        <row r="197">
          <cell r="B197">
            <v>191</v>
          </cell>
          <cell r="C197">
            <v>40179</v>
          </cell>
          <cell r="D197">
            <v>-0.39046883787118275</v>
          </cell>
          <cell r="E197">
            <v>0.5</v>
          </cell>
          <cell r="F197">
            <v>-0.46459053085235064</v>
          </cell>
          <cell r="G197">
            <v>100.3</v>
          </cell>
          <cell r="H197">
            <v>8.601521</v>
          </cell>
          <cell r="I197">
            <v>105.41849999999999</v>
          </cell>
          <cell r="AA197" t="str">
            <v>Jan 10</v>
          </cell>
        </row>
        <row r="198">
          <cell r="B198">
            <v>190</v>
          </cell>
          <cell r="C198">
            <v>40210</v>
          </cell>
          <cell r="D198">
            <v>-5.5247925146687839E-2</v>
          </cell>
          <cell r="E198">
            <v>0.9</v>
          </cell>
          <cell r="F198">
            <v>-0.50007115399132729</v>
          </cell>
          <cell r="G198">
            <v>99.2</v>
          </cell>
          <cell r="H198">
            <v>9.0498550000000009</v>
          </cell>
          <cell r="I198">
            <v>105.5463</v>
          </cell>
          <cell r="AA198" t="str">
            <v>Feb 10</v>
          </cell>
        </row>
        <row r="199">
          <cell r="B199">
            <v>189</v>
          </cell>
          <cell r="C199">
            <v>40238</v>
          </cell>
          <cell r="D199">
            <v>0.29010192132414675</v>
          </cell>
          <cell r="E199">
            <v>1.2</v>
          </cell>
          <cell r="F199">
            <v>-0.45604271156613291</v>
          </cell>
          <cell r="G199">
            <v>100.5</v>
          </cell>
          <cell r="H199">
            <v>8.8518290000000004</v>
          </cell>
          <cell r="I199">
            <v>105.6138</v>
          </cell>
          <cell r="AA199" t="str">
            <v>Mar 10</v>
          </cell>
        </row>
        <row r="200">
          <cell r="B200">
            <v>188</v>
          </cell>
          <cell r="C200">
            <v>40269</v>
          </cell>
          <cell r="D200">
            <v>0.47626077583808213</v>
          </cell>
          <cell r="E200">
            <v>1.5</v>
          </cell>
          <cell r="F200">
            <v>-0.17888792612781804</v>
          </cell>
          <cell r="G200">
            <v>99.6</v>
          </cell>
          <cell r="H200">
            <v>8.0857670000000006</v>
          </cell>
          <cell r="I200">
            <v>105.60680000000001</v>
          </cell>
          <cell r="AA200" t="str">
            <v>Apr 10</v>
          </cell>
        </row>
        <row r="201">
          <cell r="B201">
            <v>187</v>
          </cell>
          <cell r="C201">
            <v>40299</v>
          </cell>
          <cell r="D201">
            <v>0.33294703188297919</v>
          </cell>
          <cell r="E201">
            <v>1.5</v>
          </cell>
          <cell r="F201">
            <v>2.2078512584328025E-2</v>
          </cell>
          <cell r="G201">
            <v>98</v>
          </cell>
          <cell r="H201">
            <v>6.8948720000000003</v>
          </cell>
          <cell r="I201">
            <v>105.5441</v>
          </cell>
          <cell r="AA201" t="str">
            <v>May 10</v>
          </cell>
        </row>
        <row r="202">
          <cell r="B202">
            <v>186</v>
          </cell>
          <cell r="C202">
            <v>40330</v>
          </cell>
          <cell r="D202">
            <v>0.27204959498278619</v>
          </cell>
          <cell r="E202">
            <v>1.5</v>
          </cell>
          <cell r="F202">
            <v>5.77676892975292E-2</v>
          </cell>
          <cell r="G202">
            <v>95.6</v>
          </cell>
          <cell r="H202">
            <v>5.5168699999999999</v>
          </cell>
          <cell r="I202">
            <v>105.4727</v>
          </cell>
          <cell r="AA202" t="str">
            <v>Jun 10</v>
          </cell>
        </row>
        <row r="203">
          <cell r="B203">
            <v>185</v>
          </cell>
          <cell r="C203">
            <v>40360</v>
          </cell>
          <cell r="D203">
            <v>3.5713084985072516E-2</v>
          </cell>
          <cell r="E203">
            <v>1.3</v>
          </cell>
          <cell r="F203">
            <v>-0.14747974947964793</v>
          </cell>
          <cell r="G203">
            <v>99.3</v>
          </cell>
          <cell r="H203">
            <v>4.1160059999999996</v>
          </cell>
          <cell r="I203">
            <v>105.4213</v>
          </cell>
          <cell r="AA203" t="str">
            <v>Jul 10</v>
          </cell>
        </row>
        <row r="204">
          <cell r="B204">
            <v>184</v>
          </cell>
          <cell r="C204">
            <v>40391</v>
          </cell>
          <cell r="D204">
            <v>9.4599929650563894E-2</v>
          </cell>
          <cell r="E204">
            <v>1.1000000000000001</v>
          </cell>
          <cell r="F204">
            <v>-0.25893896033088443</v>
          </cell>
          <cell r="G204">
            <v>96</v>
          </cell>
          <cell r="H204">
            <v>2.7954129999999999</v>
          </cell>
          <cell r="I204">
            <v>105.36409999999999</v>
          </cell>
          <cell r="AA204" t="str">
            <v>Aug 10</v>
          </cell>
        </row>
        <row r="205">
          <cell r="B205">
            <v>183</v>
          </cell>
          <cell r="C205">
            <v>40422</v>
          </cell>
          <cell r="D205">
            <v>-0.23199443339284204</v>
          </cell>
          <cell r="E205">
            <v>0.9</v>
          </cell>
          <cell r="F205">
            <v>-0.30309360578359423</v>
          </cell>
          <cell r="G205">
            <v>100.2</v>
          </cell>
          <cell r="H205">
            <v>1.6787829999999999</v>
          </cell>
          <cell r="I205">
            <v>105.2852</v>
          </cell>
          <cell r="Y205" t="str">
            <v>Sep 10</v>
          </cell>
          <cell r="AA205" t="str">
            <v>Sep 10</v>
          </cell>
        </row>
        <row r="206">
          <cell r="B206">
            <v>182</v>
          </cell>
          <cell r="C206">
            <v>40452</v>
          </cell>
          <cell r="D206">
            <v>-0.46806759539524784</v>
          </cell>
          <cell r="E206">
            <v>0.7</v>
          </cell>
          <cell r="F206">
            <v>-0.51756428802482701</v>
          </cell>
          <cell r="G206">
            <v>94.2</v>
          </cell>
          <cell r="H206">
            <v>0.81672820000000002</v>
          </cell>
          <cell r="I206">
            <v>105.167</v>
          </cell>
          <cell r="Y206" t="str">
            <v>Oct 10</v>
          </cell>
          <cell r="AA206" t="str">
            <v>Oct 10</v>
          </cell>
        </row>
        <row r="207">
          <cell r="B207">
            <v>181</v>
          </cell>
          <cell r="C207">
            <v>40483</v>
          </cell>
          <cell r="D207">
            <v>-0.70613054569886102</v>
          </cell>
          <cell r="E207">
            <v>0.5</v>
          </cell>
          <cell r="F207">
            <v>-0.62863476346742675</v>
          </cell>
          <cell r="G207">
            <v>94.9</v>
          </cell>
          <cell r="H207">
            <v>0.1981328</v>
          </cell>
          <cell r="I207">
            <v>105.05159999999999</v>
          </cell>
          <cell r="Y207" t="str">
            <v>Nov 10</v>
          </cell>
          <cell r="AA207" t="str">
            <v>Nov 10</v>
          </cell>
        </row>
        <row r="208">
          <cell r="B208">
            <v>180</v>
          </cell>
          <cell r="C208">
            <v>40513</v>
          </cell>
          <cell r="D208">
            <v>-0.81670596802988948</v>
          </cell>
          <cell r="E208">
            <v>0.3</v>
          </cell>
          <cell r="F208">
            <v>-1.0152324437296174</v>
          </cell>
          <cell r="G208">
            <v>94.6</v>
          </cell>
          <cell r="H208">
            <v>-0.26557910000000001</v>
          </cell>
          <cell r="I208">
            <v>104.92010000000001</v>
          </cell>
          <cell r="Y208" t="str">
            <v>Dec 10</v>
          </cell>
          <cell r="AA208" t="str">
            <v>Dec 10</v>
          </cell>
        </row>
        <row r="209">
          <cell r="B209">
            <v>179</v>
          </cell>
          <cell r="C209">
            <v>40544</v>
          </cell>
          <cell r="D209">
            <v>-1.2936433504966105</v>
          </cell>
          <cell r="E209">
            <v>0.1</v>
          </cell>
          <cell r="F209">
            <v>-1.1284620511372108</v>
          </cell>
          <cell r="G209">
            <v>95.3</v>
          </cell>
          <cell r="H209">
            <v>-0.64581529999999998</v>
          </cell>
          <cell r="I209">
            <v>104.7377</v>
          </cell>
          <cell r="Y209" t="str">
            <v>Jan 11</v>
          </cell>
          <cell r="AA209" t="str">
            <v>Jan 11</v>
          </cell>
        </row>
        <row r="210">
          <cell r="B210">
            <v>178</v>
          </cell>
          <cell r="C210">
            <v>40575</v>
          </cell>
          <cell r="D210">
            <v>-1.4133268593074861</v>
          </cell>
          <cell r="E210">
            <v>-0.1</v>
          </cell>
          <cell r="F210">
            <v>-1.3793990035473536</v>
          </cell>
          <cell r="G210">
            <v>100</v>
          </cell>
          <cell r="H210">
            <v>-0.97477499999999995</v>
          </cell>
          <cell r="I210">
            <v>104.51739999999999</v>
          </cell>
          <cell r="Y210" t="str">
            <v>Feb 11</v>
          </cell>
          <cell r="AA210" t="str">
            <v>Feb 11</v>
          </cell>
        </row>
        <row r="211">
          <cell r="B211">
            <v>177</v>
          </cell>
          <cell r="C211">
            <v>40603</v>
          </cell>
          <cell r="D211">
            <v>-2.0270743116410901</v>
          </cell>
          <cell r="E211">
            <v>-0.3</v>
          </cell>
          <cell r="F211">
            <v>-1.5711323905491426</v>
          </cell>
          <cell r="G211">
            <v>93.3</v>
          </cell>
          <cell r="H211">
            <v>-1.319086</v>
          </cell>
          <cell r="I211">
            <v>104.22069999999999</v>
          </cell>
          <cell r="Y211" t="str">
            <v>Mar 11</v>
          </cell>
          <cell r="AA211" t="str">
            <v>Mar 11</v>
          </cell>
        </row>
        <row r="212">
          <cell r="B212">
            <v>176</v>
          </cell>
          <cell r="C212">
            <v>40634</v>
          </cell>
          <cell r="D212">
            <v>-2.3899179391963892</v>
          </cell>
          <cell r="E212">
            <v>-0.7</v>
          </cell>
          <cell r="F212">
            <v>-2.0668014103779653</v>
          </cell>
          <cell r="G212">
            <v>91.9</v>
          </cell>
          <cell r="H212">
            <v>-1.7387889999999999</v>
          </cell>
          <cell r="I212">
            <v>103.7705</v>
          </cell>
          <cell r="Y212" t="str">
            <v>Apr 11</v>
          </cell>
          <cell r="AA212" t="str">
            <v>Apr 11</v>
          </cell>
        </row>
        <row r="213">
          <cell r="B213">
            <v>175</v>
          </cell>
          <cell r="C213">
            <v>40664</v>
          </cell>
          <cell r="D213">
            <v>-2.8206982080282619</v>
          </cell>
          <cell r="E213">
            <v>-1.1000000000000001</v>
          </cell>
          <cell r="F213">
            <v>-2.4817913966148164</v>
          </cell>
          <cell r="G213">
            <v>89.3</v>
          </cell>
          <cell r="H213">
            <v>-2.238445</v>
          </cell>
          <cell r="I213">
            <v>103.1815</v>
          </cell>
          <cell r="Y213" t="str">
            <v>May 11</v>
          </cell>
          <cell r="AA213" t="str">
            <v>May 11</v>
          </cell>
        </row>
        <row r="214">
          <cell r="B214">
            <v>174</v>
          </cell>
          <cell r="C214">
            <v>40695</v>
          </cell>
          <cell r="D214">
            <v>-3.0964379742943451</v>
          </cell>
          <cell r="E214">
            <v>-1.5</v>
          </cell>
          <cell r="F214">
            <v>-2.8203844542525176</v>
          </cell>
          <cell r="G214">
            <v>88.9</v>
          </cell>
          <cell r="H214">
            <v>-2.8716189999999999</v>
          </cell>
          <cell r="I214">
            <v>102.4439</v>
          </cell>
          <cell r="Y214" t="str">
            <v>Jun 11</v>
          </cell>
          <cell r="AA214" t="str">
            <v>Jun 11</v>
          </cell>
        </row>
        <row r="215">
          <cell r="B215">
            <v>173</v>
          </cell>
          <cell r="C215">
            <v>40725</v>
          </cell>
          <cell r="D215">
            <v>-3.430419989493263</v>
          </cell>
          <cell r="E215">
            <v>-2</v>
          </cell>
          <cell r="F215">
            <v>-2.9532145588663212</v>
          </cell>
          <cell r="G215">
            <v>90.2</v>
          </cell>
          <cell r="H215">
            <v>-3.5937860000000001</v>
          </cell>
          <cell r="I215">
            <v>101.6327</v>
          </cell>
          <cell r="Y215" t="str">
            <v>Jul 11</v>
          </cell>
          <cell r="AA215" t="str">
            <v>Jul 11</v>
          </cell>
        </row>
        <row r="216">
          <cell r="B216">
            <v>172</v>
          </cell>
          <cell r="C216">
            <v>40756</v>
          </cell>
          <cell r="D216">
            <v>-3.8171825205871306</v>
          </cell>
          <cell r="E216">
            <v>-2.4</v>
          </cell>
          <cell r="F216">
            <v>-3.1978061086639964</v>
          </cell>
          <cell r="G216">
            <v>86.3</v>
          </cell>
          <cell r="H216">
            <v>-4.3441549999999998</v>
          </cell>
          <cell r="I216">
            <v>100.7869</v>
          </cell>
          <cell r="Y216" t="str">
            <v>Aug 11</v>
          </cell>
          <cell r="AA216" t="str">
            <v>Aug 11</v>
          </cell>
        </row>
        <row r="217">
          <cell r="B217">
            <v>171</v>
          </cell>
          <cell r="C217">
            <v>40787</v>
          </cell>
          <cell r="D217">
            <v>-4.3663372803888425</v>
          </cell>
          <cell r="E217">
            <v>-2.8</v>
          </cell>
          <cell r="F217">
            <v>-3.5441829816336381</v>
          </cell>
          <cell r="G217">
            <v>82.7</v>
          </cell>
          <cell r="H217">
            <v>-5.0911220000000004</v>
          </cell>
          <cell r="I217">
            <v>99.925030000000007</v>
          </cell>
          <cell r="Y217" t="str">
            <v>Sep 11</v>
          </cell>
          <cell r="AA217" t="str">
            <v>Sep 11</v>
          </cell>
        </row>
        <row r="218">
          <cell r="B218">
            <v>170</v>
          </cell>
          <cell r="C218">
            <v>40817</v>
          </cell>
          <cell r="D218">
            <v>-4.872124999253403</v>
          </cell>
          <cell r="E218">
            <v>-3.2</v>
          </cell>
          <cell r="F218">
            <v>-3.8121525809592001</v>
          </cell>
          <cell r="G218">
            <v>84.9</v>
          </cell>
          <cell r="H218">
            <v>-5.8134420000000002</v>
          </cell>
          <cell r="I218">
            <v>99.053179999999998</v>
          </cell>
          <cell r="Y218" t="str">
            <v>Oct 11</v>
          </cell>
          <cell r="AA218" t="str">
            <v>Oct 11</v>
          </cell>
        </row>
        <row r="219">
          <cell r="B219">
            <v>169</v>
          </cell>
          <cell r="C219">
            <v>40848</v>
          </cell>
          <cell r="D219">
            <v>-5.2601199934619336</v>
          </cell>
          <cell r="E219">
            <v>-3.5</v>
          </cell>
          <cell r="F219">
            <v>-4.2250061071679772</v>
          </cell>
          <cell r="G219">
            <v>79.900000000000006</v>
          </cell>
          <cell r="H219">
            <v>-6.5572670000000004</v>
          </cell>
          <cell r="I219">
            <v>98.163070000000005</v>
          </cell>
          <cell r="Y219" t="str">
            <v>Nov 11</v>
          </cell>
          <cell r="AA219" t="str">
            <v>Nov 11</v>
          </cell>
        </row>
        <row r="220">
          <cell r="B220">
            <v>168</v>
          </cell>
          <cell r="C220">
            <v>40878</v>
          </cell>
          <cell r="D220">
            <v>-5.4928074744055211</v>
          </cell>
          <cell r="E220">
            <v>-3.6</v>
          </cell>
          <cell r="F220">
            <v>-4.5004529359676022</v>
          </cell>
          <cell r="G220">
            <v>77.099999999999994</v>
          </cell>
          <cell r="H220">
            <v>-7.2099479999999998</v>
          </cell>
          <cell r="I220">
            <v>97.35539</v>
          </cell>
          <cell r="Y220" t="str">
            <v>Dec 11</v>
          </cell>
          <cell r="AA220" t="str">
            <v>Dec 11</v>
          </cell>
        </row>
        <row r="221">
          <cell r="B221">
            <v>167</v>
          </cell>
          <cell r="C221">
            <v>40909</v>
          </cell>
          <cell r="D221">
            <v>-5.2873365130434093</v>
          </cell>
          <cell r="E221">
            <v>-3.7</v>
          </cell>
          <cell r="F221">
            <v>-4.8338765116679587</v>
          </cell>
          <cell r="G221">
            <v>80.3</v>
          </cell>
          <cell r="H221">
            <v>-7.6774719999999999</v>
          </cell>
          <cell r="I221">
            <v>96.696470000000005</v>
          </cell>
          <cell r="Y221" t="str">
            <v>Jan 12</v>
          </cell>
          <cell r="AA221" t="str">
            <v>Jan 12</v>
          </cell>
        </row>
        <row r="222">
          <cell r="B222">
            <v>166</v>
          </cell>
          <cell r="C222">
            <v>40940</v>
          </cell>
          <cell r="D222">
            <v>-5.5314479746526528</v>
          </cell>
          <cell r="E222">
            <v>-3.8</v>
          </cell>
          <cell r="F222">
            <v>-4.9226382362176127</v>
          </cell>
          <cell r="G222">
            <v>80.599999999999994</v>
          </cell>
          <cell r="H222">
            <v>-7.9315179999999996</v>
          </cell>
          <cell r="I222">
            <v>96.227630000000005</v>
          </cell>
          <cell r="Y222" t="str">
            <v>Feb 12</v>
          </cell>
          <cell r="AA222" t="str">
            <v>Feb 12</v>
          </cell>
        </row>
        <row r="223">
          <cell r="B223">
            <v>165</v>
          </cell>
          <cell r="C223">
            <v>40969</v>
          </cell>
          <cell r="D223">
            <v>-5.6391335987825091</v>
          </cell>
          <cell r="E223">
            <v>-3.9</v>
          </cell>
          <cell r="F223">
            <v>-5.0031293250214439</v>
          </cell>
          <cell r="G223">
            <v>83.1</v>
          </cell>
          <cell r="H223">
            <v>-7.9536920000000002</v>
          </cell>
          <cell r="I223">
            <v>95.931280000000001</v>
          </cell>
          <cell r="Y223" t="str">
            <v>Mar 12</v>
          </cell>
          <cell r="AA223" t="str">
            <v>Mar 12</v>
          </cell>
        </row>
        <row r="224">
          <cell r="B224">
            <v>164</v>
          </cell>
          <cell r="C224">
            <v>41000</v>
          </cell>
          <cell r="D224">
            <v>-5.8121128749300732</v>
          </cell>
          <cell r="E224">
            <v>-3.9</v>
          </cell>
          <cell r="F224">
            <v>-4.8315368108452219</v>
          </cell>
          <cell r="G224">
            <v>83.1</v>
          </cell>
          <cell r="H224">
            <v>-7.6752440000000002</v>
          </cell>
          <cell r="I224">
            <v>95.805869999999999</v>
          </cell>
          <cell r="Y224" t="str">
            <v>Apr 12</v>
          </cell>
          <cell r="AA224" t="str">
            <v>Apr 12</v>
          </cell>
        </row>
        <row r="225">
          <cell r="B225">
            <v>163</v>
          </cell>
          <cell r="C225">
            <v>41030</v>
          </cell>
          <cell r="D225">
            <v>-5.4849508573398076</v>
          </cell>
          <cell r="E225">
            <v>-3.9</v>
          </cell>
          <cell r="F225">
            <v>-4.905663855511631</v>
          </cell>
          <cell r="G225">
            <v>81.599999999999994</v>
          </cell>
          <cell r="H225">
            <v>-7.1567930000000004</v>
          </cell>
          <cell r="I225">
            <v>95.797049999999999</v>
          </cell>
          <cell r="Y225" t="str">
            <v>May 12</v>
          </cell>
          <cell r="AA225" t="str">
            <v>May 12</v>
          </cell>
        </row>
        <row r="226">
          <cell r="B226">
            <v>162</v>
          </cell>
          <cell r="C226">
            <v>41061</v>
          </cell>
          <cell r="D226">
            <v>-5.4417049760692375</v>
          </cell>
          <cell r="E226">
            <v>-3.9</v>
          </cell>
          <cell r="F226">
            <v>-4.7750404817505121</v>
          </cell>
          <cell r="G226">
            <v>82.6</v>
          </cell>
          <cell r="H226">
            <v>-6.4285860000000001</v>
          </cell>
          <cell r="I226">
            <v>95.858189999999993</v>
          </cell>
          <cell r="Y226" t="str">
            <v>Jun 12</v>
          </cell>
          <cell r="AA226" t="str">
            <v>Jun 12</v>
          </cell>
        </row>
        <row r="227">
          <cell r="B227">
            <v>161</v>
          </cell>
          <cell r="C227">
            <v>41091</v>
          </cell>
          <cell r="D227">
            <v>-5.4053329765846181</v>
          </cell>
          <cell r="E227">
            <v>-3.9</v>
          </cell>
          <cell r="F227">
            <v>-4.8150027877119514</v>
          </cell>
          <cell r="G227">
            <v>82.7</v>
          </cell>
          <cell r="H227">
            <v>-5.6212410000000004</v>
          </cell>
          <cell r="I227">
            <v>95.919650000000004</v>
          </cell>
          <cell r="Y227" t="str">
            <v>Jul 12</v>
          </cell>
          <cell r="AA227" t="str">
            <v>Jul 12</v>
          </cell>
        </row>
        <row r="228">
          <cell r="B228">
            <v>160</v>
          </cell>
          <cell r="C228">
            <v>41122</v>
          </cell>
          <cell r="D228">
            <v>-5.2784482235544248</v>
          </cell>
          <cell r="E228">
            <v>-3.8</v>
          </cell>
          <cell r="F228">
            <v>-4.5349502295311757</v>
          </cell>
          <cell r="G228">
            <v>86.5</v>
          </cell>
          <cell r="H228">
            <v>-4.8272029999999999</v>
          </cell>
          <cell r="I228">
            <v>95.921750000000003</v>
          </cell>
          <cell r="Y228" t="str">
            <v>Aug 12</v>
          </cell>
          <cell r="AA228" t="str">
            <v>Aug 12</v>
          </cell>
        </row>
        <row r="229">
          <cell r="B229">
            <v>159</v>
          </cell>
          <cell r="C229">
            <v>41153</v>
          </cell>
          <cell r="D229">
            <v>-5.1960175802639359</v>
          </cell>
          <cell r="E229">
            <v>-3.7</v>
          </cell>
          <cell r="F229">
            <v>-4.6837523692691594</v>
          </cell>
          <cell r="G229">
            <v>82.3</v>
          </cell>
          <cell r="H229">
            <v>-4.0786819999999997</v>
          </cell>
          <cell r="I229">
            <v>95.849400000000003</v>
          </cell>
          <cell r="Y229" t="str">
            <v>Sep 12</v>
          </cell>
          <cell r="AA229" t="str">
            <v>Sep 12</v>
          </cell>
        </row>
        <row r="230">
          <cell r="B230">
            <v>158</v>
          </cell>
          <cell r="C230">
            <v>41183</v>
          </cell>
          <cell r="D230">
            <v>-5.0151117242751848</v>
          </cell>
          <cell r="E230">
            <v>-3.5</v>
          </cell>
          <cell r="F230">
            <v>-4.9999741526898802</v>
          </cell>
          <cell r="G230">
            <v>77.8</v>
          </cell>
          <cell r="H230">
            <v>-3.2983210000000001</v>
          </cell>
          <cell r="I230">
            <v>95.786090000000002</v>
          </cell>
          <cell r="Y230" t="str">
            <v>Oct 12</v>
          </cell>
          <cell r="AA230" t="str">
            <v>Oct 12</v>
          </cell>
        </row>
        <row r="231">
          <cell r="B231">
            <v>157</v>
          </cell>
          <cell r="C231">
            <v>41214</v>
          </cell>
          <cell r="D231">
            <v>-4.9476584219665822</v>
          </cell>
          <cell r="E231">
            <v>-3.4</v>
          </cell>
          <cell r="F231">
            <v>-5.1766102431268077</v>
          </cell>
          <cell r="G231">
            <v>79.5</v>
          </cell>
          <cell r="H231">
            <v>-2.3704019999999999</v>
          </cell>
          <cell r="I231">
            <v>95.836209999999994</v>
          </cell>
          <cell r="Y231" t="str">
            <v>Nov 12</v>
          </cell>
          <cell r="AA231" t="str">
            <v>Nov 12</v>
          </cell>
        </row>
        <row r="232">
          <cell r="B232">
            <v>156</v>
          </cell>
          <cell r="C232">
            <v>41244</v>
          </cell>
          <cell r="D232">
            <v>-5.1646411103263974</v>
          </cell>
          <cell r="E232">
            <v>-3.3</v>
          </cell>
          <cell r="F232">
            <v>-5.0277118981359044</v>
          </cell>
          <cell r="G232">
            <v>82.6</v>
          </cell>
          <cell r="H232">
            <v>-1.3581369999999999</v>
          </cell>
          <cell r="I232">
            <v>96.033169999999998</v>
          </cell>
          <cell r="Y232" t="str">
            <v>Dec 12</v>
          </cell>
          <cell r="AA232" t="str">
            <v>Dec 12</v>
          </cell>
        </row>
        <row r="233">
          <cell r="B233">
            <v>155</v>
          </cell>
          <cell r="C233">
            <v>41275</v>
          </cell>
          <cell r="D233">
            <v>-5.0819247272041421</v>
          </cell>
          <cell r="E233">
            <v>-3.2</v>
          </cell>
          <cell r="F233">
            <v>-4.8640805063721828</v>
          </cell>
          <cell r="G233">
            <v>80.400000000000006</v>
          </cell>
          <cell r="H233">
            <v>-0.36220150000000001</v>
          </cell>
          <cell r="I233">
            <v>96.346230000000006</v>
          </cell>
          <cell r="Y233" t="str">
            <v>Jan 13</v>
          </cell>
          <cell r="AA233" t="str">
            <v>Jan 13</v>
          </cell>
        </row>
        <row r="234">
          <cell r="B234">
            <v>154</v>
          </cell>
          <cell r="C234">
            <v>41306</v>
          </cell>
          <cell r="D234">
            <v>-4.4824723031820923</v>
          </cell>
          <cell r="E234">
            <v>-3.1</v>
          </cell>
          <cell r="F234">
            <v>-4.7689317563753528</v>
          </cell>
          <cell r="G234">
            <v>84.1</v>
          </cell>
          <cell r="H234">
            <v>0.51029860000000005</v>
          </cell>
          <cell r="I234">
            <v>96.718670000000003</v>
          </cell>
          <cell r="Y234" t="str">
            <v>Feb 13</v>
          </cell>
          <cell r="AA234" t="str">
            <v>Feb 13</v>
          </cell>
        </row>
        <row r="235">
          <cell r="B235">
            <v>153</v>
          </cell>
          <cell r="C235">
            <v>41334</v>
          </cell>
          <cell r="D235">
            <v>-3.8148170636047141</v>
          </cell>
          <cell r="E235">
            <v>-2.9</v>
          </cell>
          <cell r="F235">
            <v>-4.6342514258283662</v>
          </cell>
          <cell r="G235">
            <v>85.7</v>
          </cell>
          <cell r="H235">
            <v>1.1966669999999999</v>
          </cell>
          <cell r="I235">
            <v>97.079260000000005</v>
          </cell>
          <cell r="Y235" t="str">
            <v>Mar 13</v>
          </cell>
          <cell r="AA235" t="str">
            <v>Mar 13</v>
          </cell>
        </row>
        <row r="236">
          <cell r="B236">
            <v>152</v>
          </cell>
          <cell r="C236">
            <v>41365</v>
          </cell>
          <cell r="D236">
            <v>-2.9937545191263903</v>
          </cell>
          <cell r="E236">
            <v>-2.7</v>
          </cell>
          <cell r="F236">
            <v>-4.362640725525349</v>
          </cell>
          <cell r="G236">
            <v>84.1</v>
          </cell>
          <cell r="H236">
            <v>1.582735</v>
          </cell>
          <cell r="I236">
            <v>97.322230000000005</v>
          </cell>
          <cell r="Y236" t="str">
            <v>Apr 13</v>
          </cell>
          <cell r="AA236" t="str">
            <v>Apr 13</v>
          </cell>
        </row>
        <row r="237">
          <cell r="B237">
            <v>151</v>
          </cell>
          <cell r="C237">
            <v>41395</v>
          </cell>
          <cell r="D237">
            <v>-2.6220440221310701</v>
          </cell>
          <cell r="E237">
            <v>-2.2999999999999998</v>
          </cell>
          <cell r="F237">
            <v>-4.0298821973311867</v>
          </cell>
          <cell r="G237">
            <v>85.8</v>
          </cell>
          <cell r="H237">
            <v>1.727028</v>
          </cell>
          <cell r="I237">
            <v>97.451490000000007</v>
          </cell>
          <cell r="Y237" t="str">
            <v>May 13</v>
          </cell>
          <cell r="AA237" t="str">
            <v>May 13</v>
          </cell>
        </row>
        <row r="238">
          <cell r="B238">
            <v>150</v>
          </cell>
          <cell r="C238">
            <v>41426</v>
          </cell>
          <cell r="D238">
            <v>-2.4284018258237263</v>
          </cell>
          <cell r="E238">
            <v>-1.9</v>
          </cell>
          <cell r="F238">
            <v>-3.6763871894350317</v>
          </cell>
          <cell r="G238">
            <v>87</v>
          </cell>
          <cell r="H238">
            <v>1.7685150000000001</v>
          </cell>
          <cell r="I238">
            <v>97.553449999999998</v>
          </cell>
          <cell r="Y238" t="str">
            <v>Jun 13</v>
          </cell>
          <cell r="AA238" t="str">
            <v>Jun 13</v>
          </cell>
        </row>
        <row r="239">
          <cell r="B239">
            <v>149</v>
          </cell>
          <cell r="C239">
            <v>41456</v>
          </cell>
          <cell r="D239">
            <v>-2.1239378021359467</v>
          </cell>
          <cell r="E239">
            <v>-1.3</v>
          </cell>
          <cell r="F239">
            <v>-3.2707687420736726</v>
          </cell>
          <cell r="G239">
            <v>88.1</v>
          </cell>
          <cell r="H239">
            <v>1.8812230000000001</v>
          </cell>
          <cell r="I239">
            <v>97.724109999999996</v>
          </cell>
          <cell r="Y239" t="str">
            <v>Jul 13</v>
          </cell>
          <cell r="AA239" t="str">
            <v>Jul 13</v>
          </cell>
        </row>
        <row r="240">
          <cell r="B240">
            <v>148</v>
          </cell>
          <cell r="C240">
            <v>41487</v>
          </cell>
          <cell r="D240">
            <v>-1.4850036629140189</v>
          </cell>
          <cell r="E240">
            <v>-0.7</v>
          </cell>
          <cell r="F240">
            <v>-2.7327457825064427</v>
          </cell>
          <cell r="G240">
            <v>92.1</v>
          </cell>
          <cell r="H240">
            <v>2.2075830000000001</v>
          </cell>
          <cell r="I240">
            <v>98.03931</v>
          </cell>
          <cell r="Y240" t="str">
            <v>Aug 13</v>
          </cell>
          <cell r="AA240" t="str">
            <v>Aug 13</v>
          </cell>
        </row>
        <row r="241">
          <cell r="B241">
            <v>147</v>
          </cell>
          <cell r="C241">
            <v>41518</v>
          </cell>
          <cell r="D241">
            <v>-0.72729472946590112</v>
          </cell>
          <cell r="E241">
            <v>-0.2</v>
          </cell>
          <cell r="F241">
            <v>-2.2651356600287023</v>
          </cell>
          <cell r="G241">
            <v>93.5</v>
          </cell>
          <cell r="H241">
            <v>2.7455029999999998</v>
          </cell>
          <cell r="I241">
            <v>98.480950000000007</v>
          </cell>
          <cell r="Y241" t="str">
            <v>Sep 13</v>
          </cell>
          <cell r="AA241" t="str">
            <v>Sep 13</v>
          </cell>
        </row>
        <row r="242">
          <cell r="B242">
            <v>146</v>
          </cell>
          <cell r="C242">
            <v>41548</v>
          </cell>
          <cell r="D242">
            <v>-2.0298541317281468E-2</v>
          </cell>
          <cell r="E242">
            <v>0.3</v>
          </cell>
          <cell r="F242">
            <v>-1.8183064607775912</v>
          </cell>
          <cell r="G242">
            <v>93</v>
          </cell>
          <cell r="H242">
            <v>3.3933040000000001</v>
          </cell>
          <cell r="I242">
            <v>99.0364</v>
          </cell>
          <cell r="Y242" t="str">
            <v>Oct 13</v>
          </cell>
          <cell r="AA242" t="str">
            <v>Oct 13</v>
          </cell>
        </row>
        <row r="243">
          <cell r="B243">
            <v>145</v>
          </cell>
          <cell r="C243">
            <v>41579</v>
          </cell>
          <cell r="D243">
            <v>0.80724384364405311</v>
          </cell>
          <cell r="E243">
            <v>0.6</v>
          </cell>
          <cell r="F243">
            <v>-1.3995959965534703</v>
          </cell>
          <cell r="G243">
            <v>95.7</v>
          </cell>
          <cell r="H243">
            <v>4.0216409999999998</v>
          </cell>
          <cell r="I243">
            <v>99.690399999999997</v>
          </cell>
          <cell r="Y243" t="str">
            <v>Nov 13</v>
          </cell>
          <cell r="AA243" t="str">
            <v>Nov 13</v>
          </cell>
        </row>
        <row r="244">
          <cell r="B244">
            <v>144</v>
          </cell>
          <cell r="C244">
            <v>41609</v>
          </cell>
          <cell r="D244">
            <v>1.4029915345007282</v>
          </cell>
          <cell r="E244">
            <v>0.9</v>
          </cell>
          <cell r="F244">
            <v>-0.88547089905508303</v>
          </cell>
          <cell r="G244">
            <v>98.4</v>
          </cell>
          <cell r="H244">
            <v>4.5231240000000001</v>
          </cell>
          <cell r="I244">
            <v>100.37690000000001</v>
          </cell>
          <cell r="Y244" t="str">
            <v>Dec 13</v>
          </cell>
          <cell r="AA244" t="str">
            <v>Dec 13</v>
          </cell>
        </row>
        <row r="245">
          <cell r="B245">
            <v>143</v>
          </cell>
          <cell r="C245">
            <v>41640</v>
          </cell>
          <cell r="D245">
            <v>1.6007002652332736</v>
          </cell>
          <cell r="E245">
            <v>1</v>
          </cell>
          <cell r="F245">
            <v>-0.46835898520682734</v>
          </cell>
          <cell r="G245">
            <v>99.4</v>
          </cell>
          <cell r="H245">
            <v>4.8073309999999996</v>
          </cell>
          <cell r="I245">
            <v>100.97790000000001</v>
          </cell>
          <cell r="Y245" t="str">
            <v>Jan 14</v>
          </cell>
          <cell r="AA245" t="str">
            <v>Jan 14</v>
          </cell>
        </row>
        <row r="246">
          <cell r="B246">
            <v>142</v>
          </cell>
          <cell r="C246">
            <v>41671</v>
          </cell>
          <cell r="D246">
            <v>1.908204524430883</v>
          </cell>
          <cell r="E246">
            <v>1.1000000000000001</v>
          </cell>
          <cell r="F246">
            <v>-0.11746096700331725</v>
          </cell>
          <cell r="G246">
            <v>99.6</v>
          </cell>
          <cell r="H246">
            <v>4.7847739999999996</v>
          </cell>
          <cell r="I246">
            <v>101.3464</v>
          </cell>
          <cell r="Y246" t="str">
            <v>Feb 14</v>
          </cell>
          <cell r="AA246" t="str">
            <v>Feb 14</v>
          </cell>
        </row>
        <row r="247">
          <cell r="B247">
            <v>141</v>
          </cell>
          <cell r="C247">
            <v>41699</v>
          </cell>
          <cell r="D247">
            <v>2.1122844010938646</v>
          </cell>
          <cell r="E247">
            <v>1.1000000000000001</v>
          </cell>
          <cell r="F247">
            <v>0.11572372723013992</v>
          </cell>
          <cell r="G247">
            <v>102</v>
          </cell>
          <cell r="H247">
            <v>4.5043129999999998</v>
          </cell>
          <cell r="I247">
            <v>101.452</v>
          </cell>
          <cell r="Y247" t="str">
            <v>Mar 14</v>
          </cell>
          <cell r="AA247" t="str">
            <v>Mar 14</v>
          </cell>
        </row>
        <row r="248">
          <cell r="B248">
            <v>140</v>
          </cell>
          <cell r="C248">
            <v>41730</v>
          </cell>
          <cell r="D248">
            <v>2.1152542133735568</v>
          </cell>
          <cell r="E248">
            <v>1.2</v>
          </cell>
          <cell r="F248">
            <v>0.21245309299406512</v>
          </cell>
          <cell r="G248">
            <v>100.1</v>
          </cell>
          <cell r="H248">
            <v>4.092689</v>
          </cell>
          <cell r="I248">
            <v>101.3053</v>
          </cell>
          <cell r="Y248" t="str">
            <v>Apr 14</v>
          </cell>
          <cell r="AA248" t="str">
            <v>Apr 14</v>
          </cell>
        </row>
        <row r="249">
          <cell r="B249">
            <v>139</v>
          </cell>
          <cell r="C249">
            <v>41760</v>
          </cell>
          <cell r="D249">
            <v>2.007706364398655</v>
          </cell>
          <cell r="E249">
            <v>1.2</v>
          </cell>
          <cell r="F249">
            <v>0.30753123527486881</v>
          </cell>
          <cell r="G249">
            <v>101.1</v>
          </cell>
          <cell r="H249">
            <v>3.6566380000000001</v>
          </cell>
          <cell r="I249">
            <v>101.0149</v>
          </cell>
          <cell r="Y249" t="str">
            <v>May 14</v>
          </cell>
          <cell r="AA249" t="str">
            <v>May 14</v>
          </cell>
        </row>
        <row r="250">
          <cell r="B250">
            <v>138</v>
          </cell>
          <cell r="C250">
            <v>41791</v>
          </cell>
          <cell r="D250">
            <v>2.0798709404206548</v>
          </cell>
          <cell r="E250">
            <v>1.1000000000000001</v>
          </cell>
          <cell r="F250">
            <v>0.38973757881598498</v>
          </cell>
          <cell r="G250">
            <v>101</v>
          </cell>
          <cell r="H250">
            <v>3.24213</v>
          </cell>
          <cell r="I250">
            <v>100.7163</v>
          </cell>
          <cell r="Y250" t="str">
            <v>Jun 14</v>
          </cell>
          <cell r="AA250" t="str">
            <v>Jun 14</v>
          </cell>
        </row>
        <row r="251">
          <cell r="B251">
            <v>137</v>
          </cell>
          <cell r="C251">
            <v>41821</v>
          </cell>
          <cell r="D251">
            <v>2.0434853682087284</v>
          </cell>
          <cell r="E251">
            <v>1</v>
          </cell>
          <cell r="F251">
            <v>0.62537901597547985</v>
          </cell>
          <cell r="G251">
            <v>102.4</v>
          </cell>
          <cell r="H251">
            <v>2.8240229999999999</v>
          </cell>
          <cell r="I251">
            <v>100.48390000000001</v>
          </cell>
          <cell r="Y251" t="str">
            <v>Jul 14</v>
          </cell>
          <cell r="AA251" t="str">
            <v>Jul 14</v>
          </cell>
        </row>
        <row r="252">
          <cell r="B252">
            <v>136</v>
          </cell>
          <cell r="C252">
            <v>41852</v>
          </cell>
          <cell r="D252">
            <v>2.00396587289198</v>
          </cell>
          <cell r="E252">
            <v>0.8</v>
          </cell>
          <cell r="F252">
            <v>0.75036723684019579</v>
          </cell>
          <cell r="G252">
            <v>100.9</v>
          </cell>
          <cell r="H252">
            <v>2.3627050000000001</v>
          </cell>
          <cell r="I252">
            <v>100.3557</v>
          </cell>
          <cell r="Y252" t="str">
            <v>Aug 14</v>
          </cell>
          <cell r="AA252" t="str">
            <v>Aug 14</v>
          </cell>
        </row>
        <row r="253">
          <cell r="B253">
            <v>135</v>
          </cell>
          <cell r="C253">
            <v>41883</v>
          </cell>
          <cell r="D253">
            <v>2.183099182613176</v>
          </cell>
          <cell r="E253">
            <v>0.6</v>
          </cell>
          <cell r="F253">
            <v>0.78214271657419288</v>
          </cell>
          <cell r="G253">
            <v>101.7</v>
          </cell>
          <cell r="H253">
            <v>1.8630519999999999</v>
          </cell>
          <cell r="I253">
            <v>100.31570000000001</v>
          </cell>
          <cell r="Y253" t="str">
            <v>Sep 14</v>
          </cell>
          <cell r="AA253" t="str">
            <v>Sep 14</v>
          </cell>
        </row>
        <row r="254">
          <cell r="B254">
            <v>134</v>
          </cell>
          <cell r="C254">
            <v>41913</v>
          </cell>
          <cell r="D254">
            <v>1.8970337752452719</v>
          </cell>
          <cell r="E254">
            <v>0.5</v>
          </cell>
          <cell r="F254">
            <v>0.92713382219286622</v>
          </cell>
          <cell r="G254">
            <v>102</v>
          </cell>
          <cell r="H254">
            <v>1.3018719999999999</v>
          </cell>
          <cell r="I254">
            <v>100.3257</v>
          </cell>
          <cell r="Y254" t="str">
            <v>Oct 14</v>
          </cell>
          <cell r="AA254" t="str">
            <v>Oct 14</v>
          </cell>
        </row>
        <row r="255">
          <cell r="B255">
            <v>133</v>
          </cell>
          <cell r="C255">
            <v>41944</v>
          </cell>
          <cell r="D255">
            <v>1.6959407791502439</v>
          </cell>
          <cell r="E255">
            <v>0.6</v>
          </cell>
          <cell r="F255">
            <v>0.86364086125473316</v>
          </cell>
          <cell r="G255">
            <v>100.7</v>
          </cell>
          <cell r="H255">
            <v>0.67875640000000004</v>
          </cell>
          <cell r="I255">
            <v>100.36709999999999</v>
          </cell>
          <cell r="Y255" t="str">
            <v>Nov 14</v>
          </cell>
          <cell r="AA255" t="str">
            <v>Nov 14</v>
          </cell>
        </row>
        <row r="256">
          <cell r="B256">
            <v>132</v>
          </cell>
          <cell r="C256">
            <v>41974</v>
          </cell>
          <cell r="D256">
            <v>1.8267401877251517</v>
          </cell>
          <cell r="E256">
            <v>0.7</v>
          </cell>
          <cell r="F256">
            <v>0.84019380087944928</v>
          </cell>
          <cell r="G256">
            <v>102</v>
          </cell>
          <cell r="H256">
            <v>6.7149559999999997E-2</v>
          </cell>
          <cell r="I256">
            <v>100.4443</v>
          </cell>
          <cell r="Y256" t="str">
            <v>Dec 14</v>
          </cell>
          <cell r="AA256" t="str">
            <v>Dec 14</v>
          </cell>
        </row>
        <row r="257">
          <cell r="B257">
            <v>131</v>
          </cell>
          <cell r="C257">
            <v>42005</v>
          </cell>
          <cell r="D257">
            <v>2.2804938102662757</v>
          </cell>
          <cell r="E257">
            <v>1</v>
          </cell>
          <cell r="F257">
            <v>0.98091118292332202</v>
          </cell>
          <cell r="G257">
            <v>102.5</v>
          </cell>
          <cell r="H257">
            <v>-0.38648779999999999</v>
          </cell>
          <cell r="I257">
            <v>100.58759999999999</v>
          </cell>
          <cell r="Y257" t="str">
            <v>Jan 15</v>
          </cell>
          <cell r="AA257" t="str">
            <v>Jan 15</v>
          </cell>
        </row>
        <row r="258">
          <cell r="B258">
            <v>130</v>
          </cell>
          <cell r="C258">
            <v>42036</v>
          </cell>
          <cell r="D258">
            <v>2.588838548270791</v>
          </cell>
          <cell r="E258">
            <v>1.3</v>
          </cell>
          <cell r="F258">
            <v>1.0183356535412527</v>
          </cell>
          <cell r="G258">
            <v>103.3</v>
          </cell>
          <cell r="H258">
            <v>-0.51247920000000002</v>
          </cell>
          <cell r="I258">
            <v>100.8271</v>
          </cell>
          <cell r="Y258" t="str">
            <v>Feb 15</v>
          </cell>
          <cell r="AA258" t="str">
            <v>Feb 15</v>
          </cell>
        </row>
        <row r="259">
          <cell r="B259">
            <v>129</v>
          </cell>
          <cell r="C259">
            <v>42064</v>
          </cell>
          <cell r="D259">
            <v>2.849556752932656</v>
          </cell>
          <cell r="E259">
            <v>1.5</v>
          </cell>
          <cell r="F259">
            <v>1.257575952556186</v>
          </cell>
          <cell r="G259">
            <v>106.2</v>
          </cell>
          <cell r="H259">
            <v>-0.32547720000000002</v>
          </cell>
          <cell r="I259">
            <v>101.12179999999999</v>
          </cell>
          <cell r="Y259" t="str">
            <v>Mar 15</v>
          </cell>
          <cell r="AA259" t="str">
            <v>Mar 15</v>
          </cell>
        </row>
        <row r="260">
          <cell r="B260">
            <v>128</v>
          </cell>
          <cell r="C260">
            <v>42095</v>
          </cell>
          <cell r="D260">
            <v>2.6889477468968863</v>
          </cell>
          <cell r="E260">
            <v>1.6</v>
          </cell>
          <cell r="F260">
            <v>1.3711652463588324</v>
          </cell>
          <cell r="G260">
            <v>108.2</v>
          </cell>
          <cell r="H260">
            <v>0.11038199999999999</v>
          </cell>
          <cell r="I260">
            <v>101.4171</v>
          </cell>
          <cell r="Y260" t="str">
            <v>Apr 15</v>
          </cell>
          <cell r="AA260" t="str">
            <v>Apr 15</v>
          </cell>
        </row>
        <row r="261">
          <cell r="B261">
            <v>127</v>
          </cell>
          <cell r="C261">
            <v>42125</v>
          </cell>
          <cell r="D261">
            <v>2.8870564941173518</v>
          </cell>
          <cell r="E261">
            <v>1.7</v>
          </cell>
          <cell r="F261">
            <v>1.7025972203429509</v>
          </cell>
          <cell r="G261">
            <v>107.2</v>
          </cell>
          <cell r="H261">
            <v>0.63505730000000005</v>
          </cell>
          <cell r="I261">
            <v>101.6564</v>
          </cell>
          <cell r="Y261" t="str">
            <v>May 15</v>
          </cell>
          <cell r="AA261" t="str">
            <v>May 15</v>
          </cell>
        </row>
        <row r="262">
          <cell r="B262">
            <v>126</v>
          </cell>
          <cell r="C262">
            <v>42156</v>
          </cell>
          <cell r="D262">
            <v>2.7811270758201658</v>
          </cell>
          <cell r="E262">
            <v>1.7</v>
          </cell>
          <cell r="F262">
            <v>1.7608534809888539</v>
          </cell>
          <cell r="G262">
            <v>106.8</v>
          </cell>
          <cell r="H262">
            <v>1.070597</v>
          </cell>
          <cell r="I262">
            <v>101.7945</v>
          </cell>
          <cell r="Y262" t="str">
            <v>Jun 15</v>
          </cell>
          <cell r="AA262" t="str">
            <v>Jun 15</v>
          </cell>
        </row>
        <row r="263">
          <cell r="B263">
            <v>125</v>
          </cell>
          <cell r="C263">
            <v>42186</v>
          </cell>
          <cell r="D263">
            <v>2.4849321265890847</v>
          </cell>
          <cell r="E263">
            <v>1.7</v>
          </cell>
          <cell r="F263">
            <v>1.8074415410331433</v>
          </cell>
          <cell r="G263">
            <v>107.5</v>
          </cell>
          <cell r="H263">
            <v>1.358006</v>
          </cell>
          <cell r="I263">
            <v>101.8484</v>
          </cell>
          <cell r="Y263" t="str">
            <v>Jul 15</v>
          </cell>
          <cell r="AA263" t="str">
            <v>Jul 15</v>
          </cell>
        </row>
        <row r="264">
          <cell r="B264">
            <v>124</v>
          </cell>
          <cell r="C264">
            <v>42217</v>
          </cell>
          <cell r="D264">
            <v>2.2343412618317435</v>
          </cell>
          <cell r="E264">
            <v>1.8</v>
          </cell>
          <cell r="F264">
            <v>1.7930932069006869</v>
          </cell>
          <cell r="G264">
            <v>106.3</v>
          </cell>
          <cell r="H264">
            <v>1.4814210000000001</v>
          </cell>
          <cell r="I264">
            <v>101.8424</v>
          </cell>
          <cell r="Y264" t="str">
            <v>Aug 15</v>
          </cell>
          <cell r="AA264" t="str">
            <v>Aug 15</v>
          </cell>
        </row>
        <row r="265">
          <cell r="B265">
            <v>123</v>
          </cell>
          <cell r="C265">
            <v>42248</v>
          </cell>
          <cell r="D265">
            <v>2.1150229269769469</v>
          </cell>
          <cell r="E265">
            <v>1.9</v>
          </cell>
          <cell r="F265">
            <v>1.8463751965723232</v>
          </cell>
          <cell r="G265">
            <v>105.7</v>
          </cell>
          <cell r="H265">
            <v>1.5114000000000001</v>
          </cell>
          <cell r="I265">
            <v>101.8319</v>
          </cell>
          <cell r="Y265" t="str">
            <v>Sep 15</v>
          </cell>
          <cell r="AA265" t="str">
            <v>Sep 15</v>
          </cell>
        </row>
        <row r="266">
          <cell r="B266">
            <v>122</v>
          </cell>
          <cell r="C266">
            <v>42278</v>
          </cell>
          <cell r="D266">
            <v>2.1301937061857665</v>
          </cell>
          <cell r="E266">
            <v>2</v>
          </cell>
          <cell r="F266">
            <v>1.6378244302425884</v>
          </cell>
          <cell r="G266">
            <v>105.2</v>
          </cell>
          <cell r="H266">
            <v>1.4996389999999999</v>
          </cell>
          <cell r="I266">
            <v>101.83029999999999</v>
          </cell>
          <cell r="Y266" t="str">
            <v>Oct 15</v>
          </cell>
          <cell r="AA266" t="str">
            <v>Oct 15</v>
          </cell>
        </row>
        <row r="267">
          <cell r="B267">
            <v>121</v>
          </cell>
          <cell r="C267">
            <v>42309</v>
          </cell>
          <cell r="D267">
            <v>2.1159486675395329</v>
          </cell>
          <cell r="E267">
            <v>2</v>
          </cell>
          <cell r="F267">
            <v>1.5173572863742864</v>
          </cell>
          <cell r="G267">
            <v>104.1</v>
          </cell>
          <cell r="H267">
            <v>1.465076</v>
          </cell>
          <cell r="I267">
            <v>101.83750000000001</v>
          </cell>
          <cell r="Y267" t="str">
            <v>Nov 15</v>
          </cell>
          <cell r="AA267" t="str">
            <v>Nov 15</v>
          </cell>
        </row>
        <row r="268">
          <cell r="B268">
            <v>120</v>
          </cell>
          <cell r="C268">
            <v>42339</v>
          </cell>
          <cell r="D268">
            <v>1.9248987255086385</v>
          </cell>
          <cell r="E268">
            <v>2</v>
          </cell>
          <cell r="F268">
            <v>1.4162937128228732</v>
          </cell>
          <cell r="G268">
            <v>104.1</v>
          </cell>
          <cell r="H268">
            <v>1.504154</v>
          </cell>
          <cell r="I268">
            <v>101.9551</v>
          </cell>
          <cell r="Y268" t="str">
            <v>Dec 15</v>
          </cell>
          <cell r="AA268" t="str">
            <v>Dec 15</v>
          </cell>
        </row>
        <row r="269">
          <cell r="B269">
            <v>119</v>
          </cell>
          <cell r="C269">
            <v>42370</v>
          </cell>
          <cell r="D269">
            <v>1.9100285468297082</v>
          </cell>
          <cell r="E269">
            <v>1.8</v>
          </cell>
          <cell r="F269">
            <v>1.454173001736615</v>
          </cell>
          <cell r="G269">
            <v>105.9</v>
          </cell>
          <cell r="H269">
            <v>1.6051070000000001</v>
          </cell>
          <cell r="I269">
            <v>102.2022</v>
          </cell>
          <cell r="Y269" t="str">
            <v>Jan 16</v>
          </cell>
          <cell r="AA269" t="str">
            <v>Jan 16</v>
          </cell>
        </row>
        <row r="270">
          <cell r="B270">
            <v>118</v>
          </cell>
          <cell r="C270">
            <v>42401</v>
          </cell>
          <cell r="D270">
            <v>1.9495082745075318</v>
          </cell>
          <cell r="E270">
            <v>1.7</v>
          </cell>
          <cell r="F270">
            <v>1.4050499759923234</v>
          </cell>
          <cell r="G270">
            <v>105.7</v>
          </cell>
          <cell r="H270">
            <v>1.642123</v>
          </cell>
          <cell r="I270">
            <v>102.4828</v>
          </cell>
          <cell r="Y270" t="str">
            <v>Feb 16</v>
          </cell>
          <cell r="AA270" t="str">
            <v>Feb 16</v>
          </cell>
        </row>
        <row r="271">
          <cell r="B271">
            <v>117</v>
          </cell>
          <cell r="C271">
            <v>42430</v>
          </cell>
          <cell r="D271">
            <v>1.8848752280442533</v>
          </cell>
          <cell r="E271">
            <v>1.6</v>
          </cell>
          <cell r="F271">
            <v>1.4018039567975773</v>
          </cell>
          <cell r="G271">
            <v>106.1</v>
          </cell>
          <cell r="H271">
            <v>1.6217410000000001</v>
          </cell>
          <cell r="I271">
            <v>102.7617</v>
          </cell>
          <cell r="Y271" t="str">
            <v>Mar 16</v>
          </cell>
          <cell r="AA271" t="str">
            <v>Mar 16</v>
          </cell>
        </row>
        <row r="272">
          <cell r="B272">
            <v>116</v>
          </cell>
          <cell r="C272">
            <v>42461</v>
          </cell>
          <cell r="D272">
            <v>1.6676349250948346</v>
          </cell>
          <cell r="E272">
            <v>1.5</v>
          </cell>
          <cell r="F272">
            <v>1.5241827925674254</v>
          </cell>
          <cell r="G272">
            <v>108.4</v>
          </cell>
          <cell r="H272">
            <v>1.5761149999999999</v>
          </cell>
          <cell r="I272">
            <v>103.01560000000001</v>
          </cell>
          <cell r="Y272" t="str">
            <v>Apr 16</v>
          </cell>
          <cell r="AA272" t="str">
            <v>Apr 16</v>
          </cell>
        </row>
        <row r="273">
          <cell r="B273">
            <v>115</v>
          </cell>
          <cell r="C273">
            <v>42491</v>
          </cell>
          <cell r="D273">
            <v>1.5487141414658214</v>
          </cell>
          <cell r="E273">
            <v>1.5</v>
          </cell>
          <cell r="F273">
            <v>1.4996325432944673</v>
          </cell>
          <cell r="G273">
            <v>105.5</v>
          </cell>
          <cell r="H273">
            <v>1.512238</v>
          </cell>
          <cell r="I273">
            <v>103.19370000000001</v>
          </cell>
          <cell r="Y273" t="str">
            <v>May 16</v>
          </cell>
          <cell r="AA273" t="str">
            <v>May 16</v>
          </cell>
        </row>
        <row r="274">
          <cell r="B274">
            <v>114</v>
          </cell>
          <cell r="C274">
            <v>42522</v>
          </cell>
          <cell r="D274">
            <v>1.6206410781520737</v>
          </cell>
          <cell r="E274">
            <v>1.6</v>
          </cell>
          <cell r="F274">
            <v>1.4821090820819354</v>
          </cell>
          <cell r="G274">
            <v>106.6</v>
          </cell>
          <cell r="H274">
            <v>1.504937</v>
          </cell>
          <cell r="I274">
            <v>103.3265</v>
          </cell>
          <cell r="Y274" t="str">
            <v>Jun 16</v>
          </cell>
          <cell r="AA274" t="str">
            <v>Jun 16</v>
          </cell>
        </row>
        <row r="275">
          <cell r="B275">
            <v>113</v>
          </cell>
          <cell r="C275">
            <v>42552</v>
          </cell>
          <cell r="D275">
            <v>1.6389179730695849</v>
          </cell>
          <cell r="E275">
            <v>1.7</v>
          </cell>
          <cell r="F275">
            <v>1.4023980031925376</v>
          </cell>
          <cell r="G275">
            <v>106.3</v>
          </cell>
          <cell r="H275">
            <v>1.560014</v>
          </cell>
          <cell r="I275">
            <v>103.43729999999999</v>
          </cell>
          <cell r="Y275" t="str">
            <v>Jul 16</v>
          </cell>
          <cell r="AA275" t="str">
            <v>Jul 16</v>
          </cell>
        </row>
        <row r="276">
          <cell r="B276">
            <v>112</v>
          </cell>
          <cell r="C276">
            <v>42583</v>
          </cell>
          <cell r="D276">
            <v>1.7583379441409233</v>
          </cell>
          <cell r="E276">
            <v>1.9</v>
          </cell>
          <cell r="F276">
            <v>1.5554889618486005</v>
          </cell>
          <cell r="G276">
            <v>106.3</v>
          </cell>
          <cell r="H276">
            <v>1.6602380000000001</v>
          </cell>
          <cell r="I276">
            <v>103.53319999999999</v>
          </cell>
          <cell r="Y276" t="str">
            <v>Aug 16</v>
          </cell>
          <cell r="AA276" t="str">
            <v>Aug 16</v>
          </cell>
        </row>
        <row r="277">
          <cell r="B277">
            <v>111</v>
          </cell>
          <cell r="C277">
            <v>42614</v>
          </cell>
          <cell r="D277">
            <v>1.7368644733905134</v>
          </cell>
          <cell r="E277">
            <v>2</v>
          </cell>
          <cell r="F277">
            <v>1.6256477312984119</v>
          </cell>
          <cell r="G277">
            <v>106.5</v>
          </cell>
          <cell r="H277">
            <v>1.774184</v>
          </cell>
          <cell r="I277">
            <v>103.6386</v>
          </cell>
          <cell r="Y277" t="str">
            <v>Sep 16</v>
          </cell>
          <cell r="AA277" t="str">
            <v>Sep 16</v>
          </cell>
        </row>
        <row r="278">
          <cell r="B278">
            <v>110</v>
          </cell>
          <cell r="C278">
            <v>42644</v>
          </cell>
          <cell r="D278">
            <v>1.8212994874938084</v>
          </cell>
          <cell r="E278">
            <v>2.1</v>
          </cell>
          <cell r="F278">
            <v>1.6564881581549555</v>
          </cell>
          <cell r="G278">
            <v>107.5</v>
          </cell>
          <cell r="H278">
            <v>1.941765</v>
          </cell>
          <cell r="I278">
            <v>103.80759999999999</v>
          </cell>
          <cell r="Y278" t="str">
            <v>Oct 16</v>
          </cell>
          <cell r="AA278" t="str">
            <v>Oct 16</v>
          </cell>
        </row>
        <row r="279">
          <cell r="B279">
            <v>109</v>
          </cell>
          <cell r="C279">
            <v>42675</v>
          </cell>
          <cell r="D279">
            <v>2.1443124570076524</v>
          </cell>
          <cell r="E279">
            <v>2.2999999999999998</v>
          </cell>
          <cell r="F279">
            <v>1.7270415800824146</v>
          </cell>
          <cell r="G279">
            <v>107.7</v>
          </cell>
          <cell r="H279">
            <v>2.2041059999999999</v>
          </cell>
          <cell r="I279">
            <v>104.0821</v>
          </cell>
          <cell r="Y279" t="str">
            <v>Nov 16</v>
          </cell>
          <cell r="AA279" t="str">
            <v>Nov 16</v>
          </cell>
        </row>
        <row r="280">
          <cell r="B280">
            <v>108</v>
          </cell>
          <cell r="C280">
            <v>42705</v>
          </cell>
          <cell r="D280">
            <v>2.6572586220108065</v>
          </cell>
          <cell r="E280">
            <v>2.5</v>
          </cell>
          <cell r="F280">
            <v>1.8595263963261566</v>
          </cell>
          <cell r="G280">
            <v>109.4</v>
          </cell>
          <cell r="H280">
            <v>2.460833</v>
          </cell>
          <cell r="I280">
            <v>104.4641</v>
          </cell>
          <cell r="Y280" t="str">
            <v>Dec 16</v>
          </cell>
          <cell r="AA280" t="str">
            <v>Dec 16</v>
          </cell>
        </row>
        <row r="281">
          <cell r="B281">
            <v>107</v>
          </cell>
          <cell r="C281">
            <v>42736</v>
          </cell>
          <cell r="D281">
            <v>3.0279815642648682</v>
          </cell>
          <cell r="E281">
            <v>2.6</v>
          </cell>
          <cell r="F281">
            <v>1.9880326937032731</v>
          </cell>
          <cell r="G281">
            <v>109.6</v>
          </cell>
          <cell r="H281">
            <v>2.6520199999999998</v>
          </cell>
          <cell r="I281">
            <v>104.9126</v>
          </cell>
          <cell r="Y281" t="str">
            <v>Jan 17</v>
          </cell>
          <cell r="AA281" t="str">
            <v>Jan 17</v>
          </cell>
        </row>
        <row r="282">
          <cell r="B282">
            <v>106</v>
          </cell>
          <cell r="C282">
            <v>42767</v>
          </cell>
          <cell r="D282">
            <v>3.0850433084824309</v>
          </cell>
          <cell r="E282">
            <v>2.9</v>
          </cell>
          <cell r="F282">
            <v>2.1313476800758977</v>
          </cell>
          <cell r="G282">
            <v>110.7</v>
          </cell>
          <cell r="H282">
            <v>2.8313380000000001</v>
          </cell>
          <cell r="I282">
            <v>105.3844</v>
          </cell>
          <cell r="Y282" t="str">
            <v>Feb 17</v>
          </cell>
          <cell r="AA282" t="str">
            <v>Feb 17</v>
          </cell>
        </row>
        <row r="283">
          <cell r="B283">
            <v>105</v>
          </cell>
          <cell r="C283">
            <v>42795</v>
          </cell>
          <cell r="D283">
            <v>3.4065325879430244</v>
          </cell>
          <cell r="E283">
            <v>3.1</v>
          </cell>
          <cell r="F283">
            <v>2.218550599693724</v>
          </cell>
          <cell r="G283">
            <v>112.5</v>
          </cell>
          <cell r="H283">
            <v>3.0484900000000001</v>
          </cell>
          <cell r="I283">
            <v>105.8944</v>
          </cell>
          <cell r="Y283" t="str">
            <v>Mar 17</v>
          </cell>
          <cell r="AA283" t="str">
            <v>Mar 17</v>
          </cell>
        </row>
        <row r="284">
          <cell r="B284">
            <v>104</v>
          </cell>
          <cell r="C284">
            <v>42826</v>
          </cell>
          <cell r="D284">
            <v>3.4460350115307778</v>
          </cell>
          <cell r="E284">
            <v>3.3</v>
          </cell>
          <cell r="F284">
            <v>2.3830324949434374</v>
          </cell>
          <cell r="G284">
            <v>112.8</v>
          </cell>
          <cell r="H284">
            <v>3.320538</v>
          </cell>
          <cell r="I284">
            <v>106.4363</v>
          </cell>
          <cell r="Y284" t="str">
            <v>Apr 17</v>
          </cell>
          <cell r="AA284" t="str">
            <v>Apr 17</v>
          </cell>
        </row>
        <row r="285">
          <cell r="B285">
            <v>103</v>
          </cell>
          <cell r="C285">
            <v>42856</v>
          </cell>
          <cell r="D285">
            <v>3.6492110271749492</v>
          </cell>
          <cell r="E285">
            <v>3.4</v>
          </cell>
          <cell r="F285">
            <v>2.4693141146014654</v>
          </cell>
          <cell r="G285">
            <v>113</v>
          </cell>
          <cell r="H285">
            <v>3.6813829999999998</v>
          </cell>
          <cell r="I285">
            <v>106.9927</v>
          </cell>
          <cell r="Y285" t="str">
            <v>May 17</v>
          </cell>
          <cell r="AA285" t="str">
            <v>May 17</v>
          </cell>
        </row>
        <row r="286">
          <cell r="B286">
            <v>102</v>
          </cell>
          <cell r="C286">
            <v>42887</v>
          </cell>
          <cell r="D286">
            <v>3.5074668497022543</v>
          </cell>
          <cell r="E286">
            <v>3.6</v>
          </cell>
          <cell r="F286">
            <v>2.5696496642931286</v>
          </cell>
          <cell r="G286">
            <v>111.7</v>
          </cell>
          <cell r="H286">
            <v>4.0675059999999998</v>
          </cell>
          <cell r="I286">
            <v>107.52930000000001</v>
          </cell>
          <cell r="Y286" t="str">
            <v>Jun 17</v>
          </cell>
          <cell r="AA286" t="str">
            <v>Jun 17</v>
          </cell>
        </row>
        <row r="287">
          <cell r="B287">
            <v>101</v>
          </cell>
          <cell r="C287">
            <v>42917</v>
          </cell>
          <cell r="D287">
            <v>3.5141391074560739</v>
          </cell>
          <cell r="E287">
            <v>3.7</v>
          </cell>
          <cell r="F287">
            <v>2.5677680402196361</v>
          </cell>
          <cell r="G287">
            <v>113.4</v>
          </cell>
          <cell r="H287">
            <v>4.3840339999999998</v>
          </cell>
          <cell r="I287">
            <v>107.97199999999999</v>
          </cell>
          <cell r="Y287" t="str">
            <v>Jul 17</v>
          </cell>
          <cell r="AA287" t="str">
            <v>Jul 17</v>
          </cell>
        </row>
        <row r="288">
          <cell r="B288">
            <v>100</v>
          </cell>
          <cell r="C288">
            <v>42948</v>
          </cell>
          <cell r="D288">
            <v>3.5200650851007236</v>
          </cell>
          <cell r="E288">
            <v>3.7</v>
          </cell>
          <cell r="F288">
            <v>2.4517668145333524</v>
          </cell>
          <cell r="G288">
            <v>110.4</v>
          </cell>
          <cell r="H288">
            <v>4.5425230000000001</v>
          </cell>
          <cell r="I288">
            <v>108.2362</v>
          </cell>
          <cell r="Y288" t="str">
            <v>Aug 17</v>
          </cell>
          <cell r="AA288" t="str">
            <v>Aug 17</v>
          </cell>
        </row>
        <row r="289">
          <cell r="B289">
            <v>99</v>
          </cell>
          <cell r="C289">
            <v>42979</v>
          </cell>
          <cell r="D289">
            <v>3.6344940791231686</v>
          </cell>
          <cell r="E289">
            <v>3.7</v>
          </cell>
          <cell r="F289">
            <v>2.5240694048818497</v>
          </cell>
          <cell r="G289">
            <v>112.8</v>
          </cell>
          <cell r="H289">
            <v>4.5134650000000001</v>
          </cell>
          <cell r="I289">
            <v>108.3163</v>
          </cell>
          <cell r="Y289" t="str">
            <v>Sep 17</v>
          </cell>
          <cell r="AA289" t="str">
            <v>Sep 17</v>
          </cell>
        </row>
        <row r="290">
          <cell r="B290">
            <v>98</v>
          </cell>
          <cell r="C290">
            <v>43009</v>
          </cell>
          <cell r="D290">
            <v>3.6339030464898072</v>
          </cell>
          <cell r="E290">
            <v>3.6</v>
          </cell>
          <cell r="F290">
            <v>2.5802561404022644</v>
          </cell>
          <cell r="G290">
            <v>113.2</v>
          </cell>
          <cell r="H290">
            <v>4.3188779999999998</v>
          </cell>
          <cell r="I290">
            <v>108.29089999999999</v>
          </cell>
          <cell r="Y290" t="str">
            <v>Oct 17</v>
          </cell>
          <cell r="AA290" t="str">
            <v>Oct 17</v>
          </cell>
        </row>
        <row r="291">
          <cell r="B291">
            <v>97</v>
          </cell>
          <cell r="C291">
            <v>43040</v>
          </cell>
          <cell r="D291">
            <v>3.5823595399461254</v>
          </cell>
          <cell r="E291">
            <v>3.5</v>
          </cell>
          <cell r="F291">
            <v>2.724984211714983</v>
          </cell>
          <cell r="G291">
            <v>112.9</v>
          </cell>
          <cell r="H291">
            <v>4.0118109999999998</v>
          </cell>
          <cell r="I291">
            <v>108.2577</v>
          </cell>
          <cell r="Y291" t="str">
            <v>Nov 17</v>
          </cell>
          <cell r="AA291" t="str">
            <v>Nov 17</v>
          </cell>
        </row>
        <row r="292">
          <cell r="B292">
            <v>96</v>
          </cell>
          <cell r="C292">
            <v>43070</v>
          </cell>
          <cell r="D292">
            <v>3.2811976188112477</v>
          </cell>
          <cell r="E292">
            <v>3.3</v>
          </cell>
          <cell r="F292">
            <v>2.7231907236199331</v>
          </cell>
          <cell r="G292">
            <v>113.6</v>
          </cell>
          <cell r="H292">
            <v>3.6484269999999999</v>
          </cell>
          <cell r="I292">
            <v>108.2754</v>
          </cell>
          <cell r="Y292" t="str">
            <v>Dec 17</v>
          </cell>
          <cell r="AA292" t="str">
            <v>Dec 17</v>
          </cell>
        </row>
        <row r="293">
          <cell r="B293">
            <v>95</v>
          </cell>
          <cell r="C293">
            <v>43101</v>
          </cell>
          <cell r="D293">
            <v>3.1506430755781301</v>
          </cell>
          <cell r="E293">
            <v>3.2</v>
          </cell>
          <cell r="F293">
            <v>2.7356410095487509</v>
          </cell>
          <cell r="G293">
            <v>112.9</v>
          </cell>
          <cell r="H293">
            <v>3.2956479999999999</v>
          </cell>
          <cell r="I293">
            <v>108.3702</v>
          </cell>
          <cell r="Y293" t="str">
            <v>Jan 18</v>
          </cell>
          <cell r="AA293" t="str">
            <v>Jan 18</v>
          </cell>
        </row>
        <row r="294">
          <cell r="B294">
            <v>94</v>
          </cell>
          <cell r="C294">
            <v>43132</v>
          </cell>
          <cell r="D294">
            <v>3.2155322252495635</v>
          </cell>
          <cell r="E294">
            <v>3</v>
          </cell>
          <cell r="F294">
            <v>2.6748487742457017</v>
          </cell>
          <cell r="G294">
            <v>113.3</v>
          </cell>
          <cell r="H294">
            <v>2.991892</v>
          </cell>
          <cell r="I294">
            <v>108.53740000000001</v>
          </cell>
          <cell r="Y294" t="str">
            <v>Feb 18</v>
          </cell>
          <cell r="AA294" t="str">
            <v>Feb 18</v>
          </cell>
        </row>
        <row r="295">
          <cell r="B295">
            <v>93</v>
          </cell>
          <cell r="C295">
            <v>43160</v>
          </cell>
          <cell r="D295">
            <v>3.1086146157704606</v>
          </cell>
          <cell r="E295">
            <v>2.9</v>
          </cell>
          <cell r="F295">
            <v>2.6352852328150607</v>
          </cell>
          <cell r="G295">
            <v>113.6</v>
          </cell>
          <cell r="H295">
            <v>2.6988319999999999</v>
          </cell>
          <cell r="I295">
            <v>108.75230000000001</v>
          </cell>
          <cell r="Y295" t="str">
            <v>Mar 18</v>
          </cell>
          <cell r="AA295" t="str">
            <v>Mar 18</v>
          </cell>
        </row>
        <row r="296">
          <cell r="B296">
            <v>92</v>
          </cell>
          <cell r="C296">
            <v>43191</v>
          </cell>
          <cell r="D296">
            <v>3.2983324207320126</v>
          </cell>
          <cell r="E296">
            <v>2.7</v>
          </cell>
          <cell r="F296">
            <v>2.5489415952639098</v>
          </cell>
          <cell r="G296">
            <v>111.9</v>
          </cell>
          <cell r="H296">
            <v>2.3212299999999999</v>
          </cell>
          <cell r="I296">
            <v>108.90689999999999</v>
          </cell>
          <cell r="Y296" t="str">
            <v>Apr 18</v>
          </cell>
          <cell r="AA296" t="str">
            <v>Apr 18</v>
          </cell>
        </row>
        <row r="297">
          <cell r="B297">
            <v>91</v>
          </cell>
          <cell r="C297">
            <v>43221</v>
          </cell>
          <cell r="D297">
            <v>3.1627133694070233</v>
          </cell>
          <cell r="E297">
            <v>2.6</v>
          </cell>
          <cell r="F297">
            <v>2.5522616303106962</v>
          </cell>
          <cell r="G297">
            <v>111.7</v>
          </cell>
          <cell r="H297">
            <v>1.9317310000000001</v>
          </cell>
          <cell r="I297">
            <v>109.0595</v>
          </cell>
          <cell r="Y297" t="str">
            <v>May 18</v>
          </cell>
          <cell r="AA297" t="str">
            <v>May 18</v>
          </cell>
        </row>
        <row r="298">
          <cell r="B298">
            <v>90</v>
          </cell>
          <cell r="C298">
            <v>43252</v>
          </cell>
          <cell r="D298">
            <v>3.2519262471464709</v>
          </cell>
          <cell r="E298">
            <v>2.5</v>
          </cell>
          <cell r="F298">
            <v>2.56300058222098</v>
          </cell>
          <cell r="G298">
            <v>113.4</v>
          </cell>
          <cell r="H298">
            <v>1.615877</v>
          </cell>
          <cell r="I298">
            <v>109.2668</v>
          </cell>
          <cell r="Y298" t="str">
            <v>Jun 18</v>
          </cell>
          <cell r="AA298" t="str">
            <v>Jun 18</v>
          </cell>
        </row>
        <row r="299">
          <cell r="B299">
            <v>89</v>
          </cell>
          <cell r="C299">
            <v>43282</v>
          </cell>
          <cell r="D299">
            <v>3.1587738543389419</v>
          </cell>
          <cell r="E299">
            <v>2.2999999999999998</v>
          </cell>
          <cell r="F299">
            <v>2.5429332558641007</v>
          </cell>
          <cell r="G299">
            <v>113.4</v>
          </cell>
          <cell r="H299">
            <v>1.3573040000000001</v>
          </cell>
          <cell r="I299">
            <v>109.4375</v>
          </cell>
          <cell r="Y299" t="str">
            <v>Jul 18</v>
          </cell>
          <cell r="AA299" t="str">
            <v>Jul 18</v>
          </cell>
        </row>
        <row r="300">
          <cell r="B300">
            <v>88</v>
          </cell>
          <cell r="C300">
            <v>43313</v>
          </cell>
          <cell r="D300">
            <v>3.0237513548243427</v>
          </cell>
          <cell r="E300">
            <v>2.2000000000000002</v>
          </cell>
          <cell r="F300">
            <v>2.5815166771822127</v>
          </cell>
          <cell r="G300">
            <v>112</v>
          </cell>
          <cell r="H300">
            <v>1.1435040000000001</v>
          </cell>
          <cell r="I300">
            <v>109.4739</v>
          </cell>
          <cell r="Y300" t="str">
            <v>Aug 18</v>
          </cell>
          <cell r="AA300" t="str">
            <v>Aug 18</v>
          </cell>
        </row>
        <row r="301">
          <cell r="B301">
            <v>87</v>
          </cell>
          <cell r="C301">
            <v>43344</v>
          </cell>
          <cell r="D301">
            <v>2.9847585574319373</v>
          </cell>
          <cell r="E301">
            <v>2.1</v>
          </cell>
          <cell r="F301">
            <v>2.5322635863020042</v>
          </cell>
          <cell r="G301">
            <v>111.2</v>
          </cell>
          <cell r="H301">
            <v>0.9476987</v>
          </cell>
          <cell r="I301">
            <v>109.3428</v>
          </cell>
          <cell r="Y301" t="str">
            <v>Sep 18</v>
          </cell>
          <cell r="AA301" t="str">
            <v>Sep 18</v>
          </cell>
        </row>
        <row r="302">
          <cell r="B302">
            <v>86</v>
          </cell>
          <cell r="C302">
            <v>43374</v>
          </cell>
          <cell r="D302">
            <v>3.0083458407092603</v>
          </cell>
          <cell r="E302">
            <v>2.1</v>
          </cell>
          <cell r="F302">
            <v>2.5337218879250165</v>
          </cell>
          <cell r="G302">
            <v>110</v>
          </cell>
          <cell r="H302">
            <v>0.75292110000000001</v>
          </cell>
          <cell r="I302">
            <v>109.1062</v>
          </cell>
          <cell r="Y302" t="str">
            <v>Oct 18</v>
          </cell>
          <cell r="AA302" t="str">
            <v>Oct 18</v>
          </cell>
        </row>
        <row r="303">
          <cell r="B303">
            <v>85</v>
          </cell>
          <cell r="C303">
            <v>43405</v>
          </cell>
          <cell r="D303">
            <v>2.7808313669191795</v>
          </cell>
          <cell r="E303">
            <v>2</v>
          </cell>
          <cell r="F303">
            <v>2.5062200795541636</v>
          </cell>
          <cell r="G303">
            <v>110.3</v>
          </cell>
          <cell r="H303">
            <v>0.54506220000000005</v>
          </cell>
          <cell r="I303">
            <v>108.84780000000001</v>
          </cell>
          <cell r="Y303" t="str">
            <v>Nov 18</v>
          </cell>
          <cell r="AA303" t="str">
            <v>Nov 18</v>
          </cell>
        </row>
        <row r="304">
          <cell r="B304">
            <v>84</v>
          </cell>
          <cell r="C304">
            <v>43435</v>
          </cell>
          <cell r="D304">
            <v>2.7846613942255622</v>
          </cell>
          <cell r="E304">
            <v>2</v>
          </cell>
          <cell r="F304">
            <v>2.5952124195940298</v>
          </cell>
          <cell r="G304">
            <v>111.9</v>
          </cell>
          <cell r="H304">
            <v>0.291153</v>
          </cell>
          <cell r="I304">
            <v>108.59059999999999</v>
          </cell>
          <cell r="Y304" t="str">
            <v>Dec 18</v>
          </cell>
          <cell r="AA304" t="str">
            <v>Dec 18</v>
          </cell>
        </row>
        <row r="305">
          <cell r="B305">
            <v>83</v>
          </cell>
          <cell r="C305">
            <v>43466</v>
          </cell>
          <cell r="D305">
            <v>2.8667974389430437</v>
          </cell>
          <cell r="E305">
            <v>2.2999999999999998</v>
          </cell>
          <cell r="F305">
            <v>2.6573843736021563</v>
          </cell>
          <cell r="G305">
            <v>111.9</v>
          </cell>
          <cell r="H305">
            <v>4.5195679999999998E-3</v>
          </cell>
          <cell r="I305">
            <v>108.3751</v>
          </cell>
          <cell r="Y305" t="str">
            <v>Jan 19</v>
          </cell>
          <cell r="AA305" t="str">
            <v>Jan 19</v>
          </cell>
        </row>
        <row r="306">
          <cell r="B306">
            <v>82</v>
          </cell>
          <cell r="C306">
            <v>43497</v>
          </cell>
          <cell r="D306">
            <v>2.646394206039393</v>
          </cell>
          <cell r="E306">
            <v>2.2999999999999998</v>
          </cell>
          <cell r="F306">
            <v>2.7961301307034598</v>
          </cell>
          <cell r="G306">
            <v>111.5</v>
          </cell>
          <cell r="H306">
            <v>-0.27185720000000002</v>
          </cell>
          <cell r="I306">
            <v>108.2423</v>
          </cell>
          <cell r="Y306" t="str">
            <v>Feb 19</v>
          </cell>
          <cell r="AA306" t="str">
            <v>Feb 19</v>
          </cell>
        </row>
        <row r="307">
          <cell r="B307">
            <v>81</v>
          </cell>
          <cell r="C307">
            <v>43525</v>
          </cell>
          <cell r="D307">
            <v>2.5242621882366061</v>
          </cell>
          <cell r="E307">
            <v>2.2000000000000002</v>
          </cell>
          <cell r="F307">
            <v>2.7730588636635756</v>
          </cell>
          <cell r="G307">
            <v>109.4</v>
          </cell>
          <cell r="H307">
            <v>-0.45750639999999998</v>
          </cell>
          <cell r="I307">
            <v>108.2548</v>
          </cell>
          <cell r="Y307" t="str">
            <v>Mar 19</v>
          </cell>
          <cell r="AA307" t="str">
            <v>Mar 19</v>
          </cell>
        </row>
        <row r="308">
          <cell r="B308">
            <v>80</v>
          </cell>
          <cell r="C308">
            <v>43556</v>
          </cell>
          <cell r="D308">
            <v>2.149762656700521</v>
          </cell>
          <cell r="E308">
            <v>2</v>
          </cell>
          <cell r="F308">
            <v>2.6830912361428694</v>
          </cell>
          <cell r="G308">
            <v>109.4</v>
          </cell>
          <cell r="H308">
            <v>-0.47351559999999998</v>
          </cell>
          <cell r="I308">
            <v>108.3912</v>
          </cell>
          <cell r="Y308" t="str">
            <v>Apr 19</v>
          </cell>
          <cell r="AA308" t="str">
            <v>Apr 19</v>
          </cell>
        </row>
        <row r="309">
          <cell r="B309">
            <v>79</v>
          </cell>
          <cell r="C309">
            <v>43586</v>
          </cell>
          <cell r="D309">
            <v>1.9995391829278022</v>
          </cell>
          <cell r="E309">
            <v>1.7</v>
          </cell>
          <cell r="F309">
            <v>2.4209447608126138</v>
          </cell>
          <cell r="G309">
            <v>108.6</v>
          </cell>
          <cell r="H309">
            <v>-0.41676259999999998</v>
          </cell>
          <cell r="I309">
            <v>108.605</v>
          </cell>
          <cell r="Y309" t="str">
            <v>May 19</v>
          </cell>
          <cell r="AA309" t="str">
            <v>May 19</v>
          </cell>
        </row>
        <row r="310">
          <cell r="B310">
            <v>78</v>
          </cell>
          <cell r="C310">
            <v>43617</v>
          </cell>
          <cell r="D310">
            <v>1.7640180210058032</v>
          </cell>
          <cell r="E310">
            <v>1.3</v>
          </cell>
          <cell r="F310">
            <v>2.2807175511814055</v>
          </cell>
          <cell r="G310">
            <v>109.7</v>
          </cell>
          <cell r="H310">
            <v>-0.33034760000000002</v>
          </cell>
          <cell r="I310">
            <v>108.9059</v>
          </cell>
          <cell r="Y310" t="str">
            <v>Jun 19</v>
          </cell>
          <cell r="AA310" t="str">
            <v>Jun 19</v>
          </cell>
        </row>
        <row r="311">
          <cell r="B311">
            <v>77</v>
          </cell>
          <cell r="C311">
            <v>43647</v>
          </cell>
          <cell r="D311">
            <v>1.9093343612270275</v>
          </cell>
          <cell r="E311">
            <v>0.9</v>
          </cell>
          <cell r="F311">
            <v>2.1923195058721805</v>
          </cell>
          <cell r="G311">
            <v>108.2</v>
          </cell>
          <cell r="H311">
            <v>-0.15175659999999999</v>
          </cell>
          <cell r="I311">
            <v>109.2714</v>
          </cell>
          <cell r="Y311" t="str">
            <v>Jul 19</v>
          </cell>
          <cell r="AA311" t="str">
            <v>Jul 19</v>
          </cell>
        </row>
        <row r="312">
          <cell r="B312">
            <v>76</v>
          </cell>
          <cell r="C312">
            <v>43678</v>
          </cell>
          <cell r="D312">
            <v>1.985906943674282</v>
          </cell>
          <cell r="E312">
            <v>0.5</v>
          </cell>
          <cell r="F312">
            <v>2.0629283941693091</v>
          </cell>
          <cell r="G312">
            <v>107.3</v>
          </cell>
          <cell r="H312">
            <v>0.16944699999999999</v>
          </cell>
          <cell r="I312">
            <v>109.65940000000001</v>
          </cell>
          <cell r="Y312" t="str">
            <v>Aug 19</v>
          </cell>
          <cell r="AA312" t="str">
            <v>Aug 19</v>
          </cell>
        </row>
        <row r="313">
          <cell r="B313">
            <v>75</v>
          </cell>
          <cell r="C313">
            <v>43709</v>
          </cell>
          <cell r="D313">
            <v>1.8907885795109221</v>
          </cell>
          <cell r="E313">
            <v>0.1</v>
          </cell>
          <cell r="F313">
            <v>1.9285524974371466</v>
          </cell>
          <cell r="G313">
            <v>107.1</v>
          </cell>
          <cell r="H313">
            <v>0.65512250000000005</v>
          </cell>
          <cell r="I313">
            <v>110.0591</v>
          </cell>
          <cell r="Y313" t="str">
            <v>Sep 19</v>
          </cell>
          <cell r="AA313" t="str">
            <v>Sep 19</v>
          </cell>
        </row>
        <row r="314">
          <cell r="B314">
            <v>74</v>
          </cell>
          <cell r="C314">
            <v>43739</v>
          </cell>
          <cell r="D314">
            <v>1.8858357262151126</v>
          </cell>
          <cell r="E314">
            <v>-0.4</v>
          </cell>
          <cell r="F314">
            <v>1.7760330116149072</v>
          </cell>
          <cell r="G314">
            <v>107</v>
          </cell>
          <cell r="H314">
            <v>1.220164</v>
          </cell>
          <cell r="I314">
            <v>110.4375</v>
          </cell>
          <cell r="Y314" t="str">
            <v>Oct 19</v>
          </cell>
          <cell r="AA314" t="str">
            <v>Oct 19</v>
          </cell>
        </row>
        <row r="315">
          <cell r="B315">
            <v>73</v>
          </cell>
          <cell r="C315">
            <v>43770</v>
          </cell>
          <cell r="D315">
            <v>1.7707474182869696</v>
          </cell>
          <cell r="E315">
            <v>-0.9</v>
          </cell>
          <cell r="F315">
            <v>1.9156937157544573</v>
          </cell>
          <cell r="G315">
            <v>108.6</v>
          </cell>
          <cell r="H315">
            <v>1.705883</v>
          </cell>
          <cell r="I315">
            <v>110.7046</v>
          </cell>
          <cell r="Y315" t="str">
            <v>Nov 19</v>
          </cell>
          <cell r="AA315" t="str">
            <v>Nov 19</v>
          </cell>
        </row>
        <row r="316">
          <cell r="B316">
            <v>72</v>
          </cell>
          <cell r="C316">
            <v>43800</v>
          </cell>
          <cell r="D316">
            <v>1.8549344303015705</v>
          </cell>
          <cell r="E316">
            <v>-1.5</v>
          </cell>
          <cell r="F316">
            <v>1.9610252212470607</v>
          </cell>
          <cell r="G316">
            <v>106.4</v>
          </cell>
          <cell r="H316">
            <v>1.9462470000000001</v>
          </cell>
          <cell r="I316">
            <v>110.70399999999999</v>
          </cell>
          <cell r="Y316" t="str">
            <v>Dec 19</v>
          </cell>
          <cell r="AA316" t="str">
            <v>Dec 19</v>
          </cell>
        </row>
        <row r="317">
          <cell r="B317">
            <v>71</v>
          </cell>
          <cell r="C317">
            <v>43831</v>
          </cell>
          <cell r="D317">
            <v>0.87764771340158931</v>
          </cell>
          <cell r="E317">
            <v>-2.4</v>
          </cell>
          <cell r="F317">
            <v>2.2105708166519515</v>
          </cell>
          <cell r="G317">
            <v>108.7</v>
          </cell>
          <cell r="H317">
            <v>1.8483529999999999</v>
          </cell>
          <cell r="I317">
            <v>110.37820000000001</v>
          </cell>
          <cell r="Y317" t="str">
            <v>Jan 20</v>
          </cell>
          <cell r="AA317" t="str">
            <v>Jan 20</v>
          </cell>
        </row>
        <row r="318">
          <cell r="B318">
            <v>70</v>
          </cell>
          <cell r="C318">
            <v>43862</v>
          </cell>
          <cell r="D318">
            <v>1.142892089423388</v>
          </cell>
          <cell r="E318">
            <v>-3.6</v>
          </cell>
          <cell r="F318">
            <v>2.265996375751111</v>
          </cell>
          <cell r="G318">
            <v>107.6</v>
          </cell>
          <cell r="H318">
            <v>1.4367529999999999</v>
          </cell>
          <cell r="I318">
            <v>109.7975</v>
          </cell>
          <cell r="Y318" t="str">
            <v>Feb 20</v>
          </cell>
          <cell r="AA318" t="str">
            <v>Feb 20</v>
          </cell>
        </row>
        <row r="319">
          <cell r="B319">
            <v>69</v>
          </cell>
          <cell r="C319">
            <v>43891</v>
          </cell>
          <cell r="D319">
            <v>-4.4598155388716529</v>
          </cell>
          <cell r="E319">
            <v>-4.8</v>
          </cell>
          <cell r="F319">
            <v>1.9103960273469085</v>
          </cell>
          <cell r="G319">
            <v>99.5</v>
          </cell>
          <cell r="H319">
            <v>0.36435830000000002</v>
          </cell>
          <cell r="I319">
            <v>108.64919999999999</v>
          </cell>
          <cell r="Y319" t="str">
            <v>Mar 20</v>
          </cell>
          <cell r="AA319" t="str">
            <v>Mar 20</v>
          </cell>
        </row>
        <row r="320">
          <cell r="B320">
            <v>68</v>
          </cell>
          <cell r="C320">
            <v>43922</v>
          </cell>
          <cell r="D320">
            <v>-13.308555466945393</v>
          </cell>
          <cell r="E320">
            <v>-6</v>
          </cell>
          <cell r="F320">
            <v>-1.2991465251295589</v>
          </cell>
          <cell r="G320">
            <v>63</v>
          </cell>
          <cell r="H320">
            <v>-12.23409</v>
          </cell>
          <cell r="I320">
            <v>95.130529999999993</v>
          </cell>
          <cell r="Y320" t="str">
            <v>Apr 20</v>
          </cell>
          <cell r="AA320" t="str">
            <v>Apr 20</v>
          </cell>
        </row>
        <row r="321">
          <cell r="B321">
            <v>67</v>
          </cell>
          <cell r="C321">
            <v>43952</v>
          </cell>
          <cell r="D321">
            <v>-11.255133590759476</v>
          </cell>
          <cell r="E321">
            <v>-6.9</v>
          </cell>
          <cell r="F321">
            <v>-4.4961436891771429</v>
          </cell>
          <cell r="G321">
            <v>59.2</v>
          </cell>
          <cell r="H321">
            <v>-10.798579999999999</v>
          </cell>
          <cell r="I321">
            <v>96.877170000000007</v>
          </cell>
          <cell r="Y321" t="str">
            <v>May 20</v>
          </cell>
          <cell r="AA321" t="str">
            <v>May 20</v>
          </cell>
        </row>
        <row r="322">
          <cell r="B322">
            <v>66</v>
          </cell>
          <cell r="C322">
            <v>43983</v>
          </cell>
          <cell r="D322">
            <v>-6.988216461682681</v>
          </cell>
          <cell r="E322">
            <v>-7.4</v>
          </cell>
          <cell r="F322">
            <v>-6.2084702904515225</v>
          </cell>
          <cell r="G322">
            <v>74.7</v>
          </cell>
          <cell r="H322">
            <v>-5.1873670000000001</v>
          </cell>
          <cell r="I322">
            <v>103.2565</v>
          </cell>
          <cell r="Y322" t="str">
            <v>Jun 20</v>
          </cell>
          <cell r="AA322" t="str">
            <v>Jun 20</v>
          </cell>
        </row>
        <row r="323">
          <cell r="B323">
            <v>65</v>
          </cell>
          <cell r="C323">
            <v>44013</v>
          </cell>
          <cell r="D323">
            <v>-4.4427060761425272</v>
          </cell>
          <cell r="E323">
            <v>-7.3</v>
          </cell>
          <cell r="F323">
            <v>-4.6606992854322771</v>
          </cell>
          <cell r="G323">
            <v>88.7</v>
          </cell>
          <cell r="H323">
            <v>-4.170458</v>
          </cell>
          <cell r="I323">
            <v>104.71429999999999</v>
          </cell>
          <cell r="Y323" t="str">
            <v>Jul 20</v>
          </cell>
          <cell r="AA323" t="str">
            <v>Jul 20</v>
          </cell>
        </row>
        <row r="324">
          <cell r="B324">
            <v>64</v>
          </cell>
          <cell r="C324">
            <v>44044</v>
          </cell>
          <cell r="D324">
            <v>-2.8509337012571261</v>
          </cell>
          <cell r="E324">
            <v>-6.8</v>
          </cell>
          <cell r="F324">
            <v>-2.7327640007211982</v>
          </cell>
          <cell r="G324">
            <v>89.4</v>
          </cell>
          <cell r="H324">
            <v>-3.2990629999999999</v>
          </cell>
          <cell r="I324">
            <v>106.04170000000001</v>
          </cell>
          <cell r="Y324" t="str">
            <v>Aug 20</v>
          </cell>
          <cell r="AA324" t="str">
            <v>Aug 20</v>
          </cell>
        </row>
        <row r="325">
          <cell r="B325">
            <v>63</v>
          </cell>
          <cell r="C325">
            <v>44075</v>
          </cell>
          <cell r="D325">
            <v>-1.9233385417860731</v>
          </cell>
          <cell r="E325">
            <v>-6.2</v>
          </cell>
          <cell r="F325">
            <v>-1.6860073155032047</v>
          </cell>
          <cell r="G325">
            <v>91.4</v>
          </cell>
          <cell r="H325">
            <v>-2.876315</v>
          </cell>
          <cell r="I325">
            <v>106.8934</v>
          </cell>
          <cell r="Y325" t="str">
            <v>Sep 20</v>
          </cell>
          <cell r="AA325" t="str">
            <v>Sep 20</v>
          </cell>
        </row>
        <row r="326">
          <cell r="B326">
            <v>62</v>
          </cell>
          <cell r="C326">
            <v>44105</v>
          </cell>
          <cell r="D326">
            <v>-2.1979537645641325</v>
          </cell>
          <cell r="E326">
            <v>-5.5</v>
          </cell>
          <cell r="F326">
            <v>-0.99795365929165947</v>
          </cell>
          <cell r="G326">
            <v>93.3</v>
          </cell>
          <cell r="H326">
            <v>-2.7326579999999998</v>
          </cell>
          <cell r="I326">
            <v>107.4196</v>
          </cell>
          <cell r="Y326" t="str">
            <v>Oct 20</v>
          </cell>
          <cell r="AA326" t="str">
            <v>Oct 20</v>
          </cell>
        </row>
        <row r="327">
          <cell r="B327">
            <v>61</v>
          </cell>
          <cell r="C327">
            <v>44136</v>
          </cell>
          <cell r="D327">
            <v>-2.5468855854303558</v>
          </cell>
          <cell r="E327">
            <v>-4.8</v>
          </cell>
          <cell r="F327">
            <v>-0.96763259321128103</v>
          </cell>
          <cell r="G327">
            <v>89.4</v>
          </cell>
          <cell r="H327">
            <v>-2.5396399999999999</v>
          </cell>
          <cell r="I327">
            <v>107.8931</v>
          </cell>
          <cell r="Y327" t="str">
            <v>Nov 20</v>
          </cell>
          <cell r="AA327" t="str">
            <v>Nov 20</v>
          </cell>
        </row>
        <row r="328">
          <cell r="B328">
            <v>60</v>
          </cell>
          <cell r="C328">
            <v>44166</v>
          </cell>
          <cell r="D328">
            <v>-2.1006931682735748</v>
          </cell>
          <cell r="E328">
            <v>-4.0999999999999996</v>
          </cell>
          <cell r="F328">
            <v>-0.91117609621982254</v>
          </cell>
          <cell r="G328">
            <v>92.2</v>
          </cell>
          <cell r="H328">
            <v>-2.0136159999999999</v>
          </cell>
          <cell r="I328">
            <v>108.47490000000001</v>
          </cell>
          <cell r="Y328" t="str">
            <v>Dec 20</v>
          </cell>
          <cell r="AA328" t="str">
            <v>Dec 20</v>
          </cell>
        </row>
        <row r="329">
          <cell r="B329">
            <v>59</v>
          </cell>
          <cell r="C329">
            <v>44197</v>
          </cell>
          <cell r="D329">
            <v>-3.7936108633604295</v>
          </cell>
          <cell r="E329">
            <v>-3.1</v>
          </cell>
          <cell r="F329">
            <v>-1.1368917876284221</v>
          </cell>
          <cell r="G329">
            <v>92.7</v>
          </cell>
          <cell r="H329">
            <v>-1.257287</v>
          </cell>
          <cell r="I329">
            <v>108.99039999999999</v>
          </cell>
          <cell r="Y329" t="str">
            <v>Jan 21</v>
          </cell>
          <cell r="AA329" t="str">
            <v>Jan 21</v>
          </cell>
        </row>
        <row r="330">
          <cell r="B330">
            <v>58</v>
          </cell>
          <cell r="C330">
            <v>44228</v>
          </cell>
          <cell r="D330">
            <v>-5.1311764315588979</v>
          </cell>
          <cell r="E330">
            <v>-1.9</v>
          </cell>
          <cell r="F330">
            <v>-1.506419558453862</v>
          </cell>
          <cell r="G330">
            <v>90.4</v>
          </cell>
          <cell r="H330">
            <v>-0.4066593</v>
          </cell>
          <cell r="I330">
            <v>109.351</v>
          </cell>
          <cell r="Y330" t="str">
            <v>Feb 21</v>
          </cell>
          <cell r="AA330" t="str">
            <v>Feb 21</v>
          </cell>
        </row>
        <row r="331">
          <cell r="B331">
            <v>57</v>
          </cell>
          <cell r="C331">
            <v>44256</v>
          </cell>
          <cell r="D331">
            <v>1.9348688892519301</v>
          </cell>
          <cell r="E331">
            <v>-0.4</v>
          </cell>
          <cell r="F331">
            <v>-1.5088554466730042</v>
          </cell>
          <cell r="G331">
            <v>97.6</v>
          </cell>
          <cell r="H331">
            <v>1.453667</v>
          </cell>
          <cell r="I331">
            <v>110.2286</v>
          </cell>
          <cell r="Y331" t="str">
            <v>Mar 21</v>
          </cell>
          <cell r="AA331" t="str">
            <v>Mar 21</v>
          </cell>
        </row>
        <row r="332">
          <cell r="B332">
            <v>56</v>
          </cell>
          <cell r="C332">
            <v>44287</v>
          </cell>
          <cell r="D332">
            <v>18.068712569508484</v>
          </cell>
          <cell r="E332">
            <v>1.3</v>
          </cell>
          <cell r="F332">
            <v>-0.84311030168812662</v>
          </cell>
          <cell r="G332">
            <v>100.8</v>
          </cell>
          <cell r="H332">
            <v>17.072679999999998</v>
          </cell>
          <cell r="I332">
            <v>111.3719</v>
          </cell>
          <cell r="Y332" t="str">
            <v>Apr 21</v>
          </cell>
          <cell r="AA332" t="str">
            <v>Apr 21</v>
          </cell>
        </row>
        <row r="333">
          <cell r="B333">
            <v>55</v>
          </cell>
          <cell r="C333">
            <v>44317</v>
          </cell>
          <cell r="D333">
            <v>12.826922842982821</v>
          </cell>
          <cell r="E333">
            <v>2.8</v>
          </cell>
          <cell r="F333">
            <v>0.53670456058175908</v>
          </cell>
          <cell r="G333">
            <v>106.4</v>
          </cell>
          <cell r="H333">
            <v>16.8245</v>
          </cell>
          <cell r="I333">
            <v>113.1763</v>
          </cell>
          <cell r="Y333" t="str">
            <v>May 21</v>
          </cell>
          <cell r="AA333" t="str">
            <v>May 21</v>
          </cell>
        </row>
        <row r="334">
          <cell r="B334">
            <v>54</v>
          </cell>
          <cell r="C334">
            <v>44348</v>
          </cell>
          <cell r="D334">
            <v>7.6211934948802389</v>
          </cell>
          <cell r="E334">
            <v>4.0999999999999996</v>
          </cell>
          <cell r="F334">
            <v>1.531380681148051</v>
          </cell>
          <cell r="G334">
            <v>110.1</v>
          </cell>
          <cell r="H334">
            <v>10.04457</v>
          </cell>
          <cell r="I334">
            <v>113.62820000000001</v>
          </cell>
          <cell r="Y334" t="str">
            <v>Jun 21</v>
          </cell>
          <cell r="AA334" t="str">
            <v>Jun 21</v>
          </cell>
        </row>
        <row r="335">
          <cell r="B335">
            <v>53</v>
          </cell>
          <cell r="C335">
            <v>44378</v>
          </cell>
          <cell r="D335">
            <v>3.384698376893903</v>
          </cell>
          <cell r="E335">
            <v>4.9000000000000004</v>
          </cell>
          <cell r="F335">
            <v>1.7379218764514419</v>
          </cell>
          <cell r="G335">
            <v>105.4</v>
          </cell>
          <cell r="H335">
            <v>8.8282310000000006</v>
          </cell>
          <cell r="I335">
            <v>113.95869999999999</v>
          </cell>
          <cell r="Y335" t="str">
            <v>Jul 21</v>
          </cell>
          <cell r="AA335" t="str">
            <v>Jul 21</v>
          </cell>
        </row>
        <row r="336">
          <cell r="B336">
            <v>52</v>
          </cell>
          <cell r="C336">
            <v>44409</v>
          </cell>
          <cell r="D336">
            <v>3.2170511741666159</v>
          </cell>
          <cell r="E336">
            <v>5.3</v>
          </cell>
          <cell r="F336">
            <v>1.7916670955711176</v>
          </cell>
          <cell r="G336">
            <v>108.7</v>
          </cell>
          <cell r="H336">
            <v>7.7038659999999997</v>
          </cell>
          <cell r="I336">
            <v>114.211</v>
          </cell>
          <cell r="Y336" t="str">
            <v>Aug 21</v>
          </cell>
          <cell r="AA336" t="str">
            <v>Aug 21</v>
          </cell>
        </row>
        <row r="337">
          <cell r="B337">
            <v>51</v>
          </cell>
          <cell r="C337">
            <v>44440</v>
          </cell>
          <cell r="D337">
            <v>3.1674063983309506</v>
          </cell>
          <cell r="E337">
            <v>5.6</v>
          </cell>
          <cell r="F337">
            <v>1.6526941236955988</v>
          </cell>
          <cell r="G337">
            <v>108.1</v>
          </cell>
          <cell r="H337">
            <v>7.0540289999999999</v>
          </cell>
          <cell r="I337">
            <v>114.4337</v>
          </cell>
          <cell r="Y337" t="str">
            <v>Sep 21</v>
          </cell>
          <cell r="AA337" t="str">
            <v>Sep 21</v>
          </cell>
        </row>
        <row r="338">
          <cell r="B338">
            <v>50</v>
          </cell>
          <cell r="C338">
            <v>44470</v>
          </cell>
          <cell r="D338">
            <v>2.8065805730395943</v>
          </cell>
          <cell r="E338">
            <v>5.8</v>
          </cell>
          <cell r="F338">
            <v>1.8591081259811884</v>
          </cell>
          <cell r="G338">
            <v>108.5</v>
          </cell>
          <cell r="H338">
            <v>6.7187979999999996</v>
          </cell>
          <cell r="I338">
            <v>114.6369</v>
          </cell>
          <cell r="Y338" t="str">
            <v>Oct 21</v>
          </cell>
          <cell r="AA338" t="str">
            <v>Oct 21</v>
          </cell>
        </row>
        <row r="339">
          <cell r="B339">
            <v>49</v>
          </cell>
          <cell r="C339">
            <v>44501</v>
          </cell>
          <cell r="D339">
            <v>4.5078681059842376</v>
          </cell>
          <cell r="E339">
            <v>6</v>
          </cell>
          <cell r="F339">
            <v>1.9207425152810382</v>
          </cell>
          <cell r="G339">
            <v>109.2</v>
          </cell>
          <cell r="H339">
            <v>6.4130190000000002</v>
          </cell>
          <cell r="I339">
            <v>114.81229999999999</v>
          </cell>
          <cell r="Y339" t="str">
            <v>Nov 21</v>
          </cell>
          <cell r="AA339" t="str">
            <v>Nov 21</v>
          </cell>
        </row>
        <row r="340">
          <cell r="B340">
            <v>48</v>
          </cell>
          <cell r="C340">
            <v>44531</v>
          </cell>
          <cell r="D340">
            <v>4.3436467204995086</v>
          </cell>
          <cell r="E340">
            <v>6.4</v>
          </cell>
          <cell r="F340">
            <v>2.0802883449941008</v>
          </cell>
          <cell r="G340">
            <v>108.6</v>
          </cell>
          <cell r="H340">
            <v>5.9641970000000004</v>
          </cell>
          <cell r="I340">
            <v>114.94450000000001</v>
          </cell>
          <cell r="Y340" t="str">
            <v>Dec 21</v>
          </cell>
          <cell r="AA340" t="str">
            <v>Dec 21</v>
          </cell>
        </row>
        <row r="341">
          <cell r="B341">
            <v>47</v>
          </cell>
          <cell r="C341">
            <v>44562</v>
          </cell>
          <cell r="D341">
            <v>5.0510883799762798</v>
          </cell>
          <cell r="E341">
            <v>6.7</v>
          </cell>
          <cell r="F341">
            <v>2.0519083939700833</v>
          </cell>
          <cell r="G341">
            <v>106.5</v>
          </cell>
          <cell r="H341">
            <v>5.5451519999999999</v>
          </cell>
          <cell r="I341">
            <v>115.0341</v>
          </cell>
          <cell r="Y341" t="str">
            <v>Jan 22</v>
          </cell>
          <cell r="AA341" t="str">
            <v>Jan 22</v>
          </cell>
        </row>
        <row r="342">
          <cell r="B342">
            <v>46</v>
          </cell>
          <cell r="C342">
            <v>44593</v>
          </cell>
          <cell r="D342">
            <v>8.0774220217057611</v>
          </cell>
          <cell r="E342">
            <v>7</v>
          </cell>
          <cell r="F342">
            <v>2.240138539232329</v>
          </cell>
          <cell r="G342">
            <v>111.3</v>
          </cell>
          <cell r="H342">
            <v>5.2592970000000001</v>
          </cell>
          <cell r="I342">
            <v>115.10209999999999</v>
          </cell>
          <cell r="Y342" t="str">
            <v>Feb 22</v>
          </cell>
          <cell r="AA342" t="str">
            <v>Feb 22</v>
          </cell>
        </row>
        <row r="343">
          <cell r="B343">
            <v>45</v>
          </cell>
          <cell r="C343">
            <v>44621</v>
          </cell>
          <cell r="D343">
            <v>5.9493150830465042</v>
          </cell>
          <cell r="E343">
            <v>7.2</v>
          </cell>
          <cell r="F343">
            <v>2.1926015289175331</v>
          </cell>
          <cell r="G343">
            <v>104.3</v>
          </cell>
          <cell r="H343" t="str">
            <v/>
          </cell>
          <cell r="I343" t="str">
            <v/>
          </cell>
          <cell r="Y343" t="str">
            <v>Mar 22</v>
          </cell>
          <cell r="AA343" t="str">
            <v>Mar 22</v>
          </cell>
        </row>
        <row r="344">
          <cell r="B344">
            <v>44</v>
          </cell>
          <cell r="C344">
            <v>44652</v>
          </cell>
          <cell r="D344">
            <v>3.9621989228976355</v>
          </cell>
          <cell r="E344">
            <v>7.2</v>
          </cell>
          <cell r="F344">
            <v>2.2209036855577104</v>
          </cell>
          <cell r="G344">
            <v>107.1</v>
          </cell>
          <cell r="H344" t="str">
            <v/>
          </cell>
          <cell r="I344" t="str">
            <v/>
          </cell>
          <cell r="Y344" t="str">
            <v>Apr 22</v>
          </cell>
          <cell r="AA344" t="str">
            <v>Apr 22</v>
          </cell>
        </row>
        <row r="345">
          <cell r="B345">
            <v>43</v>
          </cell>
          <cell r="C345">
            <v>44682</v>
          </cell>
          <cell r="D345" t="str">
            <v/>
          </cell>
          <cell r="E345">
            <v>7.1</v>
          </cell>
          <cell r="F345">
            <v>1.9678919585448895</v>
          </cell>
          <cell r="G345">
            <v>107.3</v>
          </cell>
          <cell r="H345" t="str">
            <v/>
          </cell>
          <cell r="I345" t="str">
            <v/>
          </cell>
          <cell r="Y345" t="str">
            <v>May 22</v>
          </cell>
          <cell r="AA345" t="str">
            <v>May 22</v>
          </cell>
        </row>
        <row r="346">
          <cell r="B346">
            <v>42</v>
          </cell>
          <cell r="C346">
            <v>44713</v>
          </cell>
          <cell r="D346" t="str">
            <v/>
          </cell>
          <cell r="E346" t="str">
            <v/>
          </cell>
          <cell r="F346">
            <v>1.8549108139133355</v>
          </cell>
          <cell r="G346">
            <v>106.5</v>
          </cell>
          <cell r="H346" t="str">
            <v/>
          </cell>
          <cell r="I346" t="str">
            <v/>
          </cell>
          <cell r="Y346" t="str">
            <v>Jun 22</v>
          </cell>
          <cell r="AA346" t="str">
            <v>Jun 22</v>
          </cell>
        </row>
        <row r="347">
          <cell r="B347" t="str">
            <v/>
          </cell>
          <cell r="C347" t="str">
            <v/>
          </cell>
          <cell r="D347" t="str">
            <v/>
          </cell>
          <cell r="E347" t="str">
            <v/>
          </cell>
          <cell r="F347" t="str">
            <v/>
          </cell>
          <cell r="G347" t="str">
            <v/>
          </cell>
          <cell r="H347" t="str">
            <v/>
          </cell>
          <cell r="I347" t="str">
            <v/>
          </cell>
          <cell r="Y347" t="str">
            <v/>
          </cell>
          <cell r="AA347" t="str">
            <v>Jul 22</v>
          </cell>
        </row>
        <row r="348">
          <cell r="B348" t="str">
            <v/>
          </cell>
          <cell r="C348" t="str">
            <v/>
          </cell>
          <cell r="D348" t="str">
            <v/>
          </cell>
          <cell r="E348" t="str">
            <v/>
          </cell>
          <cell r="F348" t="str">
            <v/>
          </cell>
          <cell r="G348" t="str">
            <v/>
          </cell>
          <cell r="H348" t="str">
            <v/>
          </cell>
          <cell r="I348" t="str">
            <v/>
          </cell>
          <cell r="Y348" t="str">
            <v/>
          </cell>
          <cell r="AA348" t="str">
            <v>Aug 22</v>
          </cell>
        </row>
        <row r="349">
          <cell r="B349" t="str">
            <v/>
          </cell>
          <cell r="C349" t="str">
            <v/>
          </cell>
          <cell r="D349" t="str">
            <v/>
          </cell>
          <cell r="E349" t="str">
            <v/>
          </cell>
          <cell r="F349" t="str">
            <v/>
          </cell>
          <cell r="G349" t="str">
            <v/>
          </cell>
          <cell r="H349" t="str">
            <v/>
          </cell>
          <cell r="I349" t="str">
            <v/>
          </cell>
          <cell r="Y349" t="str">
            <v/>
          </cell>
          <cell r="AA349" t="str">
            <v>Sep 22</v>
          </cell>
        </row>
        <row r="350">
          <cell r="B350" t="str">
            <v/>
          </cell>
          <cell r="C350" t="str">
            <v/>
          </cell>
          <cell r="D350" t="str">
            <v/>
          </cell>
          <cell r="E350" t="str">
            <v/>
          </cell>
          <cell r="F350" t="str">
            <v/>
          </cell>
          <cell r="G350" t="str">
            <v/>
          </cell>
          <cell r="H350" t="str">
            <v/>
          </cell>
          <cell r="I350" t="str">
            <v/>
          </cell>
          <cell r="Y350" t="str">
            <v/>
          </cell>
          <cell r="AA350" t="str">
            <v>Oct 22</v>
          </cell>
        </row>
        <row r="351">
          <cell r="B351" t="str">
            <v/>
          </cell>
          <cell r="C351" t="str">
            <v/>
          </cell>
          <cell r="D351" t="str">
            <v/>
          </cell>
          <cell r="E351" t="str">
            <v/>
          </cell>
          <cell r="F351" t="str">
            <v/>
          </cell>
          <cell r="G351" t="str">
            <v/>
          </cell>
          <cell r="H351" t="str">
            <v/>
          </cell>
          <cell r="I351" t="str">
            <v/>
          </cell>
          <cell r="Y351" t="str">
            <v/>
          </cell>
          <cell r="AA351" t="str">
            <v>Nov 22</v>
          </cell>
        </row>
        <row r="352">
          <cell r="B352" t="str">
            <v/>
          </cell>
          <cell r="C352" t="str">
            <v/>
          </cell>
          <cell r="D352" t="str">
            <v/>
          </cell>
          <cell r="E352" t="str">
            <v/>
          </cell>
          <cell r="F352" t="str">
            <v/>
          </cell>
          <cell r="G352" t="str">
            <v/>
          </cell>
          <cell r="H352" t="str">
            <v/>
          </cell>
          <cell r="I352" t="str">
            <v/>
          </cell>
          <cell r="Y352" t="str">
            <v/>
          </cell>
          <cell r="AA352" t="str">
            <v>Dec 22</v>
          </cell>
        </row>
        <row r="353">
          <cell r="B353" t="str">
            <v/>
          </cell>
          <cell r="C353" t="str">
            <v/>
          </cell>
          <cell r="D353" t="str">
            <v/>
          </cell>
          <cell r="E353" t="str">
            <v/>
          </cell>
          <cell r="F353" t="str">
            <v/>
          </cell>
          <cell r="G353" t="str">
            <v/>
          </cell>
          <cell r="H353" t="str">
            <v/>
          </cell>
          <cell r="I353" t="str">
            <v/>
          </cell>
        </row>
        <row r="354">
          <cell r="B354" t="str">
            <v/>
          </cell>
          <cell r="C354" t="str">
            <v/>
          </cell>
          <cell r="D354" t="str">
            <v/>
          </cell>
          <cell r="E354" t="str">
            <v/>
          </cell>
          <cell r="F354" t="str">
            <v/>
          </cell>
          <cell r="G354" t="str">
            <v/>
          </cell>
          <cell r="H354" t="str">
            <v/>
          </cell>
          <cell r="I354" t="str">
            <v/>
          </cell>
        </row>
        <row r="355">
          <cell r="B355" t="str">
            <v/>
          </cell>
          <cell r="C355" t="str">
            <v/>
          </cell>
          <cell r="D355" t="str">
            <v/>
          </cell>
          <cell r="E355" t="str">
            <v/>
          </cell>
          <cell r="F355" t="str">
            <v/>
          </cell>
          <cell r="G355" t="str">
            <v/>
          </cell>
          <cell r="H355" t="str">
            <v/>
          </cell>
          <cell r="I355" t="str">
            <v/>
          </cell>
        </row>
        <row r="356">
          <cell r="B356" t="str">
            <v/>
          </cell>
          <cell r="C356" t="str">
            <v/>
          </cell>
          <cell r="D356" t="str">
            <v/>
          </cell>
          <cell r="E356" t="str">
            <v/>
          </cell>
          <cell r="F356" t="str">
            <v/>
          </cell>
          <cell r="G356" t="str">
            <v/>
          </cell>
          <cell r="H356" t="str">
            <v/>
          </cell>
          <cell r="I356" t="str">
            <v/>
          </cell>
        </row>
        <row r="357">
          <cell r="B357" t="str">
            <v/>
          </cell>
          <cell r="C357" t="str">
            <v/>
          </cell>
          <cell r="D357" t="str">
            <v/>
          </cell>
          <cell r="E357" t="str">
            <v/>
          </cell>
          <cell r="F357" t="str">
            <v/>
          </cell>
          <cell r="G357" t="str">
            <v/>
          </cell>
          <cell r="H357" t="str">
            <v/>
          </cell>
          <cell r="I357" t="str">
            <v/>
          </cell>
        </row>
        <row r="358">
          <cell r="B358" t="str">
            <v/>
          </cell>
          <cell r="C358" t="str">
            <v/>
          </cell>
          <cell r="D358" t="str">
            <v/>
          </cell>
          <cell r="E358" t="str">
            <v/>
          </cell>
          <cell r="F358" t="str">
            <v/>
          </cell>
          <cell r="G358" t="str">
            <v/>
          </cell>
          <cell r="H358" t="str">
            <v/>
          </cell>
          <cell r="I358" t="str">
            <v/>
          </cell>
        </row>
        <row r="359">
          <cell r="B359" t="str">
            <v/>
          </cell>
          <cell r="C359" t="str">
            <v/>
          </cell>
          <cell r="D359" t="str">
            <v/>
          </cell>
          <cell r="E359" t="str">
            <v/>
          </cell>
          <cell r="F359" t="str">
            <v/>
          </cell>
          <cell r="G359" t="str">
            <v/>
          </cell>
          <cell r="H359" t="str">
            <v/>
          </cell>
          <cell r="I359" t="str">
            <v/>
          </cell>
        </row>
        <row r="360">
          <cell r="B360" t="str">
            <v/>
          </cell>
          <cell r="C360" t="str">
            <v/>
          </cell>
          <cell r="D360" t="str">
            <v/>
          </cell>
          <cell r="E360" t="str">
            <v/>
          </cell>
          <cell r="F360" t="str">
            <v/>
          </cell>
          <cell r="G360" t="str">
            <v/>
          </cell>
          <cell r="H360" t="str">
            <v/>
          </cell>
          <cell r="I360" t="str">
            <v/>
          </cell>
        </row>
        <row r="361">
          <cell r="B361" t="str">
            <v/>
          </cell>
          <cell r="C361" t="str">
            <v/>
          </cell>
          <cell r="D361" t="str">
            <v/>
          </cell>
          <cell r="E361" t="str">
            <v/>
          </cell>
          <cell r="F361" t="str">
            <v/>
          </cell>
          <cell r="G361" t="str">
            <v/>
          </cell>
          <cell r="H361" t="str">
            <v/>
          </cell>
          <cell r="I361" t="str">
            <v/>
          </cell>
        </row>
        <row r="362">
          <cell r="B362" t="str">
            <v/>
          </cell>
          <cell r="C362" t="str">
            <v/>
          </cell>
          <cell r="D362" t="str">
            <v/>
          </cell>
          <cell r="E362" t="str">
            <v/>
          </cell>
          <cell r="F362" t="str">
            <v/>
          </cell>
          <cell r="G362" t="str">
            <v/>
          </cell>
          <cell r="H362" t="str">
            <v/>
          </cell>
          <cell r="I362" t="str">
            <v/>
          </cell>
        </row>
        <row r="363">
          <cell r="B363" t="str">
            <v/>
          </cell>
          <cell r="C363" t="str">
            <v/>
          </cell>
          <cell r="D363" t="str">
            <v/>
          </cell>
          <cell r="E363" t="str">
            <v/>
          </cell>
          <cell r="F363" t="str">
            <v/>
          </cell>
          <cell r="G363" t="str">
            <v/>
          </cell>
          <cell r="H363" t="str">
            <v/>
          </cell>
          <cell r="I363" t="str">
            <v/>
          </cell>
        </row>
        <row r="364">
          <cell r="B364" t="str">
            <v/>
          </cell>
          <cell r="C364" t="str">
            <v/>
          </cell>
          <cell r="D364" t="str">
            <v/>
          </cell>
          <cell r="E364" t="str">
            <v/>
          </cell>
          <cell r="F364" t="str">
            <v/>
          </cell>
          <cell r="G364" t="str">
            <v/>
          </cell>
          <cell r="H364" t="str">
            <v/>
          </cell>
          <cell r="I364" t="str">
            <v/>
          </cell>
        </row>
        <row r="365">
          <cell r="B365" t="str">
            <v/>
          </cell>
          <cell r="C365" t="str">
            <v/>
          </cell>
          <cell r="D365" t="str">
            <v/>
          </cell>
          <cell r="E365" t="str">
            <v/>
          </cell>
          <cell r="F365" t="str">
            <v/>
          </cell>
          <cell r="G365" t="str">
            <v/>
          </cell>
          <cell r="H365" t="str">
            <v/>
          </cell>
          <cell r="I365" t="str">
            <v/>
          </cell>
        </row>
        <row r="366">
          <cell r="B366" t="str">
            <v/>
          </cell>
          <cell r="C366" t="str">
            <v/>
          </cell>
          <cell r="D366" t="str">
            <v/>
          </cell>
          <cell r="E366" t="str">
            <v/>
          </cell>
          <cell r="F366" t="str">
            <v/>
          </cell>
          <cell r="G366" t="str">
            <v/>
          </cell>
          <cell r="H366" t="str">
            <v/>
          </cell>
          <cell r="I366" t="str">
            <v/>
          </cell>
        </row>
        <row r="367">
          <cell r="B367" t="str">
            <v/>
          </cell>
          <cell r="C367" t="str">
            <v/>
          </cell>
          <cell r="D367" t="str">
            <v/>
          </cell>
          <cell r="E367" t="str">
            <v/>
          </cell>
          <cell r="F367" t="str">
            <v/>
          </cell>
          <cell r="G367" t="str">
            <v/>
          </cell>
          <cell r="H367" t="str">
            <v/>
          </cell>
          <cell r="I367" t="str">
            <v/>
          </cell>
        </row>
        <row r="368">
          <cell r="B368" t="str">
            <v/>
          </cell>
          <cell r="C368" t="str">
            <v/>
          </cell>
          <cell r="D368" t="str">
            <v/>
          </cell>
          <cell r="E368" t="str">
            <v/>
          </cell>
          <cell r="F368" t="str">
            <v/>
          </cell>
          <cell r="G368" t="str">
            <v/>
          </cell>
          <cell r="H368" t="str">
            <v/>
          </cell>
          <cell r="I368" t="str">
            <v/>
          </cell>
        </row>
        <row r="369">
          <cell r="B369" t="str">
            <v/>
          </cell>
          <cell r="C369" t="str">
            <v/>
          </cell>
          <cell r="D369" t="str">
            <v/>
          </cell>
          <cell r="E369" t="str">
            <v/>
          </cell>
          <cell r="F369" t="str">
            <v/>
          </cell>
          <cell r="G369" t="str">
            <v/>
          </cell>
          <cell r="H369" t="str">
            <v/>
          </cell>
          <cell r="I369" t="str">
            <v/>
          </cell>
        </row>
        <row r="370">
          <cell r="B370" t="str">
            <v/>
          </cell>
          <cell r="C370" t="str">
            <v/>
          </cell>
        </row>
        <row r="371">
          <cell r="B371" t="str">
            <v/>
          </cell>
          <cell r="C371" t="str">
            <v/>
          </cell>
        </row>
        <row r="372">
          <cell r="B372" t="str">
            <v/>
          </cell>
          <cell r="C372" t="str">
            <v/>
          </cell>
        </row>
        <row r="373">
          <cell r="B373" t="str">
            <v/>
          </cell>
          <cell r="C373" t="str">
            <v/>
          </cell>
        </row>
        <row r="374">
          <cell r="B374" t="str">
            <v/>
          </cell>
          <cell r="C374" t="str">
            <v/>
          </cell>
        </row>
        <row r="375">
          <cell r="B375" t="str">
            <v/>
          </cell>
          <cell r="C375" t="str">
            <v/>
          </cell>
        </row>
        <row r="376">
          <cell r="B376" t="str">
            <v/>
          </cell>
          <cell r="C376" t="str">
            <v/>
          </cell>
        </row>
        <row r="377">
          <cell r="B377" t="str">
            <v/>
          </cell>
          <cell r="C377" t="str">
            <v/>
          </cell>
        </row>
        <row r="378">
          <cell r="B378" t="str">
            <v/>
          </cell>
          <cell r="C378" t="str">
            <v/>
          </cell>
        </row>
        <row r="379">
          <cell r="B379" t="str">
            <v/>
          </cell>
          <cell r="C379" t="str">
            <v/>
          </cell>
        </row>
        <row r="380">
          <cell r="B380" t="str">
            <v/>
          </cell>
          <cell r="C380" t="str">
            <v/>
          </cell>
        </row>
        <row r="381">
          <cell r="B381" t="str">
            <v/>
          </cell>
          <cell r="C381" t="str">
            <v/>
          </cell>
        </row>
        <row r="382">
          <cell r="B382" t="str">
            <v/>
          </cell>
          <cell r="C382" t="str">
            <v/>
          </cell>
        </row>
        <row r="383">
          <cell r="B383" t="str">
            <v/>
          </cell>
          <cell r="C383" t="str">
            <v/>
          </cell>
        </row>
        <row r="384">
          <cell r="B384" t="str">
            <v/>
          </cell>
          <cell r="C384" t="str">
            <v/>
          </cell>
        </row>
        <row r="385">
          <cell r="B385" t="str">
            <v/>
          </cell>
          <cell r="C385" t="str">
            <v/>
          </cell>
        </row>
        <row r="386">
          <cell r="B386" t="str">
            <v/>
          </cell>
          <cell r="C386" t="str">
            <v/>
          </cell>
        </row>
        <row r="387">
          <cell r="B387" t="str">
            <v/>
          </cell>
          <cell r="C387" t="str">
            <v/>
          </cell>
        </row>
        <row r="388">
          <cell r="B388" t="str">
            <v/>
          </cell>
          <cell r="C388" t="str">
            <v/>
          </cell>
        </row>
        <row r="389">
          <cell r="C389">
            <v>42</v>
          </cell>
        </row>
      </sheetData>
      <sheetData sheetId="4" refreshError="1"/>
      <sheetData sheetId="5" refreshError="1"/>
      <sheetData sheetId="6">
        <row r="11">
          <cell r="D11">
            <v>44733</v>
          </cell>
        </row>
      </sheetData>
      <sheetData sheetId="7" refreshError="1"/>
      <sheetData sheetId="8">
        <row r="3">
          <cell r="E3">
            <v>44734</v>
          </cell>
        </row>
      </sheetData>
      <sheetData sheetId="9">
        <row r="11">
          <cell r="D11">
            <v>44734</v>
          </cell>
        </row>
      </sheetData>
      <sheetData sheetId="10" refreshError="1"/>
      <sheetData sheetId="11">
        <row r="3">
          <cell r="E3">
            <v>44711</v>
          </cell>
        </row>
      </sheetData>
      <sheetData sheetId="12">
        <row r="11">
          <cell r="D11">
            <v>44711</v>
          </cell>
        </row>
      </sheetData>
      <sheetData sheetId="13" refreshError="1"/>
      <sheetData sheetId="14">
        <row r="3">
          <cell r="E3">
            <v>44750</v>
          </cell>
        </row>
      </sheetData>
      <sheetData sheetId="15">
        <row r="40">
          <cell r="B40">
            <v>36</v>
          </cell>
        </row>
      </sheetData>
      <sheetData sheetId="16" refreshError="1"/>
      <sheetData sheetId="17" refreshError="1"/>
      <sheetData sheetId="18">
        <row r="11">
          <cell r="D11">
            <v>44743</v>
          </cell>
        </row>
      </sheetData>
      <sheetData sheetId="19" refreshError="1"/>
      <sheetData sheetId="20" refreshError="1"/>
      <sheetData sheetId="21">
        <row r="11">
          <cell r="D11">
            <v>44733</v>
          </cell>
        </row>
      </sheetData>
      <sheetData sheetId="22" refreshError="1"/>
      <sheetData sheetId="23" refreshError="1"/>
      <sheetData sheetId="24">
        <row r="11">
          <cell r="D11">
            <v>44727</v>
          </cell>
        </row>
      </sheetData>
      <sheetData sheetId="25" refreshError="1"/>
      <sheetData sheetId="26" refreshError="1"/>
      <sheetData sheetId="27">
        <row r="11">
          <cell r="D11">
            <v>44729</v>
          </cell>
        </row>
      </sheetData>
      <sheetData sheetId="28" refreshError="1"/>
      <sheetData sheetId="29" refreshError="1"/>
      <sheetData sheetId="30">
        <row r="11">
          <cell r="D11">
            <v>44733</v>
          </cell>
        </row>
      </sheetData>
      <sheetData sheetId="31" refreshError="1"/>
      <sheetData sheetId="32" refreshError="1"/>
      <sheetData sheetId="33">
        <row r="11">
          <cell r="D11">
            <v>44733</v>
          </cell>
        </row>
      </sheetData>
      <sheetData sheetId="34" refreshError="1"/>
      <sheetData sheetId="35" refreshError="1"/>
      <sheetData sheetId="36">
        <row r="11">
          <cell r="D11">
            <v>44727</v>
          </cell>
        </row>
      </sheetData>
      <sheetData sheetId="37" refreshError="1"/>
      <sheetData sheetId="38">
        <row r="3">
          <cell r="J3" t="str">
            <v>12 meses</v>
          </cell>
        </row>
      </sheetData>
      <sheetData sheetId="39">
        <row r="4">
          <cell r="I4" t="str">
            <v>12 meses</v>
          </cell>
        </row>
      </sheetData>
      <sheetData sheetId="40">
        <row r="6">
          <cell r="K6" t="str">
            <v>12 meses</v>
          </cell>
        </row>
      </sheetData>
      <sheetData sheetId="41" refreshError="1"/>
      <sheetData sheetId="42">
        <row r="634">
          <cell r="A634" t="str">
            <v>No. 28 / 22</v>
          </cell>
        </row>
      </sheetData>
      <sheetData sheetId="43">
        <row r="2">
          <cell r="B2" t="str">
            <v>until dec 21</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1:K38"/>
  <sheetViews>
    <sheetView showGridLines="0" zoomScaleNormal="100" workbookViewId="0">
      <selection activeCell="K11" sqref="K11"/>
    </sheetView>
  </sheetViews>
  <sheetFormatPr defaultColWidth="9.140625" defaultRowHeight="12.75"/>
  <cols>
    <col min="1" max="3" width="9.140625" style="487"/>
    <col min="4" max="4" width="10.140625" style="487" bestFit="1" customWidth="1"/>
    <col min="5" max="7" width="9.140625" style="487"/>
    <col min="8" max="8" width="9.28515625" style="487" customWidth="1"/>
    <col min="9" max="16384" width="9.140625" style="487"/>
  </cols>
  <sheetData>
    <row r="11" spans="1:11">
      <c r="A11" s="615"/>
      <c r="B11" s="615"/>
      <c r="C11" s="615"/>
      <c r="D11" s="615"/>
      <c r="E11" s="615"/>
      <c r="F11" s="615"/>
      <c r="G11" s="615"/>
      <c r="H11" s="615"/>
      <c r="I11" s="615"/>
      <c r="J11" s="615"/>
      <c r="K11" s="615"/>
    </row>
    <row r="12" spans="1:11" ht="15" customHeight="1">
      <c r="A12" s="1230"/>
      <c r="B12" s="1230"/>
      <c r="C12" s="1230"/>
      <c r="D12" s="1230"/>
      <c r="E12" s="1230"/>
      <c r="F12" s="1230"/>
      <c r="G12" s="1230"/>
      <c r="H12" s="1230"/>
      <c r="I12" s="1230"/>
      <c r="J12" s="1230"/>
      <c r="K12" s="1230"/>
    </row>
    <row r="13" spans="1:11" ht="15" customHeight="1">
      <c r="A13" s="1230"/>
      <c r="B13" s="1230"/>
      <c r="C13" s="1230"/>
      <c r="D13" s="1230"/>
      <c r="E13" s="1230"/>
      <c r="F13" s="1230"/>
      <c r="G13" s="1230"/>
      <c r="H13" s="1230"/>
      <c r="I13" s="1230"/>
      <c r="J13" s="1230"/>
      <c r="K13" s="1230"/>
    </row>
    <row r="14" spans="1:11" ht="15" customHeight="1">
      <c r="A14" s="1230"/>
      <c r="B14" s="1230"/>
      <c r="C14" s="1230"/>
      <c r="D14" s="1230"/>
      <c r="E14" s="1230"/>
      <c r="F14" s="1230"/>
      <c r="G14" s="1230"/>
      <c r="H14" s="1230"/>
      <c r="I14" s="1230"/>
      <c r="J14" s="1230"/>
      <c r="K14" s="1230"/>
    </row>
    <row r="15" spans="1:11" ht="15" customHeight="1">
      <c r="A15" s="1230"/>
      <c r="B15" s="1230"/>
      <c r="C15" s="1230"/>
      <c r="D15" s="1230"/>
      <c r="E15" s="1230"/>
      <c r="F15" s="1230"/>
      <c r="G15" s="1230"/>
      <c r="H15" s="1230"/>
      <c r="I15" s="1230"/>
      <c r="J15" s="1230"/>
      <c r="K15" s="1230"/>
    </row>
    <row r="16" spans="1:11" ht="15" customHeight="1">
      <c r="A16" s="1230"/>
      <c r="B16" s="1230"/>
      <c r="C16" s="1230"/>
      <c r="D16" s="1230"/>
      <c r="E16" s="1230"/>
      <c r="F16" s="1230"/>
      <c r="G16" s="1230"/>
      <c r="H16" s="1230"/>
      <c r="I16" s="1230"/>
      <c r="J16" s="1230"/>
      <c r="K16" s="1230"/>
    </row>
    <row r="17" spans="1:11" ht="15" customHeight="1">
      <c r="A17" s="1230"/>
      <c r="B17" s="1230"/>
      <c r="C17" s="1230"/>
      <c r="D17" s="1230"/>
      <c r="E17" s="1230"/>
      <c r="F17" s="1230"/>
      <c r="G17" s="1230"/>
      <c r="H17" s="1230"/>
      <c r="I17" s="1230"/>
      <c r="J17" s="1230"/>
      <c r="K17" s="1230"/>
    </row>
    <row r="18" spans="1:11" ht="12.75" customHeight="1">
      <c r="B18" s="596"/>
      <c r="C18" s="596"/>
      <c r="D18" s="596"/>
      <c r="E18" s="596"/>
      <c r="F18" s="596"/>
      <c r="G18" s="596"/>
      <c r="H18" s="596"/>
      <c r="I18" s="596"/>
      <c r="J18" s="596"/>
    </row>
    <row r="19" spans="1:11">
      <c r="B19" s="596"/>
      <c r="C19" s="596"/>
      <c r="D19" s="596"/>
      <c r="E19" s="596"/>
      <c r="F19" s="596"/>
      <c r="G19" s="596"/>
      <c r="H19" s="596"/>
      <c r="I19" s="596"/>
      <c r="J19" s="596"/>
    </row>
    <row r="20" spans="1:11">
      <c r="B20" s="596"/>
      <c r="C20" s="596"/>
      <c r="D20" s="596"/>
      <c r="E20" s="596"/>
      <c r="F20" s="596"/>
      <c r="G20" s="596"/>
      <c r="H20" s="596"/>
      <c r="I20" s="596"/>
      <c r="J20" s="596"/>
    </row>
    <row r="21" spans="1:11" ht="12.75" customHeight="1">
      <c r="B21" s="596"/>
      <c r="C21" s="596"/>
      <c r="D21" s="596"/>
      <c r="E21" s="596"/>
      <c r="F21" s="596"/>
      <c r="G21" s="596"/>
      <c r="H21" s="596"/>
      <c r="I21" s="596"/>
      <c r="J21" s="596"/>
    </row>
    <row r="26" spans="1:11" ht="18" customHeight="1">
      <c r="A26" s="1232">
        <f>[1]Folha1!$A$1</f>
        <v>44713</v>
      </c>
      <c r="B26" s="1232"/>
      <c r="C26" s="1232"/>
      <c r="D26" s="1232"/>
      <c r="E26" s="1232"/>
      <c r="F26" s="1231" t="s">
        <v>181</v>
      </c>
      <c r="G26" s="1231"/>
      <c r="H26" s="1231"/>
      <c r="I26" s="1231"/>
      <c r="J26" s="1231"/>
      <c r="K26" s="1231"/>
    </row>
    <row r="27" spans="1:11" ht="18" customHeight="1">
      <c r="A27" s="1232"/>
      <c r="B27" s="1232"/>
      <c r="C27" s="1232"/>
      <c r="D27" s="1232"/>
      <c r="E27" s="1232"/>
      <c r="F27" s="1233" t="s">
        <v>180</v>
      </c>
      <c r="G27" s="1233"/>
      <c r="H27" s="1233"/>
      <c r="I27" s="1233"/>
      <c r="J27" s="1233"/>
      <c r="K27" s="1233"/>
    </row>
    <row r="28" spans="1:11">
      <c r="B28" s="488"/>
    </row>
    <row r="30" spans="1:11">
      <c r="D30" s="489"/>
    </row>
    <row r="31" spans="1:11">
      <c r="C31" s="534"/>
    </row>
    <row r="32" spans="1:11">
      <c r="C32" s="535"/>
    </row>
    <row r="33" spans="3:3">
      <c r="C33" s="536"/>
    </row>
    <row r="34" spans="3:3" ht="12.75" customHeight="1">
      <c r="C34" s="536"/>
    </row>
    <row r="35" spans="3:3">
      <c r="C35" s="536"/>
    </row>
    <row r="36" spans="3:3">
      <c r="C36" s="536"/>
    </row>
    <row r="37" spans="3:3">
      <c r="C37" s="536"/>
    </row>
    <row r="38" spans="3:3">
      <c r="C38" s="536"/>
    </row>
  </sheetData>
  <sheetProtection autoFilter="0"/>
  <mergeCells count="4">
    <mergeCell ref="A12:K17"/>
    <mergeCell ref="F26:K26"/>
    <mergeCell ref="A26:E27"/>
    <mergeCell ref="F27:K27"/>
  </mergeCells>
  <phoneticPr fontId="18" type="noConversion"/>
  <printOptions horizontalCentered="1" verticalCentered="1"/>
  <pageMargins left="0.23622047244094491" right="0.23622047244094491" top="0.98425196850393704" bottom="0.78740157480314965" header="0.51181102362204722" footer="0.62992125984251968"/>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20">
    <pageSetUpPr fitToPage="1"/>
  </sheetPr>
  <dimension ref="A1:W116"/>
  <sheetViews>
    <sheetView showGridLines="0" zoomScaleNormal="100" workbookViewId="0">
      <selection activeCell="B7" sqref="B7:B8"/>
    </sheetView>
  </sheetViews>
  <sheetFormatPr defaultColWidth="9.140625" defaultRowHeight="12.75"/>
  <cols>
    <col min="1" max="1" width="10.7109375" style="1" customWidth="1"/>
    <col min="2" max="2" width="12.5703125" style="12" customWidth="1"/>
    <col min="3" max="3" width="9" style="12" customWidth="1"/>
    <col min="4" max="4" width="7.42578125" style="12" customWidth="1"/>
    <col min="5" max="5" width="10.7109375" style="12" customWidth="1"/>
    <col min="6" max="6" width="9" style="12" customWidth="1"/>
    <col min="7" max="7" width="6.85546875" style="12" customWidth="1"/>
    <col min="8" max="8" width="10.7109375" style="12" customWidth="1"/>
    <col min="9" max="9" width="9" style="12" customWidth="1"/>
    <col min="10" max="10" width="6.85546875" style="12" customWidth="1"/>
    <col min="11" max="11" width="10.7109375" style="12" customWidth="1"/>
    <col min="12" max="12" width="9" style="12" customWidth="1"/>
    <col min="13" max="13" width="6.85546875" style="12" customWidth="1"/>
    <col min="14" max="14" width="10.7109375" style="12" customWidth="1"/>
    <col min="15" max="15" width="9" style="12" customWidth="1"/>
    <col min="16" max="16" width="6.7109375" style="12" customWidth="1"/>
    <col min="17" max="17" width="10.7109375" style="12" customWidth="1"/>
    <col min="18" max="18" width="9" style="12" customWidth="1"/>
    <col min="19" max="19" width="6.7109375" style="12" customWidth="1"/>
    <col min="20" max="20" width="10.7109375" style="12" customWidth="1"/>
    <col min="21" max="22" width="0.5703125" style="12" customWidth="1"/>
    <col min="23" max="16384" width="9.140625" style="12"/>
  </cols>
  <sheetData>
    <row r="1" spans="1:23" s="24" customFormat="1" ht="36" customHeight="1">
      <c r="A1" s="1537" t="s">
        <v>191</v>
      </c>
      <c r="B1" s="1484"/>
      <c r="C1" s="1484"/>
      <c r="D1" s="1484"/>
      <c r="E1" s="1484"/>
      <c r="F1" s="1484"/>
      <c r="G1" s="1484"/>
      <c r="H1" s="1484"/>
      <c r="I1" s="1484"/>
      <c r="J1" s="1484"/>
      <c r="K1" s="1484"/>
      <c r="L1" s="1484"/>
      <c r="M1" s="1484"/>
      <c r="N1" s="1484"/>
      <c r="O1" s="1484"/>
      <c r="P1" s="1484"/>
      <c r="Q1" s="1484"/>
      <c r="R1" s="1484"/>
      <c r="S1" s="1484"/>
      <c r="T1" s="1484"/>
      <c r="U1" s="23"/>
    </row>
    <row r="2" spans="1:23" s="1" customFormat="1" ht="7.5" customHeight="1">
      <c r="M2" s="28"/>
    </row>
    <row r="3" spans="1:23" s="3" customFormat="1" ht="26.25" customHeight="1">
      <c r="A3" s="345" t="s">
        <v>659</v>
      </c>
      <c r="B3" s="345"/>
      <c r="C3" s="345"/>
      <c r="D3" s="345"/>
      <c r="E3" s="345"/>
      <c r="F3" s="345"/>
      <c r="G3" s="377"/>
      <c r="H3" s="377"/>
      <c r="I3" s="377"/>
      <c r="J3" s="377"/>
      <c r="K3" s="377"/>
      <c r="L3" s="377"/>
      <c r="M3" s="377"/>
      <c r="N3" s="377"/>
      <c r="O3" s="377"/>
      <c r="P3" s="377"/>
      <c r="Q3" s="377"/>
      <c r="R3" s="377"/>
      <c r="S3" s="377"/>
      <c r="T3" s="377"/>
      <c r="U3" s="377"/>
      <c r="W3" s="637" t="s">
        <v>182</v>
      </c>
    </row>
    <row r="4" spans="1:23" s="3" customFormat="1" ht="6" customHeight="1">
      <c r="A4" s="4"/>
      <c r="B4" s="4"/>
      <c r="C4" s="4"/>
      <c r="D4" s="4"/>
      <c r="E4" s="4"/>
      <c r="F4" s="4"/>
      <c r="G4" s="5"/>
      <c r="H4" s="5"/>
      <c r="I4" s="5"/>
      <c r="J4" s="5"/>
      <c r="K4" s="5"/>
      <c r="L4" s="5"/>
      <c r="M4" s="5"/>
      <c r="N4" s="5"/>
      <c r="O4" s="5"/>
      <c r="P4" s="5"/>
      <c r="Q4" s="5"/>
      <c r="R4" s="5"/>
      <c r="S4" s="5"/>
      <c r="T4" s="5"/>
      <c r="U4" s="5"/>
    </row>
    <row r="5" spans="1:23" s="3" customFormat="1" ht="26.25" customHeight="1">
      <c r="A5" s="696"/>
      <c r="B5" s="1604" t="s">
        <v>650</v>
      </c>
      <c r="C5" s="1604"/>
      <c r="D5" s="1604"/>
      <c r="E5" s="1604"/>
      <c r="F5" s="1604"/>
      <c r="G5" s="1604"/>
      <c r="H5" s="1604"/>
      <c r="I5" s="1604"/>
      <c r="J5" s="1604"/>
      <c r="K5" s="1604"/>
      <c r="L5" s="1604"/>
      <c r="M5" s="1604"/>
      <c r="N5" s="1604"/>
      <c r="O5" s="1604"/>
      <c r="R5" s="1605" t="s">
        <v>240</v>
      </c>
      <c r="S5" s="1557"/>
      <c r="T5" s="737">
        <f>('[2]8'!$S$5)</f>
        <v>44739</v>
      </c>
      <c r="U5" s="5"/>
    </row>
    <row r="6" spans="1:23" s="3" customFormat="1" ht="6.75" customHeight="1" thickBot="1">
      <c r="A6" s="4"/>
      <c r="B6" s="4"/>
      <c r="C6" s="4"/>
      <c r="D6" s="4"/>
      <c r="E6" s="4"/>
      <c r="F6" s="4"/>
      <c r="G6" s="5"/>
      <c r="H6" s="5"/>
      <c r="I6" s="5"/>
      <c r="J6" s="5"/>
      <c r="K6" s="5"/>
      <c r="L6" s="5"/>
      <c r="M6" s="5"/>
      <c r="N6" s="5"/>
      <c r="O6" s="5"/>
      <c r="P6" s="5"/>
      <c r="Q6" s="5"/>
      <c r="R6" s="5"/>
      <c r="S6" s="5"/>
      <c r="T6" s="5"/>
      <c r="U6" s="5"/>
    </row>
    <row r="7" spans="1:23" s="3" customFormat="1" ht="50.1" customHeight="1">
      <c r="A7" s="1593" t="s">
        <v>208</v>
      </c>
      <c r="B7" s="1595" t="s">
        <v>476</v>
      </c>
      <c r="C7" s="1606" t="s">
        <v>254</v>
      </c>
      <c r="D7" s="1607"/>
      <c r="E7" s="1607"/>
      <c r="F7" s="1607"/>
      <c r="G7" s="1607"/>
      <c r="H7" s="1607"/>
      <c r="I7" s="1607"/>
      <c r="J7" s="1607"/>
      <c r="K7" s="1608"/>
      <c r="L7" s="1606" t="s">
        <v>255</v>
      </c>
      <c r="M7" s="1607"/>
      <c r="N7" s="1607"/>
      <c r="O7" s="1607"/>
      <c r="P7" s="1607"/>
      <c r="Q7" s="1607"/>
      <c r="R7" s="1607"/>
      <c r="S7" s="1607"/>
      <c r="T7" s="1607"/>
      <c r="U7" s="1608"/>
    </row>
    <row r="8" spans="1:23" s="1" customFormat="1" ht="50.1" customHeight="1">
      <c r="A8" s="1594"/>
      <c r="B8" s="1596"/>
      <c r="C8" s="1597" t="s">
        <v>31</v>
      </c>
      <c r="D8" s="1598"/>
      <c r="E8" s="1599"/>
      <c r="F8" s="1600" t="s">
        <v>256</v>
      </c>
      <c r="G8" s="1601"/>
      <c r="H8" s="1602"/>
      <c r="I8" s="1600" t="s">
        <v>257</v>
      </c>
      <c r="J8" s="1601"/>
      <c r="K8" s="1603"/>
      <c r="L8" s="1597" t="s">
        <v>31</v>
      </c>
      <c r="M8" s="1598"/>
      <c r="N8" s="1599"/>
      <c r="O8" s="1600" t="s">
        <v>259</v>
      </c>
      <c r="P8" s="1601"/>
      <c r="Q8" s="1602"/>
      <c r="R8" s="1600" t="s">
        <v>257</v>
      </c>
      <c r="S8" s="1601"/>
      <c r="T8" s="1601"/>
      <c r="U8" s="1603"/>
    </row>
    <row r="9" spans="1:23" s="1" customFormat="1" ht="26.25" customHeight="1" thickBot="1">
      <c r="A9" s="207" t="s">
        <v>209</v>
      </c>
      <c r="B9" s="378" t="s">
        <v>112</v>
      </c>
      <c r="C9" s="1587" t="s">
        <v>112</v>
      </c>
      <c r="D9" s="1588"/>
      <c r="E9" s="1588"/>
      <c r="F9" s="1591" t="s">
        <v>112</v>
      </c>
      <c r="G9" s="1591"/>
      <c r="H9" s="1591"/>
      <c r="I9" s="1591" t="s">
        <v>112</v>
      </c>
      <c r="J9" s="1591"/>
      <c r="K9" s="1592"/>
      <c r="L9" s="1587" t="s">
        <v>112</v>
      </c>
      <c r="M9" s="1588"/>
      <c r="N9" s="1588"/>
      <c r="O9" s="1591" t="s">
        <v>112</v>
      </c>
      <c r="P9" s="1591"/>
      <c r="Q9" s="1591"/>
      <c r="R9" s="1589" t="s">
        <v>112</v>
      </c>
      <c r="S9" s="1589"/>
      <c r="T9" s="1590"/>
      <c r="U9" s="330"/>
    </row>
    <row r="10" spans="1:23" s="29" customFormat="1" ht="26.25" customHeight="1" thickBot="1">
      <c r="A10" s="692" t="s">
        <v>173</v>
      </c>
      <c r="B10" s="116" t="s">
        <v>193</v>
      </c>
      <c r="C10" s="117" t="s">
        <v>26</v>
      </c>
      <c r="D10" s="118" t="s">
        <v>193</v>
      </c>
      <c r="E10" s="762" t="s">
        <v>477</v>
      </c>
      <c r="F10" s="119" t="s">
        <v>27</v>
      </c>
      <c r="G10" s="120" t="s">
        <v>194</v>
      </c>
      <c r="H10" s="764" t="s">
        <v>478</v>
      </c>
      <c r="I10" s="121" t="s">
        <v>27</v>
      </c>
      <c r="J10" s="122" t="s">
        <v>194</v>
      </c>
      <c r="K10" s="763" t="s">
        <v>478</v>
      </c>
      <c r="L10" s="123" t="s">
        <v>26</v>
      </c>
      <c r="M10" s="118" t="s">
        <v>193</v>
      </c>
      <c r="N10" s="762" t="s">
        <v>477</v>
      </c>
      <c r="O10" s="124" t="s">
        <v>27</v>
      </c>
      <c r="P10" s="120" t="s">
        <v>194</v>
      </c>
      <c r="Q10" s="764" t="s">
        <v>478</v>
      </c>
      <c r="R10" s="124" t="s">
        <v>27</v>
      </c>
      <c r="S10" s="120" t="s">
        <v>194</v>
      </c>
      <c r="T10" s="765" t="s">
        <v>478</v>
      </c>
      <c r="U10" s="335"/>
    </row>
    <row r="11" spans="1:23" s="1" customFormat="1" ht="3" customHeight="1">
      <c r="A11" s="407"/>
      <c r="B11" s="126"/>
      <c r="C11" s="127"/>
      <c r="D11" s="128"/>
      <c r="E11" s="129"/>
      <c r="F11" s="130"/>
      <c r="G11" s="131"/>
      <c r="H11" s="132"/>
      <c r="I11" s="133"/>
      <c r="J11" s="131"/>
      <c r="K11" s="134"/>
      <c r="L11" s="135"/>
      <c r="M11" s="136"/>
      <c r="N11" s="137"/>
      <c r="O11" s="133"/>
      <c r="P11" s="131"/>
      <c r="Q11" s="132"/>
      <c r="R11" s="333"/>
      <c r="S11" s="334"/>
      <c r="T11" s="6"/>
      <c r="U11" s="331"/>
    </row>
    <row r="12" spans="1:23" ht="12.75" customHeight="1">
      <c r="A12" s="200">
        <f>'[2]8'!$A12</f>
        <v>2003</v>
      </c>
      <c r="B12" s="979">
        <f>'[2]8'!B12</f>
        <v>-0.73558961890164842</v>
      </c>
      <c r="C12" s="50">
        <f>'[2]8'!C12</f>
        <v>5999.31</v>
      </c>
      <c r="D12" s="981">
        <f>'[2]8'!D12</f>
        <v>4.1072074870845308</v>
      </c>
      <c r="E12" s="336">
        <f>'[2]8'!E12</f>
        <v>1900.999669778751</v>
      </c>
      <c r="F12" s="982">
        <f>'[2]8'!F12</f>
        <v>6625.3600000000015</v>
      </c>
      <c r="G12" s="142">
        <f>'[2]8'!G12</f>
        <v>4.5358096508815793</v>
      </c>
      <c r="H12" s="970">
        <f>'[2]8'!H12</f>
        <v>426.74422618842141</v>
      </c>
      <c r="I12" s="141">
        <f>'[2]8'!I12</f>
        <v>-626.05000000000007</v>
      </c>
      <c r="J12" s="967">
        <f>'[2]8'!J12</f>
        <v>-0.42860216379704841</v>
      </c>
      <c r="K12" s="144">
        <f>'[2]8'!K12</f>
        <v>-136.9440395611918</v>
      </c>
      <c r="L12" s="963">
        <f>'[2]8'!L12</f>
        <v>7073.7700000000013</v>
      </c>
      <c r="M12" s="139">
        <f>'[2]8'!M12</f>
        <v>4.842797105986179</v>
      </c>
      <c r="N12" s="983">
        <f>'[2]8'!N12</f>
        <v>308.4209979330015</v>
      </c>
      <c r="O12" s="141">
        <f>'[2]8'!O12</f>
        <v>7686.7299999999987</v>
      </c>
      <c r="P12" s="967">
        <f>'[2]8'!P12</f>
        <v>5.2624376815329201</v>
      </c>
      <c r="Q12" s="143">
        <f>'[2]8'!Q12</f>
        <v>430.25827458230418</v>
      </c>
      <c r="R12" s="982">
        <f>'[2]8'!R12</f>
        <v>-612.97</v>
      </c>
      <c r="S12" s="142">
        <f>'[2]8'!S12</f>
        <v>-0.41964742167986063</v>
      </c>
      <c r="T12" s="971">
        <f>'[2]8'!T12</f>
        <v>-317.08042639090553</v>
      </c>
      <c r="U12" s="975"/>
    </row>
    <row r="13" spans="1:23" ht="12.75" customHeight="1">
      <c r="A13" s="200">
        <f>'[2]8'!$A13</f>
        <v>2004</v>
      </c>
      <c r="B13" s="979">
        <f>'[2]8'!B13</f>
        <v>2.902887878195465</v>
      </c>
      <c r="C13" s="50">
        <f>'[2]8'!C13</f>
        <v>5859.3599999999988</v>
      </c>
      <c r="D13" s="981">
        <f>'[2]8'!D13</f>
        <v>3.8485530631693776</v>
      </c>
      <c r="E13" s="336">
        <f>'[2]8'!E13</f>
        <v>-2.3327682683508875</v>
      </c>
      <c r="F13" s="982">
        <f>'[2]8'!F13</f>
        <v>5627.91</v>
      </c>
      <c r="G13" s="142">
        <f>'[2]8'!G13</f>
        <v>3.6965317491571739</v>
      </c>
      <c r="H13" s="970">
        <f>'[2]8'!H13</f>
        <v>-15.055030971901925</v>
      </c>
      <c r="I13" s="141">
        <f>'[2]8'!I13</f>
        <v>231.47000000000003</v>
      </c>
      <c r="J13" s="967">
        <f>'[2]8'!J13</f>
        <v>0.15203445044028976</v>
      </c>
      <c r="K13" s="144">
        <f>'[2]8'!K13</f>
        <v>136.9730852168357</v>
      </c>
      <c r="L13" s="963">
        <f>'[2]8'!L13</f>
        <v>1439.7599999999998</v>
      </c>
      <c r="M13" s="139">
        <f>'[2]8'!M13</f>
        <v>0.9456651849739125</v>
      </c>
      <c r="N13" s="983">
        <f>'[2]8'!N13</f>
        <v>-79.646496846801654</v>
      </c>
      <c r="O13" s="141">
        <f>'[2]8'!O13</f>
        <v>4890.3600000000006</v>
      </c>
      <c r="P13" s="967">
        <f>'[2]8'!P13</f>
        <v>3.2120931224572318</v>
      </c>
      <c r="Q13" s="143">
        <f>'[2]8'!Q13</f>
        <v>-36.379188549617311</v>
      </c>
      <c r="R13" s="982">
        <f>'[2]8'!R13</f>
        <v>-3450.61</v>
      </c>
      <c r="S13" s="142">
        <f>'[2]8'!S13</f>
        <v>-2.2664345056973612</v>
      </c>
      <c r="T13" s="971">
        <f>'[2]8'!T13</f>
        <v>-462.93293309623635</v>
      </c>
      <c r="U13" s="975"/>
    </row>
    <row r="14" spans="1:23" ht="12.75" customHeight="1">
      <c r="A14" s="200">
        <f>'[2]8'!$A14</f>
        <v>2005</v>
      </c>
      <c r="B14" s="979">
        <f>'[2]8'!B14</f>
        <v>-0.30292135541251947</v>
      </c>
      <c r="C14" s="50">
        <f>'[2]8'!C14</f>
        <v>1316.5</v>
      </c>
      <c r="D14" s="981">
        <f>'[2]8'!D14</f>
        <v>0.83032327219093016</v>
      </c>
      <c r="E14" s="336">
        <f>'[2]8'!E14</f>
        <v>-77.531675814423423</v>
      </c>
      <c r="F14" s="982">
        <f>'[2]8'!F14</f>
        <v>743.90999999999963</v>
      </c>
      <c r="G14" s="142">
        <f>'[2]8'!G14</f>
        <v>0.46918783548465981</v>
      </c>
      <c r="H14" s="970">
        <f>'[2]8'!H14</f>
        <v>-86.781771563511143</v>
      </c>
      <c r="I14" s="141">
        <f>'[2]8'!I14</f>
        <v>572.56000000000006</v>
      </c>
      <c r="J14" s="967">
        <f>'[2]8'!J14</f>
        <v>0.36111651555308705</v>
      </c>
      <c r="K14" s="144">
        <f>'[2]8'!K14</f>
        <v>147.35818896617272</v>
      </c>
      <c r="L14" s="963">
        <f>'[2]8'!L14</f>
        <v>1796.79</v>
      </c>
      <c r="M14" s="139">
        <f>'[2]8'!M14</f>
        <v>1.1332446276034496</v>
      </c>
      <c r="N14" s="983">
        <f>'[2]8'!N14</f>
        <v>24.79788298049677</v>
      </c>
      <c r="O14" s="141">
        <f>'[2]8'!O14</f>
        <v>1908.9399999999998</v>
      </c>
      <c r="P14" s="967">
        <f>'[2]8'!P14</f>
        <v>1.2039782052534405</v>
      </c>
      <c r="Q14" s="143">
        <f>'[2]8'!Q14</f>
        <v>-60.965245912366385</v>
      </c>
      <c r="R14" s="982">
        <f>'[2]8'!R14</f>
        <v>-112.13999999999993</v>
      </c>
      <c r="S14" s="142">
        <f>'[2]8'!S14</f>
        <v>-7.0727270598929637E-2</v>
      </c>
      <c r="T14" s="971">
        <f>'[2]8'!T14</f>
        <v>96.750139830348843</v>
      </c>
      <c r="U14" s="975"/>
    </row>
    <row r="15" spans="1:23" ht="12.75" customHeight="1">
      <c r="A15" s="200">
        <f>'[2]8'!$A15</f>
        <v>2006</v>
      </c>
      <c r="B15" s="979">
        <f>'[2]8'!B15</f>
        <v>-2.1535064958826742</v>
      </c>
      <c r="C15" s="50">
        <f>'[2]8'!C15</f>
        <v>5003.03</v>
      </c>
      <c r="D15" s="981">
        <f>'[2]8'!D15</f>
        <v>3.0091518627918705</v>
      </c>
      <c r="E15" s="336">
        <f>'[2]8'!E15</f>
        <v>280.02506646410933</v>
      </c>
      <c r="F15" s="982">
        <f>'[2]8'!F15</f>
        <v>5183.82</v>
      </c>
      <c r="G15" s="142">
        <f>'[2]8'!G15</f>
        <v>3.1178908800022693</v>
      </c>
      <c r="H15" s="970">
        <f>'[2]8'!H15</f>
        <v>596.83429447110564</v>
      </c>
      <c r="I15" s="141">
        <f>'[2]8'!I15</f>
        <v>-180.76999999999998</v>
      </c>
      <c r="J15" s="967">
        <f>'[2]8'!J15</f>
        <v>-0.10872698789271429</v>
      </c>
      <c r="K15" s="144">
        <f>'[2]8'!K15</f>
        <v>-131.5722369707978</v>
      </c>
      <c r="L15" s="963">
        <f>'[2]8'!L15</f>
        <v>8583.4599999999991</v>
      </c>
      <c r="M15" s="139">
        <f>'[2]8'!M15</f>
        <v>5.1626583586745447</v>
      </c>
      <c r="N15" s="983">
        <f>'[2]8'!N15</f>
        <v>377.71080649380281</v>
      </c>
      <c r="O15" s="141">
        <f>'[2]8'!O15</f>
        <v>7919.5199999999995</v>
      </c>
      <c r="P15" s="967">
        <f>'[2]8'!P15</f>
        <v>4.7633210994971993</v>
      </c>
      <c r="Q15" s="143">
        <f>'[2]8'!Q15</f>
        <v>314.86479407419824</v>
      </c>
      <c r="R15" s="982">
        <f>'[2]8'!R15</f>
        <v>663.93000000000006</v>
      </c>
      <c r="S15" s="142">
        <f>'[2]8'!S15</f>
        <v>0.39933124451850316</v>
      </c>
      <c r="T15" s="971">
        <f>'[2]8'!T15</f>
        <v>692.05457463884466</v>
      </c>
      <c r="U15" s="975"/>
    </row>
    <row r="16" spans="1:23" ht="12.75" customHeight="1">
      <c r="A16" s="200">
        <f>'[2]8'!$A16</f>
        <v>2007</v>
      </c>
      <c r="B16" s="979">
        <f>'[2]8'!B16</f>
        <v>1.814342542859652</v>
      </c>
      <c r="C16" s="50">
        <f>'[2]8'!C16</f>
        <v>5232.24</v>
      </c>
      <c r="D16" s="981">
        <f>'[2]8'!D16</f>
        <v>2.9816153380797541</v>
      </c>
      <c r="E16" s="336">
        <f>'[2]8'!E16</f>
        <v>4.5814236572636995</v>
      </c>
      <c r="F16" s="982">
        <f>'[2]8'!F16</f>
        <v>3271.06</v>
      </c>
      <c r="G16" s="142">
        <f>'[2]8'!G16</f>
        <v>1.8640281538651056</v>
      </c>
      <c r="H16" s="970">
        <f>'[2]8'!H16</f>
        <v>-36.898657746603853</v>
      </c>
      <c r="I16" s="141">
        <f>'[2]8'!I16</f>
        <v>1961.2099999999998</v>
      </c>
      <c r="J16" s="967">
        <f>'[2]8'!J16</f>
        <v>1.1176042798486678</v>
      </c>
      <c r="K16" s="144">
        <f>'[2]8'!K16</f>
        <v>1184.9200641699395</v>
      </c>
      <c r="L16" s="963">
        <f>'[2]8'!L16</f>
        <v>2048.37</v>
      </c>
      <c r="M16" s="139">
        <f>'[2]8'!M16</f>
        <v>1.1672727952201019</v>
      </c>
      <c r="N16" s="983">
        <f>'[2]8'!N16</f>
        <v>-76.135847315651262</v>
      </c>
      <c r="O16" s="141">
        <f>'[2]8'!O16</f>
        <v>2434.9199999999996</v>
      </c>
      <c r="P16" s="967">
        <f>'[2]8'!P16</f>
        <v>1.3875500395618614</v>
      </c>
      <c r="Q16" s="143">
        <f>'[2]8'!Q16</f>
        <v>-69.254197224074204</v>
      </c>
      <c r="R16" s="982">
        <f>'[2]8'!R16</f>
        <v>-386.53999999999996</v>
      </c>
      <c r="S16" s="142">
        <f>'[2]8'!S16</f>
        <v>-0.22027154579708652</v>
      </c>
      <c r="T16" s="971">
        <f>'[2]8'!T16</f>
        <v>-158.21999307155875</v>
      </c>
      <c r="U16" s="975"/>
    </row>
    <row r="17" spans="1:21" ht="12.75" customHeight="1">
      <c r="A17" s="200">
        <f>'[2]8'!$A17</f>
        <v>2008</v>
      </c>
      <c r="B17" s="979">
        <f>'[2]8'!B17</f>
        <v>-0.86122057479386649</v>
      </c>
      <c r="C17" s="50">
        <f>'[2]8'!C17</f>
        <v>880.80000000000018</v>
      </c>
      <c r="D17" s="981">
        <f>'[2]8'!D17</f>
        <v>0.49178465855312431</v>
      </c>
      <c r="E17" s="336">
        <f>'[2]8'!E17</f>
        <v>-83.165909820650427</v>
      </c>
      <c r="F17" s="982">
        <f>'[2]8'!F17</f>
        <v>2223.2600000000002</v>
      </c>
      <c r="G17" s="142">
        <f>'[2]8'!G17</f>
        <v>1.2413319254936639</v>
      </c>
      <c r="H17" s="970">
        <f>'[2]8'!H17</f>
        <v>-32.032429854542556</v>
      </c>
      <c r="I17" s="141">
        <f>'[2]8'!I17</f>
        <v>-1342.4500000000003</v>
      </c>
      <c r="J17" s="967">
        <f>'[2]8'!J17</f>
        <v>-0.74954168355431627</v>
      </c>
      <c r="K17" s="144">
        <f>'[2]8'!K17</f>
        <v>-168.4500894855727</v>
      </c>
      <c r="L17" s="963">
        <f>'[2]8'!L17</f>
        <v>2423.2700000000004</v>
      </c>
      <c r="M17" s="139">
        <f>'[2]8'!M17</f>
        <v>1.3530052333469911</v>
      </c>
      <c r="N17" s="983">
        <f>'[2]8'!N17</f>
        <v>18.302357484243597</v>
      </c>
      <c r="O17" s="141">
        <f>'[2]8'!O17</f>
        <v>2989.81</v>
      </c>
      <c r="P17" s="967">
        <f>'[2]8'!P17</f>
        <v>1.6693263964449552</v>
      </c>
      <c r="Q17" s="143">
        <f>'[2]8'!Q17</f>
        <v>22.788839058367437</v>
      </c>
      <c r="R17" s="982">
        <f>'[2]8'!R17</f>
        <v>-566.53</v>
      </c>
      <c r="S17" s="142">
        <f>'[2]8'!S17</f>
        <v>-0.31631557971174101</v>
      </c>
      <c r="T17" s="971">
        <f>'[2]8'!T17</f>
        <v>-46.564391783515298</v>
      </c>
      <c r="U17" s="975"/>
    </row>
    <row r="18" spans="1:21" ht="12.75" customHeight="1">
      <c r="A18" s="200">
        <f>'[2]8'!$A18</f>
        <v>2009</v>
      </c>
      <c r="B18" s="979">
        <f>'[2]8'!B18</f>
        <v>-0.78223570348769522</v>
      </c>
      <c r="C18" s="50">
        <f>'[2]8'!C18</f>
        <v>-212.20999999999992</v>
      </c>
      <c r="D18" s="981">
        <f>'[2]8'!D18</f>
        <v>-0.1209749802408767</v>
      </c>
      <c r="E18" s="336">
        <f>'[2]8'!E18</f>
        <v>-124.09287011807449</v>
      </c>
      <c r="F18" s="982">
        <f>'[2]8'!F18</f>
        <v>264.14999999999998</v>
      </c>
      <c r="G18" s="142">
        <f>'[2]8'!G18</f>
        <v>0.15058452019521978</v>
      </c>
      <c r="H18" s="970">
        <f>'[2]8'!H18</f>
        <v>-88.118798521090653</v>
      </c>
      <c r="I18" s="141">
        <f>'[2]8'!I18</f>
        <v>-476.35999999999996</v>
      </c>
      <c r="J18" s="967">
        <f>'[2]8'!J18</f>
        <v>-0.2715595004360965</v>
      </c>
      <c r="K18" s="144">
        <f>'[2]8'!K18</f>
        <v>64.515624418041654</v>
      </c>
      <c r="L18" s="963">
        <f>'[2]8'!L18</f>
        <v>1159.9599999999998</v>
      </c>
      <c r="M18" s="139">
        <f>'[2]8'!M18</f>
        <v>0.6612607232468185</v>
      </c>
      <c r="N18" s="983">
        <f>'[2]8'!N18</f>
        <v>-52.132449128656745</v>
      </c>
      <c r="O18" s="141">
        <f>'[2]8'!O18</f>
        <v>1779.88</v>
      </c>
      <c r="P18" s="967">
        <f>'[2]8'!P18</f>
        <v>1.014659760761188</v>
      </c>
      <c r="Q18" s="143">
        <f>'[2]8'!Q18</f>
        <v>-40.468457861870817</v>
      </c>
      <c r="R18" s="982">
        <f>'[2]8'!R18</f>
        <v>-619.91000000000008</v>
      </c>
      <c r="S18" s="142">
        <f>'[2]8'!S18</f>
        <v>-0.3533933367943165</v>
      </c>
      <c r="T18" s="971">
        <f>'[2]8'!T18</f>
        <v>-9.4222724304097056</v>
      </c>
      <c r="U18" s="975"/>
    </row>
    <row r="19" spans="1:21" ht="12.75" customHeight="1">
      <c r="A19" s="200">
        <f>'[2]8'!$A19</f>
        <v>2010</v>
      </c>
      <c r="B19" s="979">
        <f>'[2]8'!B19</f>
        <v>-5.1992592270868121</v>
      </c>
      <c r="C19" s="50">
        <f>'[2]8'!C19</f>
        <v>-7139.6999999999989</v>
      </c>
      <c r="D19" s="981">
        <f>'[2]8'!D19</f>
        <v>-3.9750955035944697</v>
      </c>
      <c r="E19" s="336">
        <f>'[2]8'!E19</f>
        <v>-3264.4503086565201</v>
      </c>
      <c r="F19" s="982">
        <f>'[2]8'!F19</f>
        <v>-5926.54</v>
      </c>
      <c r="G19" s="142">
        <f>'[2]8'!G19</f>
        <v>-3.2996571993042805</v>
      </c>
      <c r="H19" s="970">
        <f>'[2]8'!H19</f>
        <v>-2343.6267272383116</v>
      </c>
      <c r="I19" s="141">
        <f>'[2]8'!I19</f>
        <v>-1213.18</v>
      </c>
      <c r="J19" s="967">
        <f>'[2]8'!J19</f>
        <v>-0.67544943947935343</v>
      </c>
      <c r="K19" s="144">
        <f>'[2]8'!K19</f>
        <v>-154.67713493996143</v>
      </c>
      <c r="L19" s="963">
        <f>'[2]8'!L19</f>
        <v>2198.7300000000005</v>
      </c>
      <c r="M19" s="139">
        <f>'[2]8'!M19</f>
        <v>1.2241637234923415</v>
      </c>
      <c r="N19" s="983">
        <f>'[2]8'!N19</f>
        <v>89.552225938825543</v>
      </c>
      <c r="O19" s="141">
        <f>'[2]8'!O19</f>
        <v>3456.25</v>
      </c>
      <c r="P19" s="967">
        <f>'[2]8'!P19</f>
        <v>1.9242998773475617</v>
      </c>
      <c r="Q19" s="143">
        <f>'[2]8'!Q19</f>
        <v>94.184439400409005</v>
      </c>
      <c r="R19" s="982">
        <f>'[2]8'!R19</f>
        <v>-1257.53</v>
      </c>
      <c r="S19" s="142">
        <f>'[2]8'!S19</f>
        <v>-0.70014172144980236</v>
      </c>
      <c r="T19" s="971">
        <f>'[2]8'!T19</f>
        <v>-102.85686631930437</v>
      </c>
      <c r="U19" s="975"/>
    </row>
    <row r="20" spans="1:21" ht="12.75" customHeight="1">
      <c r="A20" s="200">
        <f>'[2]8'!$A20</f>
        <v>2011</v>
      </c>
      <c r="B20" s="979">
        <f>'[2]8'!B20</f>
        <v>2.4997363514508222</v>
      </c>
      <c r="C20" s="50">
        <f>'[2]8'!C20</f>
        <v>9745.42</v>
      </c>
      <c r="D20" s="981">
        <f>'[2]8'!D20</f>
        <v>5.5341464522814645</v>
      </c>
      <c r="E20" s="336">
        <f>'[2]8'!E20</f>
        <v>236.49621132540582</v>
      </c>
      <c r="F20" s="982">
        <f>'[2]8'!F20</f>
        <v>6466.2199999999993</v>
      </c>
      <c r="G20" s="142">
        <f>'[2]8'!G20</f>
        <v>3.6719821693340511</v>
      </c>
      <c r="H20" s="970">
        <f>'[2]8'!H20</f>
        <v>209.10615637454569</v>
      </c>
      <c r="I20" s="141">
        <f>'[2]8'!I20</f>
        <v>3279.22</v>
      </c>
      <c r="J20" s="967">
        <f>'[2]8'!J20</f>
        <v>1.8621756403777798</v>
      </c>
      <c r="K20" s="144">
        <f>'[2]8'!K20</f>
        <v>370.2995433488847</v>
      </c>
      <c r="L20" s="963">
        <f>'[2]8'!L20</f>
        <v>5343.48</v>
      </c>
      <c r="M20" s="139">
        <f>'[2]8'!M20</f>
        <v>3.0344101008306423</v>
      </c>
      <c r="N20" s="983">
        <f>'[2]8'!N20</f>
        <v>143.02574668103853</v>
      </c>
      <c r="O20" s="141">
        <f>'[2]8'!O20</f>
        <v>4518.79</v>
      </c>
      <c r="P20" s="967">
        <f>'[2]8'!P20</f>
        <v>2.5660921383690964</v>
      </c>
      <c r="Q20" s="143">
        <f>'[2]8'!Q20</f>
        <v>30.742567811934901</v>
      </c>
      <c r="R20" s="982">
        <f>'[2]8'!R20</f>
        <v>824.68999999999983</v>
      </c>
      <c r="S20" s="142">
        <f>'[2]8'!S20</f>
        <v>0.46831796246154611</v>
      </c>
      <c r="T20" s="971">
        <f>'[2]8'!T20</f>
        <v>165.58014520528337</v>
      </c>
      <c r="U20" s="975"/>
    </row>
    <row r="21" spans="1:21" ht="12.75" customHeight="1">
      <c r="A21" s="200">
        <f>'[2]8'!$A21</f>
        <v>2012</v>
      </c>
      <c r="B21" s="979">
        <f>'[2]8'!B21</f>
        <v>-7.7962836918184104</v>
      </c>
      <c r="C21" s="50">
        <f>'[2]8'!C21</f>
        <v>-6716.44</v>
      </c>
      <c r="D21" s="981">
        <f>'[2]8'!D21</f>
        <v>-3.9908596761688955</v>
      </c>
      <c r="E21" s="336">
        <f>'[2]8'!E21</f>
        <v>-168.91893833205754</v>
      </c>
      <c r="F21" s="982">
        <f>'[2]8'!F21</f>
        <v>3824.67</v>
      </c>
      <c r="G21" s="142">
        <f>'[2]8'!G21</f>
        <v>2.2725910270400527</v>
      </c>
      <c r="H21" s="970">
        <f>'[2]8'!H21</f>
        <v>-40.851533044034994</v>
      </c>
      <c r="I21" s="141">
        <f>'[2]8'!I21</f>
        <v>-10541.11</v>
      </c>
      <c r="J21" s="967">
        <f>'[2]8'!J21</f>
        <v>-6.2634507032089486</v>
      </c>
      <c r="K21" s="144">
        <f>'[2]8'!K21</f>
        <v>-421.45174767170249</v>
      </c>
      <c r="L21" s="963">
        <f>'[2]8'!L21</f>
        <v>6404.3600000000006</v>
      </c>
      <c r="M21" s="139">
        <f>'[2]8'!M21</f>
        <v>3.8054240156495154</v>
      </c>
      <c r="N21" s="983">
        <f>'[2]8'!N21</f>
        <v>19.853728281943621</v>
      </c>
      <c r="O21" s="141">
        <f>'[2]8'!O21</f>
        <v>7024.3099999999995</v>
      </c>
      <c r="P21" s="967">
        <f>'[2]8'!P21</f>
        <v>4.1737937853848068</v>
      </c>
      <c r="Q21" s="143">
        <f>'[2]8'!Q21</f>
        <v>55.446701439987244</v>
      </c>
      <c r="R21" s="982">
        <f>'[2]8'!R21</f>
        <v>-619.92999999999984</v>
      </c>
      <c r="S21" s="142">
        <f>'[2]8'!S21</f>
        <v>-0.36835788588111901</v>
      </c>
      <c r="T21" s="971">
        <f>'[2]8'!T21</f>
        <v>-175.17127647964691</v>
      </c>
      <c r="U21" s="975"/>
    </row>
    <row r="22" spans="1:21" ht="12.75" customHeight="1">
      <c r="A22" s="200">
        <f>'[2]8'!$A22</f>
        <v>2013</v>
      </c>
      <c r="B22" s="979">
        <f>'[2]8'!B22</f>
        <v>-3.7829633201726001</v>
      </c>
      <c r="C22" s="50">
        <f>'[2]8'!C22</f>
        <v>-89.429999999999836</v>
      </c>
      <c r="D22" s="981">
        <f>'[2]8'!D22</f>
        <v>-5.2453991330246086E-2</v>
      </c>
      <c r="E22" s="336">
        <f>'[2]8'!E22</f>
        <v>98.668491045851681</v>
      </c>
      <c r="F22" s="982">
        <f>'[2]8'!F22</f>
        <v>2700.95</v>
      </c>
      <c r="G22" s="142">
        <f>'[2]8'!G22</f>
        <v>1.5842067302183653</v>
      </c>
      <c r="H22" s="970">
        <f>'[2]8'!H22</f>
        <v>-29.380835470772649</v>
      </c>
      <c r="I22" s="141">
        <f>'[2]8'!I22</f>
        <v>-2790.3499999999995</v>
      </c>
      <c r="J22" s="967">
        <f>'[2]8'!J22</f>
        <v>-1.6366431254428313</v>
      </c>
      <c r="K22" s="144">
        <f>'[2]8'!K22</f>
        <v>73.52887883723821</v>
      </c>
      <c r="L22" s="963">
        <f>'[2]8'!L22</f>
        <v>6360.23</v>
      </c>
      <c r="M22" s="139">
        <f>'[2]8'!M22</f>
        <v>3.7305093288423534</v>
      </c>
      <c r="N22" s="983">
        <f>'[2]8'!N22</f>
        <v>-0.68906182663062376</v>
      </c>
      <c r="O22" s="141">
        <f>'[2]8'!O22</f>
        <v>1680.2499999999998</v>
      </c>
      <c r="P22" s="967">
        <f>'[2]8'!P22</f>
        <v>0.98552855789607663</v>
      </c>
      <c r="Q22" s="143">
        <f>'[2]8'!Q22</f>
        <v>-76.07950104707794</v>
      </c>
      <c r="R22" s="982">
        <f>'[2]8'!R22</f>
        <v>4679.9699999999993</v>
      </c>
      <c r="S22" s="142">
        <f>'[2]8'!S22</f>
        <v>2.7449749055776831</v>
      </c>
      <c r="T22" s="971">
        <f>'[2]8'!T22</f>
        <v>854.91910376978058</v>
      </c>
      <c r="U22" s="975"/>
    </row>
    <row r="23" spans="1:21" ht="12.75" customHeight="1">
      <c r="A23" s="200">
        <f>'[2]8'!$A23</f>
        <v>2014</v>
      </c>
      <c r="B23" s="979">
        <f>'[2]8'!B23</f>
        <v>-3.7511017317740993</v>
      </c>
      <c r="C23" s="50">
        <f>'[2]8'!C23</f>
        <v>-2804.96</v>
      </c>
      <c r="D23" s="981">
        <f>'[2]8'!D23</f>
        <v>-1.620861123383956</v>
      </c>
      <c r="E23" s="336">
        <f>'[2]8'!E23</f>
        <v>-3036.4866375936545</v>
      </c>
      <c r="F23" s="982">
        <f>'[2]8'!F23</f>
        <v>3157.1299999999992</v>
      </c>
      <c r="G23" s="142">
        <f>'[2]8'!G23</f>
        <v>1.8243644395888665</v>
      </c>
      <c r="H23" s="970">
        <f>'[2]8'!H23</f>
        <v>16.889612913974691</v>
      </c>
      <c r="I23" s="141">
        <f>'[2]8'!I23</f>
        <v>-5962.08</v>
      </c>
      <c r="J23" s="967">
        <f>'[2]8'!J23</f>
        <v>-3.4452197844193915</v>
      </c>
      <c r="K23" s="144">
        <f>'[2]8'!K23</f>
        <v>-113.66781944917308</v>
      </c>
      <c r="L23" s="963">
        <f>'[2]8'!L23</f>
        <v>3686.46</v>
      </c>
      <c r="M23" s="139">
        <f>'[2]8'!M23</f>
        <v>2.1302406083901437</v>
      </c>
      <c r="N23" s="983">
        <f>'[2]8'!N23</f>
        <v>-42.038888530760673</v>
      </c>
      <c r="O23" s="141">
        <f>'[2]8'!O23</f>
        <v>5513.88</v>
      </c>
      <c r="P23" s="967">
        <f>'[2]8'!P23</f>
        <v>3.1862250196096653</v>
      </c>
      <c r="Q23" s="143">
        <f>'[2]8'!Q23</f>
        <v>228.15830977533108</v>
      </c>
      <c r="R23" s="982">
        <f>'[2]8'!R23</f>
        <v>-1827.42</v>
      </c>
      <c r="S23" s="142">
        <f>'[2]8'!S23</f>
        <v>-1.0559844112195214</v>
      </c>
      <c r="T23" s="971">
        <f>'[2]8'!T23</f>
        <v>-139.04768620311668</v>
      </c>
      <c r="U23" s="975"/>
    </row>
    <row r="24" spans="1:21" ht="12.75" customHeight="1">
      <c r="A24" s="200">
        <f>'[2]8'!$A24</f>
        <v>2015</v>
      </c>
      <c r="B24" s="979">
        <f>'[2]8'!B24</f>
        <v>-1.2057770349471186</v>
      </c>
      <c r="C24" s="50">
        <f>'[2]8'!C24</f>
        <v>4710.04</v>
      </c>
      <c r="D24" s="981">
        <f>'[2]8'!D24</f>
        <v>2.6208653980647019</v>
      </c>
      <c r="E24" s="336">
        <f>'[2]8'!E24</f>
        <v>267.91825908390854</v>
      </c>
      <c r="F24" s="982">
        <f>'[2]8'!F24</f>
        <v>1445.6</v>
      </c>
      <c r="G24" s="142">
        <f>'[2]8'!G24</f>
        <v>0.80439296045093733</v>
      </c>
      <c r="H24" s="970">
        <f>'[2]8'!H24</f>
        <v>-54.211578237196434</v>
      </c>
      <c r="I24" s="141">
        <f>'[2]8'!I24</f>
        <v>3264.4500000000007</v>
      </c>
      <c r="J24" s="967">
        <f>'[2]8'!J24</f>
        <v>1.8164780020365683</v>
      </c>
      <c r="K24" s="144">
        <f>'[2]8'!K24</f>
        <v>154.75354238789149</v>
      </c>
      <c r="L24" s="963">
        <f>'[2]8'!L24</f>
        <v>6876.9800000000005</v>
      </c>
      <c r="M24" s="139">
        <f>'[2]8'!M24</f>
        <v>3.8266424330118203</v>
      </c>
      <c r="N24" s="983">
        <f>'[2]8'!N24</f>
        <v>86.54698545488084</v>
      </c>
      <c r="O24" s="141">
        <f>'[2]8'!O24</f>
        <v>3441.6500000000005</v>
      </c>
      <c r="P24" s="967">
        <f>'[2]8'!P24</f>
        <v>1.9150795741117659</v>
      </c>
      <c r="Q24" s="143">
        <f>'[2]8'!Q24</f>
        <v>-37.5820656234811</v>
      </c>
      <c r="R24" s="982">
        <f>'[2]8'!R24</f>
        <v>3435.34</v>
      </c>
      <c r="S24" s="142">
        <f>'[2]8'!S24</f>
        <v>1.9115684233228576</v>
      </c>
      <c r="T24" s="971">
        <f>'[2]8'!T24</f>
        <v>287.98853027765921</v>
      </c>
      <c r="U24" s="975"/>
    </row>
    <row r="25" spans="1:21" ht="12.75" customHeight="1">
      <c r="A25" s="200">
        <f>'[2]8'!$A25</f>
        <v>2016</v>
      </c>
      <c r="B25" s="979">
        <f>'[2]8'!B25</f>
        <v>-2.0316498685282056</v>
      </c>
      <c r="C25" s="50">
        <f>'[2]8'!C25</f>
        <v>787.72000000000014</v>
      </c>
      <c r="D25" s="981">
        <f>'[2]8'!D25</f>
        <v>0.42239304966639718</v>
      </c>
      <c r="E25" s="336">
        <f>'[2]8'!E25</f>
        <v>-83.275725896170727</v>
      </c>
      <c r="F25" s="982">
        <f>'[2]8'!F25</f>
        <v>2285.9299999999998</v>
      </c>
      <c r="G25" s="142">
        <f>'[2]8'!G25</f>
        <v>1.2257666988573441</v>
      </c>
      <c r="H25" s="970">
        <f>'[2]8'!H25</f>
        <v>58.130188157166572</v>
      </c>
      <c r="I25" s="141">
        <f>'[2]8'!I25</f>
        <v>-1498.2199999999998</v>
      </c>
      <c r="J25" s="967">
        <f>'[2]8'!J25</f>
        <v>-0.80337901141419465</v>
      </c>
      <c r="K25" s="144">
        <f>'[2]8'!K25</f>
        <v>-145.89502060071371</v>
      </c>
      <c r="L25" s="963">
        <f>'[2]8'!L25</f>
        <v>4576.5399999999991</v>
      </c>
      <c r="M25" s="139">
        <f>'[2]8'!M25</f>
        <v>2.4540429181946029</v>
      </c>
      <c r="N25" s="983">
        <f>'[2]8'!N25</f>
        <v>-33.451311476840146</v>
      </c>
      <c r="O25" s="141">
        <f>'[2]8'!O25</f>
        <v>3900.45</v>
      </c>
      <c r="P25" s="967">
        <f>'[2]8'!P25</f>
        <v>2.0915083666420791</v>
      </c>
      <c r="Q25" s="143">
        <f>'[2]8'!Q25</f>
        <v>13.330815161332477</v>
      </c>
      <c r="R25" s="982">
        <f>'[2]8'!R25</f>
        <v>676.13</v>
      </c>
      <c r="S25" s="142">
        <f>'[2]8'!S25</f>
        <v>0.36255600044551495</v>
      </c>
      <c r="T25" s="971">
        <f>'[2]8'!T25</f>
        <v>-80.318396432376417</v>
      </c>
      <c r="U25" s="976"/>
    </row>
    <row r="26" spans="1:21" ht="12.75" customHeight="1">
      <c r="A26" s="200">
        <f>'[2]8'!$A26</f>
        <v>2017</v>
      </c>
      <c r="B26" s="979">
        <f>'[2]8'!B26</f>
        <v>-3.8406772926238668</v>
      </c>
      <c r="C26" s="50">
        <f>'[2]8'!C26</f>
        <v>-663.39999999999986</v>
      </c>
      <c r="D26" s="981">
        <f>'[2]8'!D26</f>
        <v>-0.33856057455474869</v>
      </c>
      <c r="E26" s="336">
        <f>'[2]8'!E26</f>
        <v>-184.21774234499563</v>
      </c>
      <c r="F26" s="982">
        <f>'[2]8'!F26</f>
        <v>2049.7600000000002</v>
      </c>
      <c r="G26" s="142">
        <f>'[2]8'!G26</f>
        <v>1.0460776655100119</v>
      </c>
      <c r="H26" s="970">
        <f>'[2]8'!H26</f>
        <v>-10.331462468229544</v>
      </c>
      <c r="I26" s="141">
        <f>'[2]8'!I26</f>
        <v>-2713.1400000000003</v>
      </c>
      <c r="J26" s="967">
        <f>'[2]8'!J26</f>
        <v>-1.3846280332340537</v>
      </c>
      <c r="K26" s="144">
        <f>'[2]8'!K26</f>
        <v>-81.090894528173479</v>
      </c>
      <c r="L26" s="963">
        <f>'[2]8'!L26</f>
        <v>6862.3000000000011</v>
      </c>
      <c r="M26" s="139">
        <f>'[2]8'!M26</f>
        <v>3.5021167180691175</v>
      </c>
      <c r="N26" s="983">
        <f>'[2]8'!N26</f>
        <v>49.945155073483519</v>
      </c>
      <c r="O26" s="141">
        <f>'[2]8'!O26</f>
        <v>3823.7099999999996</v>
      </c>
      <c r="P26" s="967">
        <f>'[2]8'!P26</f>
        <v>1.9513980321536604</v>
      </c>
      <c r="Q26" s="143">
        <f>'[2]8'!Q26</f>
        <v>-1.9674652924662601</v>
      </c>
      <c r="R26" s="982">
        <f>'[2]8'!R26</f>
        <v>3038.5799999999995</v>
      </c>
      <c r="S26" s="142">
        <f>'[2]8'!S26</f>
        <v>1.5507135825001028</v>
      </c>
      <c r="T26" s="971">
        <f>'[2]8'!T26</f>
        <v>349.40765829056534</v>
      </c>
      <c r="U26" s="976"/>
    </row>
    <row r="27" spans="1:21" ht="12.75" customHeight="1">
      <c r="A27" s="200">
        <f>'[2]8'!$A27</f>
        <v>2018</v>
      </c>
      <c r="B27" s="979">
        <f>'[2]8'!B27</f>
        <v>-2.6064979569277007</v>
      </c>
      <c r="C27" s="50">
        <f>'[2]8'!C27</f>
        <v>676.94999999999993</v>
      </c>
      <c r="D27" s="981">
        <f>'[2]8'!D27</f>
        <v>0.32992318645471808</v>
      </c>
      <c r="E27" s="336">
        <f>'[2]8'!E27</f>
        <v>202.04250829062408</v>
      </c>
      <c r="F27" s="982">
        <f>'[2]8'!F27</f>
        <v>321.37</v>
      </c>
      <c r="G27" s="142">
        <f>'[2]8'!G27</f>
        <v>0.15662517827158987</v>
      </c>
      <c r="H27" s="970">
        <f>'[2]8'!H27</f>
        <v>-84.321579111700885</v>
      </c>
      <c r="I27" s="141">
        <f>'[2]8'!I27</f>
        <v>355.55</v>
      </c>
      <c r="J27" s="967">
        <f>'[2]8'!J27</f>
        <v>0.1732833871688825</v>
      </c>
      <c r="K27" s="144">
        <f>'[2]8'!K27</f>
        <v>113.10474210693147</v>
      </c>
      <c r="L27" s="963">
        <f>'[2]8'!L27</f>
        <v>6025.07</v>
      </c>
      <c r="M27" s="139">
        <f>'[2]8'!M27</f>
        <v>2.9364211433824186</v>
      </c>
      <c r="N27" s="983">
        <f>'[2]8'!N27</f>
        <v>-12.200428427786621</v>
      </c>
      <c r="O27" s="141">
        <f>'[2]8'!O27</f>
        <v>4748.9800000000005</v>
      </c>
      <c r="P27" s="967">
        <f>'[2]8'!P27</f>
        <v>2.3144968077549706</v>
      </c>
      <c r="Q27" s="143">
        <f>'[2]8'!Q27</f>
        <v>24.198226329925674</v>
      </c>
      <c r="R27" s="982">
        <f>'[2]8'!R27</f>
        <v>1276.08</v>
      </c>
      <c r="S27" s="142">
        <f>'[2]8'!S27</f>
        <v>0.6219194619560332</v>
      </c>
      <c r="T27" s="971">
        <f>'[2]8'!T27</f>
        <v>-58.004067689512858</v>
      </c>
      <c r="U27" s="332"/>
    </row>
    <row r="28" spans="1:21" ht="12.75" customHeight="1">
      <c r="A28" s="200">
        <f>'[2]8'!$A28</f>
        <v>2019</v>
      </c>
      <c r="B28" s="979">
        <f>'[2]8'!B28</f>
        <v>-3.6345207282466556</v>
      </c>
      <c r="C28" s="50">
        <f>'[2]8'!C28</f>
        <v>3249.8900000000003</v>
      </c>
      <c r="D28" s="981">
        <f>'[2]8'!D28</f>
        <v>1.5159863606988553</v>
      </c>
      <c r="E28" s="336">
        <f>'[2]8'!E28</f>
        <v>380.07829234064565</v>
      </c>
      <c r="F28" s="982">
        <f>'[2]8'!F28</f>
        <v>1466.8499999999995</v>
      </c>
      <c r="G28" s="142">
        <f>'[2]8'!G28</f>
        <v>0.68424611085024878</v>
      </c>
      <c r="H28" s="970">
        <f>'[2]8'!H28</f>
        <v>356.43650620779772</v>
      </c>
      <c r="I28" s="141">
        <f>'[2]8'!I28</f>
        <v>1783.0299999999997</v>
      </c>
      <c r="J28" s="967">
        <f>'[2]8'!J28</f>
        <v>0.83173558511730528</v>
      </c>
      <c r="K28" s="144">
        <f>'[2]8'!K28</f>
        <v>401.48502320348751</v>
      </c>
      <c r="L28" s="963">
        <f>'[2]8'!L28</f>
        <v>11041.380000000001</v>
      </c>
      <c r="M28" s="139">
        <f>'[2]8'!M28</f>
        <v>5.1505070889455107</v>
      </c>
      <c r="N28" s="983">
        <f>'[2]8'!N28</f>
        <v>83.257289956797209</v>
      </c>
      <c r="O28" s="141">
        <f>'[2]8'!O28</f>
        <v>6081.31</v>
      </c>
      <c r="P28" s="967">
        <f>'[2]8'!P28</f>
        <v>2.8367677106553009</v>
      </c>
      <c r="Q28" s="143">
        <f>'[2]8'!Q28</f>
        <v>28.055077090238324</v>
      </c>
      <c r="R28" s="982">
        <f>'[2]8'!R28</f>
        <v>4960.1000000000013</v>
      </c>
      <c r="S28" s="142">
        <f>'[2]8'!S28</f>
        <v>2.3137533724841126</v>
      </c>
      <c r="T28" s="971">
        <f>'[2]8'!T28</f>
        <v>288.69820073976564</v>
      </c>
      <c r="U28" s="332"/>
    </row>
    <row r="29" spans="1:21" ht="12.75" customHeight="1">
      <c r="A29" s="200">
        <f>'[2]8'!$A29</f>
        <v>2020</v>
      </c>
      <c r="B29" s="979">
        <f>'[2]8'!B29</f>
        <v>-2.3728910178034002</v>
      </c>
      <c r="C29" s="50">
        <f>'[2]8'!C29</f>
        <v>2042.86</v>
      </c>
      <c r="D29" s="981">
        <f>'[2]8'!D29</f>
        <v>1.0209829575071407</v>
      </c>
      <c r="E29" s="336">
        <f>'[2]8'!E29</f>
        <v>-37.14064168325698</v>
      </c>
      <c r="F29" s="982">
        <f>'[2]8'!F29</f>
        <v>-1006.5000000000001</v>
      </c>
      <c r="G29" s="142">
        <f>'[2]8'!G29</f>
        <v>-0.50302974591060434</v>
      </c>
      <c r="H29" s="970">
        <f>'[2]8'!H29</f>
        <v>-168.61642294713164</v>
      </c>
      <c r="I29" s="141">
        <f>'[2]8'!I29</f>
        <v>3049.36</v>
      </c>
      <c r="J29" s="967">
        <f>'[2]8'!J29</f>
        <v>1.5240127034177451</v>
      </c>
      <c r="K29" s="144">
        <f>'[2]8'!K29</f>
        <v>71.021239126655217</v>
      </c>
      <c r="L29" s="963">
        <f>'[2]8'!L29</f>
        <v>6790.72</v>
      </c>
      <c r="M29" s="139">
        <f>'[2]8'!M29</f>
        <v>3.3938739753105409</v>
      </c>
      <c r="N29" s="983">
        <f>'[2]8'!N29</f>
        <v>-38.49754287960382</v>
      </c>
      <c r="O29" s="141">
        <f>'[2]8'!O29</f>
        <v>5479.2100000000009</v>
      </c>
      <c r="P29" s="967">
        <f>'[2]8'!P29</f>
        <v>2.7384059752517067</v>
      </c>
      <c r="Q29" s="143">
        <f>'[2]8'!Q29</f>
        <v>-9.9008272888571618</v>
      </c>
      <c r="R29" s="982">
        <f>'[2]8'!R29</f>
        <v>1311.5</v>
      </c>
      <c r="S29" s="142">
        <f>'[2]8'!S29</f>
        <v>0.65546300224715115</v>
      </c>
      <c r="T29" s="971">
        <f>'[2]8'!T29</f>
        <v>-73.559000826596247</v>
      </c>
      <c r="U29" s="332"/>
    </row>
    <row r="30" spans="1:21" ht="12.75" customHeight="1">
      <c r="A30" s="200">
        <f>'[2]8'!$A30</f>
        <v>2021</v>
      </c>
      <c r="B30" s="1189">
        <f>'[2]8'!B30</f>
        <v>-3.7858866168512182</v>
      </c>
      <c r="C30" s="986">
        <f>'[2]8'!C30</f>
        <v>-1218.1800000000003</v>
      </c>
      <c r="D30" s="987">
        <f>'[2]8'!D30</f>
        <v>-0.57657218497699247</v>
      </c>
      <c r="E30" s="988">
        <f>'[2]8'!E30</f>
        <v>-159.6311054110414</v>
      </c>
      <c r="F30" s="989">
        <f>'[2]8'!F30</f>
        <v>-2853.4800000000005</v>
      </c>
      <c r="G30" s="990">
        <f>'[2]8'!G30</f>
        <v>-1.3505698651990252</v>
      </c>
      <c r="H30" s="991">
        <f>'[2]8'!H30</f>
        <v>-183.50521609538006</v>
      </c>
      <c r="I30" s="992">
        <f>'[2]8'!I30</f>
        <v>1635.2900000000002</v>
      </c>
      <c r="J30" s="993">
        <f>'[2]8'!J30</f>
        <v>0.77399294715971867</v>
      </c>
      <c r="K30" s="994">
        <f>'[2]8'!K30</f>
        <v>-46.372681480704145</v>
      </c>
      <c r="L30" s="995">
        <f>'[2]8'!L30</f>
        <v>6780.630000000001</v>
      </c>
      <c r="M30" s="996">
        <f>'[2]8'!M30</f>
        <v>3.2093144318742257</v>
      </c>
      <c r="N30" s="997">
        <f>'[2]8'!N30</f>
        <v>-0.14858512793929415</v>
      </c>
      <c r="O30" s="992">
        <f>'[2]8'!O30</f>
        <v>5608.0899999999992</v>
      </c>
      <c r="P30" s="993">
        <f>'[2]8'!P30</f>
        <v>2.6543439432987084</v>
      </c>
      <c r="Q30" s="998">
        <f>'[2]8'!Q30</f>
        <v>2.3521639068405533</v>
      </c>
      <c r="R30" s="989">
        <f>'[2]8'!R30</f>
        <v>1172.56</v>
      </c>
      <c r="S30" s="990">
        <f>'[2]8'!S30</f>
        <v>0.55497995470014461</v>
      </c>
      <c r="T30" s="999">
        <f>'[2]8'!T30</f>
        <v>-10.593976362943199</v>
      </c>
      <c r="U30" s="1011"/>
    </row>
    <row r="31" spans="1:21"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1" ht="12.75" customHeight="1">
      <c r="A32" s="946" t="str">
        <f>'[2]8'!$A32</f>
        <v>1 2017</v>
      </c>
      <c r="B32" s="985">
        <f>'[2]8'!B32</f>
        <v>-5.4548057646121686</v>
      </c>
      <c r="C32" s="986">
        <f>'[2]8'!C32</f>
        <v>465.42</v>
      </c>
      <c r="D32" s="987">
        <f>'[2]8'!D32</f>
        <v>0.96767980231737494</v>
      </c>
      <c r="E32" s="988">
        <f>'[2]8'!E32</f>
        <v>420.19671398234061</v>
      </c>
      <c r="F32" s="989">
        <f>'[2]8'!F32</f>
        <v>548</v>
      </c>
      <c r="G32" s="990">
        <f>'[2]8'!G32</f>
        <v>1.1393763303466147</v>
      </c>
      <c r="H32" s="991">
        <f>'[2]8'!H32</f>
        <v>3405.1869722557308</v>
      </c>
      <c r="I32" s="992">
        <f>'[2]8'!I32</f>
        <v>-82.580000000000041</v>
      </c>
      <c r="J32" s="993">
        <f>'[2]8'!J32</f>
        <v>-0.17169652802923996</v>
      </c>
      <c r="K32" s="994">
        <f>'[2]8'!K32</f>
        <v>-177.8689297501179</v>
      </c>
      <c r="L32" s="995">
        <f>'[2]8'!L32</f>
        <v>3088.9900000000002</v>
      </c>
      <c r="M32" s="996">
        <f>'[2]8'!M32</f>
        <v>6.4224855669295433</v>
      </c>
      <c r="N32" s="997">
        <f>'[2]8'!N32</f>
        <v>196.26052596244227</v>
      </c>
      <c r="O32" s="992">
        <f>'[2]8'!O32</f>
        <v>2311.23</v>
      </c>
      <c r="P32" s="993">
        <f>'[2]8'!P32</f>
        <v>4.8054028393923476</v>
      </c>
      <c r="Q32" s="998">
        <f>'[2]8'!Q32</f>
        <v>103.30301537595436</v>
      </c>
      <c r="R32" s="989">
        <f>'[2]8'!R32</f>
        <v>777.76</v>
      </c>
      <c r="S32" s="990">
        <f>'[2]8'!S32</f>
        <v>1.6170827275371953</v>
      </c>
      <c r="T32" s="999">
        <f>'[2]8'!T32</f>
        <v>925.99830076465594</v>
      </c>
      <c r="U32" s="332"/>
    </row>
    <row r="33" spans="1:21" ht="12.75" customHeight="1">
      <c r="A33" s="200" t="str">
        <f>'[2]8'!$A33</f>
        <v>2 2017</v>
      </c>
      <c r="B33" s="980">
        <f>'[2]8'!B33</f>
        <v>-4.2933987360739012</v>
      </c>
      <c r="C33" s="50">
        <f>'[2]8'!C33</f>
        <v>497.29</v>
      </c>
      <c r="D33" s="981">
        <f>'[2]8'!D33</f>
        <v>1.0203072095376455</v>
      </c>
      <c r="E33" s="336">
        <f>'[2]8'!E33</f>
        <v>298.17087750059773</v>
      </c>
      <c r="F33" s="982">
        <f>'[2]8'!F33</f>
        <v>411.52</v>
      </c>
      <c r="G33" s="142">
        <f>'[2]8'!G33</f>
        <v>0.84432991387104472</v>
      </c>
      <c r="H33" s="970">
        <f>'[2]8'!H33</f>
        <v>-23.265397452870644</v>
      </c>
      <c r="I33" s="141">
        <f>'[2]8'!I33</f>
        <v>85.779999999999973</v>
      </c>
      <c r="J33" s="967">
        <f>'[2]8'!J33</f>
        <v>0.1759978130148187</v>
      </c>
      <c r="K33" s="144">
        <f>'[2]8'!K33</f>
        <v>110.89643433304117</v>
      </c>
      <c r="L33" s="963">
        <f>'[2]8'!L33</f>
        <v>2589.8599999999997</v>
      </c>
      <c r="M33" s="139">
        <f>'[2]8'!M33</f>
        <v>5.313705945611547</v>
      </c>
      <c r="N33" s="983">
        <f>'[2]8'!N33</f>
        <v>133.37959124824278</v>
      </c>
      <c r="O33" s="141">
        <f>'[2]8'!O33</f>
        <v>510.0100000000001</v>
      </c>
      <c r="P33" s="967">
        <f>'[2]8'!P33</f>
        <v>1.0464052764710625</v>
      </c>
      <c r="Q33" s="143">
        <f>'[2]8'!Q33</f>
        <v>-17.56748020042021</v>
      </c>
      <c r="R33" s="982">
        <f>'[2]8'!R33</f>
        <v>2079.85</v>
      </c>
      <c r="S33" s="142">
        <f>'[2]8'!S33</f>
        <v>4.2673006691404849</v>
      </c>
      <c r="T33" s="971">
        <f>'[2]8'!T33</f>
        <v>323.57745102032504</v>
      </c>
      <c r="U33" s="332"/>
    </row>
    <row r="34" spans="1:21" ht="12.75" customHeight="1">
      <c r="A34" s="200" t="str">
        <f>'[2]8'!$A34</f>
        <v>3 2017</v>
      </c>
      <c r="B34" s="980">
        <f>'[2]8'!B34</f>
        <v>-2.222964084460874</v>
      </c>
      <c r="C34" s="50">
        <f>'[2]8'!C34</f>
        <v>-478.85</v>
      </c>
      <c r="D34" s="981">
        <f>'[2]8'!D34</f>
        <v>-0.97101579202007737</v>
      </c>
      <c r="E34" s="336">
        <f>'[2]8'!E34</f>
        <v>-138.29084570112587</v>
      </c>
      <c r="F34" s="982">
        <f>'[2]8'!F34</f>
        <v>1066.42</v>
      </c>
      <c r="G34" s="142">
        <f>'[2]8'!G34</f>
        <v>2.1624948541840885</v>
      </c>
      <c r="H34" s="970">
        <f>'[2]8'!H34</f>
        <v>-7.9561539789401046</v>
      </c>
      <c r="I34" s="141">
        <f>'[2]8'!I34</f>
        <v>-1545.2700000000002</v>
      </c>
      <c r="J34" s="967">
        <f>'[2]8'!J34</f>
        <v>-3.1335106462041664</v>
      </c>
      <c r="K34" s="144">
        <f>'[2]8'!K34</f>
        <v>-1780.5546492659055</v>
      </c>
      <c r="L34" s="963">
        <f>'[2]8'!L34</f>
        <v>617.39</v>
      </c>
      <c r="M34" s="139">
        <f>'[2]8'!M34</f>
        <v>1.2519482924407968</v>
      </c>
      <c r="N34" s="983">
        <f>'[2]8'!N34</f>
        <v>-33.643945744932395</v>
      </c>
      <c r="O34" s="141">
        <f>'[2]8'!O34</f>
        <v>613.79</v>
      </c>
      <c r="P34" s="967">
        <f>'[2]8'!P34</f>
        <v>1.2446481841578849</v>
      </c>
      <c r="Q34" s="143">
        <f>'[2]8'!Q34</f>
        <v>319.74287081994112</v>
      </c>
      <c r="R34" s="982">
        <f>'[2]8'!R34</f>
        <v>3.6000000000000227</v>
      </c>
      <c r="S34" s="142">
        <f>'[2]8'!S34</f>
        <v>7.3001082829117683E-3</v>
      </c>
      <c r="T34" s="971">
        <f>'[2]8'!T34</f>
        <v>-99.540933435348123</v>
      </c>
      <c r="U34" s="976"/>
    </row>
    <row r="35" spans="1:21" ht="12.75" customHeight="1">
      <c r="A35" s="200" t="str">
        <f>'[2]8'!$A35</f>
        <v>4 2017</v>
      </c>
      <c r="B35" s="980">
        <f>'[2]8'!B35</f>
        <v>-3.4405989917935655</v>
      </c>
      <c r="C35" s="50">
        <f>'[2]8'!C35</f>
        <v>-1147.26</v>
      </c>
      <c r="D35" s="981">
        <f>'[2]8'!D35</f>
        <v>-2.3038671114123956</v>
      </c>
      <c r="E35" s="336">
        <f>'[2]8'!E35</f>
        <v>-280.68155423565713</v>
      </c>
      <c r="F35" s="982">
        <f>'[2]8'!F35</f>
        <v>23.82000000000005</v>
      </c>
      <c r="G35" s="142">
        <f>'[2]8'!G35</f>
        <v>4.7834069516799492E-2</v>
      </c>
      <c r="H35" s="970">
        <f>'[2]8'!H35</f>
        <v>-96.079786708798252</v>
      </c>
      <c r="I35" s="141">
        <f>'[2]8'!I35</f>
        <v>-1171.0700000000002</v>
      </c>
      <c r="J35" s="967">
        <f>'[2]8'!J35</f>
        <v>-2.3516810994558468</v>
      </c>
      <c r="K35" s="144">
        <f>'[2]8'!K35</f>
        <v>-28.832000352039096</v>
      </c>
      <c r="L35" s="963">
        <f>'[2]8'!L35</f>
        <v>566.05999999999995</v>
      </c>
      <c r="M35" s="139">
        <f>'[2]8'!M35</f>
        <v>1.1367318803811695</v>
      </c>
      <c r="N35" s="983">
        <f>'[2]8'!N35</f>
        <v>-62.104516180861467</v>
      </c>
      <c r="O35" s="141">
        <f>'[2]8'!O35</f>
        <v>388.67999999999995</v>
      </c>
      <c r="P35" s="967">
        <f>'[2]8'!P35</f>
        <v>0.78052670612046948</v>
      </c>
      <c r="Q35" s="143">
        <f>'[2]8'!Q35</f>
        <v>-80.553165088958707</v>
      </c>
      <c r="R35" s="982">
        <f>'[2]8'!R35</f>
        <v>177.36999999999995</v>
      </c>
      <c r="S35" s="142">
        <f>'[2]8'!S35</f>
        <v>0.35618509278735122</v>
      </c>
      <c r="T35" s="971">
        <f>'[2]8'!T35</f>
        <v>135.12764145525119</v>
      </c>
      <c r="U35" s="976"/>
    </row>
    <row r="36" spans="1:21" ht="12.75" customHeight="1">
      <c r="A36" s="946" t="str">
        <f>'[2]8'!$A36</f>
        <v>1 2018</v>
      </c>
      <c r="B36" s="985">
        <f>'[2]8'!B36</f>
        <v>-3.9347708648949311</v>
      </c>
      <c r="C36" s="986">
        <f>'[2]8'!C36</f>
        <v>483.92</v>
      </c>
      <c r="D36" s="987">
        <f>'[2]8'!D36</f>
        <v>0.95776062297982267</v>
      </c>
      <c r="E36" s="988">
        <f>'[2]8'!E36</f>
        <v>3.974904387435005</v>
      </c>
      <c r="F36" s="989">
        <f>'[2]8'!F36</f>
        <v>354.46000000000004</v>
      </c>
      <c r="G36" s="990">
        <f>'[2]8'!G36</f>
        <v>0.70153709377878148</v>
      </c>
      <c r="H36" s="991">
        <f>'[2]8'!H36</f>
        <v>-35.317518248175176</v>
      </c>
      <c r="I36" s="992">
        <f>'[2]8'!I36</f>
        <v>129.45000000000005</v>
      </c>
      <c r="J36" s="993">
        <f>'[2]8'!J36</f>
        <v>0.25620373748705999</v>
      </c>
      <c r="K36" s="994">
        <f>'[2]8'!K36</f>
        <v>256.75708403971902</v>
      </c>
      <c r="L36" s="995">
        <f>'[2]8'!L36</f>
        <v>2472.0099999999998</v>
      </c>
      <c r="M36" s="996">
        <f>'[2]8'!M36</f>
        <v>4.8925314878747539</v>
      </c>
      <c r="N36" s="997">
        <f>'[2]8'!N36</f>
        <v>-19.973518852440456</v>
      </c>
      <c r="O36" s="992">
        <f>'[2]8'!O36</f>
        <v>1698.25</v>
      </c>
      <c r="P36" s="993">
        <f>'[2]8'!P36</f>
        <v>3.3611278268628775</v>
      </c>
      <c r="Q36" s="998">
        <f>'[2]8'!Q36</f>
        <v>-26.521808733877634</v>
      </c>
      <c r="R36" s="989">
        <f>'[2]8'!R36</f>
        <v>773.7700000000001</v>
      </c>
      <c r="S36" s="990">
        <f>'[2]8'!S36</f>
        <v>1.5314234527258583</v>
      </c>
      <c r="T36" s="999">
        <f>'[2]8'!T36</f>
        <v>-0.51301172598229472</v>
      </c>
      <c r="U36" s="1000"/>
    </row>
    <row r="37" spans="1:21" ht="12.75" customHeight="1">
      <c r="A37" s="200" t="str">
        <f>'[2]8'!$A37</f>
        <v>2 2018</v>
      </c>
      <c r="B37" s="980">
        <f>'[2]8'!B37</f>
        <v>-3.7682070745900602</v>
      </c>
      <c r="C37" s="50">
        <f>'[2]8'!C37</f>
        <v>-270.54000000000002</v>
      </c>
      <c r="D37" s="981">
        <f>'[2]8'!D37</f>
        <v>-0.52986831497351572</v>
      </c>
      <c r="E37" s="336">
        <f>'[2]8'!E37</f>
        <v>-154.40286352027991</v>
      </c>
      <c r="F37" s="982">
        <f>'[2]8'!F37</f>
        <v>-46.200000000000017</v>
      </c>
      <c r="G37" s="142">
        <f>'[2]8'!G37</f>
        <v>-9.0485385346996516E-2</v>
      </c>
      <c r="H37" s="970">
        <f>'[2]8'!H37</f>
        <v>-111.22667185069986</v>
      </c>
      <c r="I37" s="141">
        <f>'[2]8'!I37</f>
        <v>-224.34000000000006</v>
      </c>
      <c r="J37" s="967">
        <f>'[2]8'!J37</f>
        <v>-0.43938292962651937</v>
      </c>
      <c r="K37" s="144">
        <f>'[2]8'!K37</f>
        <v>-361.52949405455826</v>
      </c>
      <c r="L37" s="963">
        <f>'[2]8'!L37</f>
        <v>1653.4299999999998</v>
      </c>
      <c r="M37" s="139">
        <f>'[2]8'!M37</f>
        <v>3.2383387596165449</v>
      </c>
      <c r="N37" s="983">
        <f>'[2]8'!N37</f>
        <v>-36.157552917918338</v>
      </c>
      <c r="O37" s="141">
        <f>'[2]8'!O37</f>
        <v>1037.9099999999999</v>
      </c>
      <c r="P37" s="967">
        <f>'[2]8'!P37</f>
        <v>2.032807062889634</v>
      </c>
      <c r="Q37" s="143">
        <f>'[2]8'!Q37</f>
        <v>103.50777435736546</v>
      </c>
      <c r="R37" s="982">
        <f>'[2]8'!R37</f>
        <v>615.51</v>
      </c>
      <c r="S37" s="142">
        <f>'[2]8'!S37</f>
        <v>1.2055121111456668</v>
      </c>
      <c r="T37" s="971">
        <f>'[2]8'!T37</f>
        <v>-70.406038897035842</v>
      </c>
      <c r="U37" s="976"/>
    </row>
    <row r="38" spans="1:21" ht="12.75" customHeight="1">
      <c r="A38" s="200" t="str">
        <f>'[2]8'!$A38</f>
        <v>3 2018</v>
      </c>
      <c r="B38" s="980">
        <f>'[2]8'!B38</f>
        <v>-1.5346028203071411</v>
      </c>
      <c r="C38" s="50">
        <f>'[2]8'!C38</f>
        <v>543.20000000000005</v>
      </c>
      <c r="D38" s="981">
        <f>'[2]8'!D38</f>
        <v>1.0524806534990332</v>
      </c>
      <c r="E38" s="336">
        <f>'[2]8'!E38</f>
        <v>213.43844627753995</v>
      </c>
      <c r="F38" s="982">
        <f>'[2]8'!F38</f>
        <v>548.16999999999996</v>
      </c>
      <c r="G38" s="142">
        <f>'[2]8'!G38</f>
        <v>1.0621103089627482</v>
      </c>
      <c r="H38" s="970">
        <f>'[2]8'!H38</f>
        <v>-48.597175596856779</v>
      </c>
      <c r="I38" s="141">
        <f>'[2]8'!I38</f>
        <v>-4.9900000000000091</v>
      </c>
      <c r="J38" s="967">
        <f>'[2]8'!J38</f>
        <v>-9.6684065923420184E-3</v>
      </c>
      <c r="K38" s="144">
        <f>'[2]8'!K38</f>
        <v>99.677079086502687</v>
      </c>
      <c r="L38" s="963">
        <f>'[2]8'!L38</f>
        <v>1335.23</v>
      </c>
      <c r="M38" s="139">
        <f>'[2]8'!M38</f>
        <v>2.5870834738061741</v>
      </c>
      <c r="N38" s="983">
        <f>'[2]8'!N38</f>
        <v>116.27010479599606</v>
      </c>
      <c r="O38" s="141">
        <f>'[2]8'!O38</f>
        <v>759.3</v>
      </c>
      <c r="P38" s="967">
        <f>'[2]8'!P38</f>
        <v>1.4711865983096755</v>
      </c>
      <c r="Q38" s="143">
        <f>'[2]8'!Q38</f>
        <v>23.706805259127712</v>
      </c>
      <c r="R38" s="982">
        <f>'[2]8'!R38</f>
        <v>575.91999999999996</v>
      </c>
      <c r="S38" s="142">
        <f>'[2]8'!S38</f>
        <v>1.1158774999321852</v>
      </c>
      <c r="T38" s="971">
        <f>'[2]8'!T38</f>
        <v>15897.777777777677</v>
      </c>
      <c r="U38" s="976"/>
    </row>
    <row r="39" spans="1:21" ht="12.75" customHeight="1">
      <c r="A39" s="200" t="str">
        <f>'[2]8'!$A39</f>
        <v>4 2018</v>
      </c>
      <c r="B39" s="980">
        <f>'[2]8'!B39</f>
        <v>-1.2387917649575211</v>
      </c>
      <c r="C39" s="50">
        <f>'[2]8'!C39</f>
        <v>-79.63</v>
      </c>
      <c r="D39" s="981">
        <f>'[2]8'!D39</f>
        <v>-0.15316831241334627</v>
      </c>
      <c r="E39" s="336">
        <f>'[2]8'!E39</f>
        <v>93.059114760385626</v>
      </c>
      <c r="F39" s="982">
        <f>'[2]8'!F39</f>
        <v>-535.05999999999995</v>
      </c>
      <c r="G39" s="142">
        <f>'[2]8'!G39</f>
        <v>-1.0291879598126967</v>
      </c>
      <c r="H39" s="970">
        <f>'[2]8'!H39</f>
        <v>-2346.2636439966363</v>
      </c>
      <c r="I39" s="141">
        <f>'[2]8'!I39</f>
        <v>455.43</v>
      </c>
      <c r="J39" s="967">
        <f>'[2]8'!J39</f>
        <v>0.87601964739935068</v>
      </c>
      <c r="K39" s="144">
        <f>'[2]8'!K39</f>
        <v>138.89007488877695</v>
      </c>
      <c r="L39" s="963">
        <f>'[2]8'!L39</f>
        <v>564.4</v>
      </c>
      <c r="M39" s="139">
        <f>'[2]8'!M39</f>
        <v>1.0856234525441748</v>
      </c>
      <c r="N39" s="983">
        <f>'[2]8'!N39</f>
        <v>-0.29325513196480379</v>
      </c>
      <c r="O39" s="141">
        <f>'[2]8'!O39</f>
        <v>1253.52</v>
      </c>
      <c r="P39" s="967">
        <f>'[2]8'!P39</f>
        <v>2.411145836699458</v>
      </c>
      <c r="Q39" s="143">
        <f>'[2]8'!Q39</f>
        <v>222.50694658845327</v>
      </c>
      <c r="R39" s="982">
        <f>'[2]8'!R39</f>
        <v>-689.12</v>
      </c>
      <c r="S39" s="142">
        <f>'[2]8'!S39</f>
        <v>-1.325522384155283</v>
      </c>
      <c r="T39" s="971">
        <f>'[2]8'!T39</f>
        <v>-488.52117043468473</v>
      </c>
      <c r="U39" s="332"/>
    </row>
    <row r="40" spans="1:21" ht="12.75" customHeight="1">
      <c r="A40" s="946" t="str">
        <f>'[2]8'!$A40</f>
        <v>1 2019</v>
      </c>
      <c r="B40" s="985">
        <f>'[2]8'!B40</f>
        <v>-2.6781974659186516</v>
      </c>
      <c r="C40" s="986">
        <f>'[2]8'!C40</f>
        <v>856.8599999999999</v>
      </c>
      <c r="D40" s="987">
        <f>'[2]8'!D40</f>
        <v>1.617257786032865</v>
      </c>
      <c r="E40" s="988">
        <f>'[2]8'!E40</f>
        <v>77.066457265663729</v>
      </c>
      <c r="F40" s="989">
        <f>'[2]8'!F40</f>
        <v>203.29000000000002</v>
      </c>
      <c r="G40" s="990">
        <f>'[2]8'!G40</f>
        <v>0.38369434367647132</v>
      </c>
      <c r="H40" s="991">
        <f>'[2]8'!H40</f>
        <v>-42.647971562376576</v>
      </c>
      <c r="I40" s="992">
        <f>'[2]8'!I40</f>
        <v>653.57000000000005</v>
      </c>
      <c r="J40" s="993">
        <f>'[2]8'!J40</f>
        <v>1.2335634423563941</v>
      </c>
      <c r="K40" s="994">
        <f>'[2]8'!K40</f>
        <v>404.88219389725748</v>
      </c>
      <c r="L40" s="995">
        <f>'[2]8'!L40</f>
        <v>2275.8300000000004</v>
      </c>
      <c r="M40" s="996">
        <f>'[2]8'!M40</f>
        <v>4.295455251951517</v>
      </c>
      <c r="N40" s="997">
        <f>'[2]8'!N40</f>
        <v>-7.9360520386244149</v>
      </c>
      <c r="O40" s="992">
        <f>'[2]8'!O40</f>
        <v>981.15</v>
      </c>
      <c r="P40" s="993">
        <f>'[2]8'!P40</f>
        <v>1.8518456652967179</v>
      </c>
      <c r="Q40" s="998">
        <f>'[2]8'!Q40</f>
        <v>-42.225820697777124</v>
      </c>
      <c r="R40" s="989">
        <f>'[2]8'!R40</f>
        <v>1294.69</v>
      </c>
      <c r="S40" s="990">
        <f>'[2]8'!S40</f>
        <v>2.4436284608907992</v>
      </c>
      <c r="T40" s="999">
        <f>'[2]8'!T40</f>
        <v>67.322330925210309</v>
      </c>
      <c r="U40" s="332"/>
    </row>
    <row r="41" spans="1:21" ht="12.75" customHeight="1">
      <c r="A41" s="200" t="str">
        <f>'[2]8'!$A41</f>
        <v>2 2019</v>
      </c>
      <c r="B41" s="980">
        <f>'[2]8'!B41</f>
        <v>-1.4377564640698617</v>
      </c>
      <c r="C41" s="50">
        <f>'[2]8'!C41</f>
        <v>3111.39</v>
      </c>
      <c r="D41" s="981">
        <f>'[2]8'!D41</f>
        <v>5.8462336767065599</v>
      </c>
      <c r="E41" s="336">
        <f>'[2]8'!E41</f>
        <v>1250.0665335994674</v>
      </c>
      <c r="F41" s="982">
        <f>'[2]8'!F41</f>
        <v>2543.2099999999996</v>
      </c>
      <c r="G41" s="142">
        <f>'[2]8'!G41</f>
        <v>4.778635898725935</v>
      </c>
      <c r="H41" s="970">
        <f>'[2]8'!H41</f>
        <v>5604.7835497835467</v>
      </c>
      <c r="I41" s="141">
        <f>'[2]8'!I41</f>
        <v>568.18000000000006</v>
      </c>
      <c r="J41" s="967">
        <f>'[2]8'!J41</f>
        <v>1.0675977779806238</v>
      </c>
      <c r="K41" s="144">
        <f>'[2]8'!K41</f>
        <v>353.267362039761</v>
      </c>
      <c r="L41" s="963">
        <f>'[2]8'!L41</f>
        <v>3876.57</v>
      </c>
      <c r="M41" s="139">
        <f>'[2]8'!M41</f>
        <v>7.2839901407764209</v>
      </c>
      <c r="N41" s="983">
        <f>'[2]8'!N41</f>
        <v>134.4562515498086</v>
      </c>
      <c r="O41" s="141">
        <f>'[2]8'!O41</f>
        <v>1711.98</v>
      </c>
      <c r="P41" s="967">
        <f>'[2]8'!P41</f>
        <v>3.2167729310205715</v>
      </c>
      <c r="Q41" s="143">
        <f>'[2]8'!Q41</f>
        <v>64.944937422319882</v>
      </c>
      <c r="R41" s="982">
        <f>'[2]8'!R41</f>
        <v>2164.59</v>
      </c>
      <c r="S41" s="142">
        <f>'[2]8'!S41</f>
        <v>4.0672172097558494</v>
      </c>
      <c r="T41" s="971">
        <f>'[2]8'!T41</f>
        <v>251.67422137739436</v>
      </c>
      <c r="U41" s="332"/>
    </row>
    <row r="42" spans="1:21" ht="12.75" customHeight="1">
      <c r="A42" s="200" t="str">
        <f>'[2]8'!$A42</f>
        <v>3 2019</v>
      </c>
      <c r="B42" s="980">
        <f>'[2]8'!B42</f>
        <v>-3.5185887352950709</v>
      </c>
      <c r="C42" s="50">
        <f>'[2]8'!C42</f>
        <v>496.97</v>
      </c>
      <c r="D42" s="981">
        <f>'[2]8'!D42</f>
        <v>0.92271280870644901</v>
      </c>
      <c r="E42" s="336">
        <f>'[2]8'!E42</f>
        <v>-8.5106774668630365</v>
      </c>
      <c r="F42" s="982">
        <f>'[2]8'!F42</f>
        <v>638.64</v>
      </c>
      <c r="G42" s="142">
        <f>'[2]8'!G42</f>
        <v>1.1857482507038384</v>
      </c>
      <c r="H42" s="970">
        <f>'[2]8'!H42</f>
        <v>16.504004232263718</v>
      </c>
      <c r="I42" s="141">
        <f>'[2]8'!I42</f>
        <v>-141.67999999999998</v>
      </c>
      <c r="J42" s="967">
        <f>'[2]8'!J42</f>
        <v>-0.26305400876819462</v>
      </c>
      <c r="K42" s="144">
        <f>'[2]8'!K42</f>
        <v>-2739.2785571142226</v>
      </c>
      <c r="L42" s="963">
        <f>'[2]8'!L42</f>
        <v>2392.0699999999997</v>
      </c>
      <c r="M42" s="139">
        <f>'[2]8'!M42</f>
        <v>4.4413015440015196</v>
      </c>
      <c r="N42" s="983">
        <f>'[2]8'!N42</f>
        <v>79.150408543846353</v>
      </c>
      <c r="O42" s="141">
        <f>'[2]8'!O42</f>
        <v>1576.6399999999999</v>
      </c>
      <c r="P42" s="967">
        <f>'[2]8'!P42</f>
        <v>2.9273113522323997</v>
      </c>
      <c r="Q42" s="143">
        <f>'[2]8'!Q42</f>
        <v>107.6438825233768</v>
      </c>
      <c r="R42" s="982">
        <f>'[2]8'!R42</f>
        <v>815.43999999999994</v>
      </c>
      <c r="S42" s="142">
        <f>'[2]8'!S42</f>
        <v>1.5140087585399256</v>
      </c>
      <c r="T42" s="971">
        <f>'[2]8'!T42</f>
        <v>41.58910959855536</v>
      </c>
      <c r="U42" s="332"/>
    </row>
    <row r="43" spans="1:21" ht="12.75" customHeight="1">
      <c r="A43" s="200" t="str">
        <f>'[2]8'!$A43</f>
        <v>4 2019</v>
      </c>
      <c r="B43" s="980">
        <f>'[2]8'!B43</f>
        <v>-6.8349941522414586</v>
      </c>
      <c r="C43" s="50">
        <f>'[2]8'!C43</f>
        <v>-1215.3300000000002</v>
      </c>
      <c r="D43" s="981">
        <f>'[2]8'!D43</f>
        <v>-2.237671444476546</v>
      </c>
      <c r="E43" s="336">
        <f>'[2]8'!E43</f>
        <v>-1426.2212733894264</v>
      </c>
      <c r="F43" s="982">
        <f>'[2]8'!F43</f>
        <v>-1918.29</v>
      </c>
      <c r="G43" s="142">
        <f>'[2]8'!G43</f>
        <v>-3.5319647792985549</v>
      </c>
      <c r="H43" s="970">
        <f>'[2]8'!H43</f>
        <v>-258.5186708032744</v>
      </c>
      <c r="I43" s="141">
        <f>'[2]8'!I43</f>
        <v>702.96</v>
      </c>
      <c r="J43" s="967">
        <f>'[2]8'!J43</f>
        <v>1.2942933348220094</v>
      </c>
      <c r="K43" s="144">
        <f>'[2]8'!K43</f>
        <v>54.350833278440156</v>
      </c>
      <c r="L43" s="963">
        <f>'[2]8'!L43</f>
        <v>2496.91</v>
      </c>
      <c r="M43" s="139">
        <f>'[2]8'!M43</f>
        <v>4.5973227077649126</v>
      </c>
      <c r="N43" s="983">
        <f>'[2]8'!N43</f>
        <v>342.40077958894398</v>
      </c>
      <c r="O43" s="141">
        <f>'[2]8'!O43</f>
        <v>1811.54</v>
      </c>
      <c r="P43" s="967">
        <f>'[2]8'!P43</f>
        <v>3.3354161655904497</v>
      </c>
      <c r="Q43" s="143">
        <f>'[2]8'!Q43</f>
        <v>44.516242261790794</v>
      </c>
      <c r="R43" s="982">
        <f>'[2]8'!R43</f>
        <v>685.38</v>
      </c>
      <c r="S43" s="142">
        <f>'[2]8'!S43</f>
        <v>1.2619249542225854</v>
      </c>
      <c r="T43" s="971">
        <f>'[2]8'!T43</f>
        <v>199.45727884838635</v>
      </c>
      <c r="U43" s="332"/>
    </row>
    <row r="44" spans="1:21" ht="12.75" customHeight="1">
      <c r="A44" s="946" t="str">
        <f>'[2]8'!$A44</f>
        <v>1 2020</v>
      </c>
      <c r="B44" s="985">
        <f>'[2]8'!B44</f>
        <v>-2.042483223515799</v>
      </c>
      <c r="C44" s="986">
        <f>'[2]8'!C44</f>
        <v>238.06999999999994</v>
      </c>
      <c r="D44" s="987">
        <f>'[2]8'!D44</f>
        <v>0.45438776692776223</v>
      </c>
      <c r="E44" s="988">
        <f>'[2]8'!E44</f>
        <v>-72.215997945988846</v>
      </c>
      <c r="F44" s="989">
        <f>'[2]8'!F44</f>
        <v>-142.03</v>
      </c>
      <c r="G44" s="990">
        <f>'[2]8'!G44</f>
        <v>-0.27108285183664504</v>
      </c>
      <c r="H44" s="991">
        <f>'[2]8'!H44</f>
        <v>-169.86570908554285</v>
      </c>
      <c r="I44" s="992">
        <f>'[2]8'!I44</f>
        <v>380.11</v>
      </c>
      <c r="J44" s="993">
        <f>'[2]8'!J44</f>
        <v>0.72548970507376709</v>
      </c>
      <c r="K44" s="994">
        <f>'[2]8'!K44</f>
        <v>-41.840965772602786</v>
      </c>
      <c r="L44" s="995">
        <f>'[2]8'!L44</f>
        <v>1308.2</v>
      </c>
      <c r="M44" s="996">
        <f>'[2]8'!M44</f>
        <v>2.4968709904435613</v>
      </c>
      <c r="N44" s="997">
        <f>'[2]8'!N44</f>
        <v>-42.517674870267122</v>
      </c>
      <c r="O44" s="992">
        <f>'[2]8'!O44</f>
        <v>124.65000000000002</v>
      </c>
      <c r="P44" s="993">
        <f>'[2]8'!P44</f>
        <v>0.23791084616938538</v>
      </c>
      <c r="Q44" s="998">
        <f>'[2]8'!Q44</f>
        <v>-87.295520562605105</v>
      </c>
      <c r="R44" s="989">
        <f>'[2]8'!R44</f>
        <v>1183.5500000000002</v>
      </c>
      <c r="S44" s="990">
        <f>'[2]8'!S44</f>
        <v>2.2589601442741762</v>
      </c>
      <c r="T44" s="999">
        <f>'[2]8'!T44</f>
        <v>-8.5842943098347764</v>
      </c>
      <c r="U44" s="332"/>
    </row>
    <row r="45" spans="1:21" ht="12.75" customHeight="1">
      <c r="A45" s="200" t="str">
        <f>'[2]8'!$A45</f>
        <v>2 2020</v>
      </c>
      <c r="B45" s="980">
        <f>'[2]8'!B45</f>
        <v>-0.7643917899248337</v>
      </c>
      <c r="C45" s="50">
        <f>'[2]8'!C45</f>
        <v>-553.22</v>
      </c>
      <c r="D45" s="981">
        <f>'[2]8'!D45</f>
        <v>-1.2213754614626591</v>
      </c>
      <c r="E45" s="336">
        <f>'[2]8'!E45</f>
        <v>-117.78047753576375</v>
      </c>
      <c r="F45" s="982">
        <f>'[2]8'!F45</f>
        <v>-275.56</v>
      </c>
      <c r="G45" s="142">
        <f>'[2]8'!G45</f>
        <v>-0.60836958562714716</v>
      </c>
      <c r="H45" s="970">
        <f>'[2]8'!H45</f>
        <v>-110.83512568761526</v>
      </c>
      <c r="I45" s="141">
        <f>'[2]8'!I45</f>
        <v>-277.65999999999997</v>
      </c>
      <c r="J45" s="967">
        <f>'[2]8'!J45</f>
        <v>-0.61300587583551192</v>
      </c>
      <c r="K45" s="144">
        <f>'[2]8'!K45</f>
        <v>-148.86831637861241</v>
      </c>
      <c r="L45" s="963">
        <f>'[2]8'!L45</f>
        <v>-206.99</v>
      </c>
      <c r="M45" s="139">
        <f>'[2]8'!M45</f>
        <v>-0.45698367153782549</v>
      </c>
      <c r="N45" s="983">
        <f>'[2]8'!N45</f>
        <v>-105.33951405495066</v>
      </c>
      <c r="O45" s="141">
        <f>'[2]8'!O45</f>
        <v>943.69999999999993</v>
      </c>
      <c r="P45" s="967">
        <f>'[2]8'!P45</f>
        <v>2.0834605093494654</v>
      </c>
      <c r="Q45" s="143">
        <f>'[2]8'!Q45</f>
        <v>-44.876692484725297</v>
      </c>
      <c r="R45" s="982">
        <f>'[2]8'!R45</f>
        <v>-1150.69</v>
      </c>
      <c r="S45" s="142">
        <f>'[2]8'!S45</f>
        <v>-2.5404441808872913</v>
      </c>
      <c r="T45" s="971">
        <f>'[2]8'!T45</f>
        <v>-153.15972077853081</v>
      </c>
      <c r="U45" s="332"/>
    </row>
    <row r="46" spans="1:21" ht="12.75" customHeight="1">
      <c r="A46" s="200" t="str">
        <f>'[2]8'!$A46</f>
        <v>3 2020</v>
      </c>
      <c r="B46" s="980">
        <f>'[2]8'!B46</f>
        <v>-6.3726282137284734E-2</v>
      </c>
      <c r="C46" s="50">
        <f>'[2]8'!C46</f>
        <v>1121.3699999999999</v>
      </c>
      <c r="D46" s="981">
        <f>'[2]8'!D46</f>
        <v>2.1940663494100896</v>
      </c>
      <c r="E46" s="336">
        <f>'[2]8'!E46</f>
        <v>125.64138680403241</v>
      </c>
      <c r="F46" s="982">
        <f>'[2]8'!F46</f>
        <v>183.53000000000003</v>
      </c>
      <c r="G46" s="142">
        <f>'[2]8'!G46</f>
        <v>0.35909378448436624</v>
      </c>
      <c r="H46" s="970">
        <f>'[2]8'!H46</f>
        <v>-71.262370036327198</v>
      </c>
      <c r="I46" s="141">
        <f>'[2]8'!I46</f>
        <v>937.82999999999993</v>
      </c>
      <c r="J46" s="967">
        <f>'[2]8'!J46</f>
        <v>1.8349529989809468</v>
      </c>
      <c r="K46" s="144">
        <f>'[2]8'!K46</f>
        <v>761.93534726143434</v>
      </c>
      <c r="L46" s="963">
        <f>'[2]8'!L46</f>
        <v>1153.94</v>
      </c>
      <c r="M46" s="139">
        <f>'[2]8'!M46</f>
        <v>2.2577926315473742</v>
      </c>
      <c r="N46" s="983">
        <f>'[2]8'!N46</f>
        <v>-51.759772916344417</v>
      </c>
      <c r="O46" s="141">
        <f>'[2]8'!O46</f>
        <v>897.16000000000008</v>
      </c>
      <c r="P46" s="967">
        <f>'[2]8'!P46</f>
        <v>1.7553783015746418</v>
      </c>
      <c r="Q46" s="143">
        <f>'[2]8'!Q46</f>
        <v>-43.096711995128871</v>
      </c>
      <c r="R46" s="982">
        <f>'[2]8'!R46</f>
        <v>256.77</v>
      </c>
      <c r="S46" s="142">
        <f>'[2]8'!S46</f>
        <v>0.50239476402795569</v>
      </c>
      <c r="T46" s="971">
        <f>'[2]8'!T46</f>
        <v>-68.511478465613649</v>
      </c>
      <c r="U46" s="332"/>
    </row>
    <row r="47" spans="1:21" ht="12.75" customHeight="1">
      <c r="A47" s="200" t="str">
        <f>'[2]8'!$A47</f>
        <v>4 2020</v>
      </c>
      <c r="B47" s="980">
        <f>'[2]8'!B47</f>
        <v>-6.4319229484903566</v>
      </c>
      <c r="C47" s="50">
        <f>'[2]8'!C47</f>
        <v>1236.6399999999999</v>
      </c>
      <c r="D47" s="981">
        <f>'[2]8'!D47</f>
        <v>2.4110766809302153</v>
      </c>
      <c r="E47" s="336">
        <f>'[2]8'!E47</f>
        <v>201.75343322389801</v>
      </c>
      <c r="F47" s="982">
        <f>'[2]8'!F47</f>
        <v>-772.44</v>
      </c>
      <c r="G47" s="142">
        <f>'[2]8'!G47</f>
        <v>-1.5060260637030467</v>
      </c>
      <c r="H47" s="970">
        <f>'[2]8'!H47</f>
        <v>59.732887102575724</v>
      </c>
      <c r="I47" s="141">
        <f>'[2]8'!I47</f>
        <v>2009.0800000000002</v>
      </c>
      <c r="J47" s="967">
        <f>'[2]8'!J47</f>
        <v>3.917102744633262</v>
      </c>
      <c r="K47" s="144">
        <f>'[2]8'!K47</f>
        <v>185.802890633891</v>
      </c>
      <c r="L47" s="963">
        <f>'[2]8'!L47</f>
        <v>4535.57</v>
      </c>
      <c r="M47" s="139">
        <f>'[2]8'!M47</f>
        <v>8.8429996294205715</v>
      </c>
      <c r="N47" s="983">
        <f>'[2]8'!N47</f>
        <v>81.647316082678188</v>
      </c>
      <c r="O47" s="141">
        <f>'[2]8'!O47</f>
        <v>3513.7000000000003</v>
      </c>
      <c r="P47" s="967">
        <f>'[2]8'!P47</f>
        <v>6.8506599606874259</v>
      </c>
      <c r="Q47" s="143">
        <f>'[2]8'!Q47</f>
        <v>93.962043344336877</v>
      </c>
      <c r="R47" s="982">
        <f>'[2]8'!R47</f>
        <v>1021.87</v>
      </c>
      <c r="S47" s="142">
        <f>'[2]8'!S47</f>
        <v>1.9923396687331472</v>
      </c>
      <c r="T47" s="971">
        <f>'[2]8'!T47</f>
        <v>49.095392337097671</v>
      </c>
      <c r="U47" s="332"/>
    </row>
    <row r="48" spans="1:21" ht="12.75" customHeight="1">
      <c r="A48" s="946" t="str">
        <f>'[2]8'!$A48</f>
        <v>1 2021</v>
      </c>
      <c r="B48" s="985">
        <f>'[2]8'!B48</f>
        <v>0.19780767249376738</v>
      </c>
      <c r="C48" s="986">
        <f>'[2]8'!C48</f>
        <v>1009.77</v>
      </c>
      <c r="D48" s="987">
        <f>'[2]8'!D48</f>
        <v>1.9966038929831225</v>
      </c>
      <c r="E48" s="988">
        <f>'[2]8'!E48</f>
        <v>324.14835972613105</v>
      </c>
      <c r="F48" s="989">
        <f>'[2]8'!F48</f>
        <v>-478.89000000000004</v>
      </c>
      <c r="G48" s="990">
        <f>'[2]8'!G48</f>
        <v>-0.94690240184466512</v>
      </c>
      <c r="H48" s="991">
        <f>'[2]8'!H48</f>
        <v>-237.17524466661973</v>
      </c>
      <c r="I48" s="992">
        <f>'[2]8'!I48</f>
        <v>1488.66</v>
      </c>
      <c r="J48" s="993">
        <f>'[2]8'!J48</f>
        <v>2.9435062948277873</v>
      </c>
      <c r="K48" s="994">
        <f>'[2]8'!K48</f>
        <v>291.63926231880248</v>
      </c>
      <c r="L48" s="995">
        <f>'[2]8'!L48</f>
        <v>909.73</v>
      </c>
      <c r="M48" s="996">
        <f>'[2]8'!M48</f>
        <v>1.7987962204893551</v>
      </c>
      <c r="N48" s="997">
        <f>'[2]8'!N48</f>
        <v>-30.459409876165726</v>
      </c>
      <c r="O48" s="992">
        <f>'[2]8'!O48</f>
        <v>1497.93</v>
      </c>
      <c r="P48" s="993">
        <f>'[2]8'!P48</f>
        <v>2.9618357342921739</v>
      </c>
      <c r="Q48" s="998">
        <f>'[2]8'!Q48</f>
        <v>1101.7087845968711</v>
      </c>
      <c r="R48" s="989">
        <f>'[2]8'!R48</f>
        <v>-588.20000000000005</v>
      </c>
      <c r="S48" s="990">
        <f>'[2]8'!S48</f>
        <v>-1.1630395138028191</v>
      </c>
      <c r="T48" s="999">
        <f>'[2]8'!T48</f>
        <v>-149.69794263022263</v>
      </c>
      <c r="U48" s="332"/>
    </row>
    <row r="49" spans="1:21" ht="12.75" customHeight="1">
      <c r="A49" s="200" t="str">
        <f>'[2]8'!$A49</f>
        <v>2 2021</v>
      </c>
      <c r="B49" s="980">
        <f>'[2]8'!B49</f>
        <v>-5.3147736243304857</v>
      </c>
      <c r="C49" s="50">
        <f>'[2]8'!C49</f>
        <v>-1448.4300000000003</v>
      </c>
      <c r="D49" s="981">
        <f>'[2]8'!D49</f>
        <v>-2.768873528242012</v>
      </c>
      <c r="E49" s="336">
        <f>'[2]8'!E49</f>
        <v>-161.81808322186475</v>
      </c>
      <c r="F49" s="982">
        <f>'[2]8'!F49</f>
        <v>-437.18</v>
      </c>
      <c r="G49" s="142">
        <f>'[2]8'!G49</f>
        <v>-0.83572981026134685</v>
      </c>
      <c r="H49" s="970">
        <f>'[2]8'!H49</f>
        <v>-58.651473363332855</v>
      </c>
      <c r="I49" s="141">
        <f>'[2]8'!I49</f>
        <v>-1011.2600000000001</v>
      </c>
      <c r="J49" s="967">
        <f>'[2]8'!J49</f>
        <v>-1.9331628343585932</v>
      </c>
      <c r="K49" s="144">
        <f>'[2]8'!K49</f>
        <v>-264.20802420226181</v>
      </c>
      <c r="L49" s="963">
        <f>'[2]8'!L49</f>
        <v>1331.79</v>
      </c>
      <c r="M49" s="139">
        <f>'[2]8'!M49</f>
        <v>2.5459000960884737</v>
      </c>
      <c r="N49" s="983">
        <f>'[2]8'!N49</f>
        <v>743.40789410116429</v>
      </c>
      <c r="O49" s="141">
        <f>'[2]8'!O49</f>
        <v>274.93999999999994</v>
      </c>
      <c r="P49" s="967">
        <f>'[2]8'!P49</f>
        <v>0.52558569475560324</v>
      </c>
      <c r="Q49" s="143">
        <f>'[2]8'!Q49</f>
        <v>-70.865741231323526</v>
      </c>
      <c r="R49" s="982">
        <f>'[2]8'!R49</f>
        <v>1056.8600000000001</v>
      </c>
      <c r="S49" s="142">
        <f>'[2]8'!S49</f>
        <v>2.0203335177107991</v>
      </c>
      <c r="T49" s="971">
        <f>'[2]8'!T49</f>
        <v>191.84576210795262</v>
      </c>
      <c r="U49" s="332"/>
    </row>
    <row r="50" spans="1:21" ht="12.75" customHeight="1">
      <c r="A50" s="200" t="str">
        <f>'[2]8'!$A50</f>
        <v>3 2021</v>
      </c>
      <c r="B50" s="980">
        <f>'[2]8'!B50</f>
        <v>-5.1511921113936863</v>
      </c>
      <c r="C50" s="50">
        <f>'[2]8'!C50</f>
        <v>6.9799999999999613</v>
      </c>
      <c r="D50" s="981">
        <f>'[2]8'!D50</f>
        <v>1.2972064918382873E-2</v>
      </c>
      <c r="E50" s="336">
        <f>'[2]8'!E50</f>
        <v>-99.377547107555927</v>
      </c>
      <c r="F50" s="982">
        <f>'[2]8'!F50</f>
        <v>-352.25</v>
      </c>
      <c r="G50" s="142">
        <f>'[2]8'!G50</f>
        <v>-0.65464324749289293</v>
      </c>
      <c r="H50" s="970">
        <f>'[2]8'!H50</f>
        <v>-291.93047458181218</v>
      </c>
      <c r="I50" s="141">
        <f>'[2]8'!I50</f>
        <v>359.22</v>
      </c>
      <c r="J50" s="967">
        <f>'[2]8'!J50</f>
        <v>0.66759672779104906</v>
      </c>
      <c r="K50" s="144">
        <f>'[2]8'!K50</f>
        <v>-61.696682767665777</v>
      </c>
      <c r="L50" s="963">
        <f>'[2]8'!L50</f>
        <v>2778.73</v>
      </c>
      <c r="M50" s="139">
        <f>'[2]8'!M50</f>
        <v>5.1641641763120694</v>
      </c>
      <c r="N50" s="983">
        <f>'[2]8'!N50</f>
        <v>140.80368130058753</v>
      </c>
      <c r="O50" s="141">
        <f>'[2]8'!O50</f>
        <v>2193.9</v>
      </c>
      <c r="P50" s="967">
        <f>'[2]8'!P50</f>
        <v>4.0772798315817118</v>
      </c>
      <c r="Q50" s="143">
        <f>'[2]8'!Q50</f>
        <v>144.53832092380398</v>
      </c>
      <c r="R50" s="982">
        <f>'[2]8'!R50</f>
        <v>584.83999999999992</v>
      </c>
      <c r="S50" s="142">
        <f>'[2]8'!S50</f>
        <v>1.0869029293505847</v>
      </c>
      <c r="T50" s="971">
        <f>'[2]8'!T50</f>
        <v>127.76804143786266</v>
      </c>
      <c r="U50" s="332"/>
    </row>
    <row r="51" spans="1:21" ht="12.75" customHeight="1">
      <c r="A51" s="200" t="str">
        <f>'[2]8'!$A51</f>
        <v>4 2021</v>
      </c>
      <c r="B51" s="980">
        <f>'[2]8'!B51</f>
        <v>-4.6657923435521571</v>
      </c>
      <c r="C51" s="50">
        <f>'[2]8'!C51</f>
        <v>-786.5</v>
      </c>
      <c r="D51" s="981">
        <f>'[2]8'!D51</f>
        <v>-1.4408396462353039</v>
      </c>
      <c r="E51" s="336">
        <f>'[2]8'!E51</f>
        <v>-163.5997541725967</v>
      </c>
      <c r="F51" s="982">
        <f>'[2]8'!F51</f>
        <v>-1585.16</v>
      </c>
      <c r="G51" s="142">
        <f>'[2]8'!G51</f>
        <v>-2.9039559740958101</v>
      </c>
      <c r="H51" s="970">
        <f>'[2]8'!H51</f>
        <v>-105.21464450313292</v>
      </c>
      <c r="I51" s="141">
        <f>'[2]8'!I51</f>
        <v>798.67000000000007</v>
      </c>
      <c r="J51" s="967">
        <f>'[2]8'!J51</f>
        <v>1.4631346475000004</v>
      </c>
      <c r="K51" s="144">
        <f>'[2]8'!K51</f>
        <v>-60.246978716626522</v>
      </c>
      <c r="L51" s="963">
        <f>'[2]8'!L51</f>
        <v>1760.3799999999999</v>
      </c>
      <c r="M51" s="139">
        <f>'[2]8'!M51</f>
        <v>3.2249526973168527</v>
      </c>
      <c r="N51" s="983">
        <f>'[2]8'!N51</f>
        <v>-61.187237767248661</v>
      </c>
      <c r="O51" s="141">
        <f>'[2]8'!O51</f>
        <v>1641.32</v>
      </c>
      <c r="P51" s="967">
        <f>'[2]8'!P51</f>
        <v>3.0068390694964133</v>
      </c>
      <c r="Q51" s="143">
        <f>'[2]8'!Q51</f>
        <v>-53.287987022227291</v>
      </c>
      <c r="R51" s="982">
        <f>'[2]8'!R51</f>
        <v>119.05999999999995</v>
      </c>
      <c r="S51" s="142">
        <f>'[2]8'!S51</f>
        <v>0.21811362782043894</v>
      </c>
      <c r="T51" s="971">
        <f>'[2]8'!T51</f>
        <v>-88.348811492655628</v>
      </c>
      <c r="U51" s="332"/>
    </row>
    <row r="52" spans="1:21" ht="11.25" customHeight="1">
      <c r="A52" s="946" t="str">
        <f>'[2]8'!$A52</f>
        <v>1 2022</v>
      </c>
      <c r="B52" s="985">
        <f>'[2]8'!B52</f>
        <v>-0.86638800566380869</v>
      </c>
      <c r="C52" s="986">
        <f>'[2]8'!C52</f>
        <v>1657.57</v>
      </c>
      <c r="D52" s="987">
        <f>'[2]8'!D52</f>
        <v>2.9084955576558609</v>
      </c>
      <c r="E52" s="988">
        <f>'[2]8'!E52</f>
        <v>64.153223011180756</v>
      </c>
      <c r="F52" s="989">
        <f>'[2]8'!F52</f>
        <v>431.65</v>
      </c>
      <c r="G52" s="990">
        <f>'[2]8'!G52</f>
        <v>0.7574051819604315</v>
      </c>
      <c r="H52" s="991">
        <f>'[2]8'!H52</f>
        <v>190.13552172732776</v>
      </c>
      <c r="I52" s="992">
        <f>'[2]8'!I52</f>
        <v>1225.9100000000001</v>
      </c>
      <c r="J52" s="993">
        <f>'[2]8'!J52</f>
        <v>2.1510728289519578</v>
      </c>
      <c r="K52" s="994">
        <f>'[2]8'!K52</f>
        <v>-17.650101433503956</v>
      </c>
      <c r="L52" s="995">
        <f>'[2]8'!L52</f>
        <v>2151.3300000000004</v>
      </c>
      <c r="M52" s="996">
        <f>'[2]8'!M52</f>
        <v>3.77488356331967</v>
      </c>
      <c r="N52" s="997">
        <f>'[2]8'!N52</f>
        <v>136.48005452167132</v>
      </c>
      <c r="O52" s="992">
        <f>'[2]8'!O52</f>
        <v>1074.18</v>
      </c>
      <c r="P52" s="993">
        <f>'[2]8'!P52</f>
        <v>1.8848360902542716</v>
      </c>
      <c r="Q52" s="998">
        <f>'[2]8'!Q52</f>
        <v>-28.289038873645627</v>
      </c>
      <c r="R52" s="989">
        <f>'[2]8'!R52</f>
        <v>1077.1499999999999</v>
      </c>
      <c r="S52" s="990">
        <f>'[2]8'!S52</f>
        <v>1.8900474730653971</v>
      </c>
      <c r="T52" s="999">
        <f>'[2]8'!T52</f>
        <v>283.12648758925531</v>
      </c>
      <c r="U52" s="1011"/>
    </row>
    <row r="53" spans="1:21" s="262" customFormat="1" ht="8.1" customHeight="1">
      <c r="B53" s="139"/>
      <c r="C53" s="50"/>
      <c r="D53" s="139"/>
      <c r="E53" s="1187"/>
      <c r="F53" s="226"/>
      <c r="G53" s="142"/>
      <c r="H53" s="33"/>
      <c r="I53" s="226"/>
      <c r="J53" s="142"/>
      <c r="K53" s="33"/>
      <c r="L53" s="50"/>
      <c r="M53" s="139"/>
      <c r="N53" s="1187"/>
      <c r="O53" s="226"/>
      <c r="P53" s="142"/>
      <c r="Q53" s="33"/>
      <c r="R53" s="226"/>
      <c r="S53" s="142"/>
      <c r="T53" s="33"/>
      <c r="U53" s="1188"/>
    </row>
    <row r="54" spans="1:21" ht="12.75" customHeight="1">
      <c r="A54" s="1009" t="str">
        <f>'[2]8'!$A54</f>
        <v>Jan-Abr 20</v>
      </c>
      <c r="B54" s="985" t="str">
        <f>'[2]8'!B54</f>
        <v/>
      </c>
      <c r="C54" s="986">
        <f>'[2]8'!C54</f>
        <v>1319.07</v>
      </c>
      <c r="D54" s="987" t="str">
        <f>'[2]8'!D54</f>
        <v/>
      </c>
      <c r="E54" s="988">
        <f>'[2]8'!E54</f>
        <v>-64.951348995892175</v>
      </c>
      <c r="F54" s="989">
        <f>'[2]8'!F54</f>
        <v>-153.33000000000001</v>
      </c>
      <c r="G54" s="990" t="str">
        <f>'[2]8'!G54</f>
        <v/>
      </c>
      <c r="H54" s="991">
        <f>'[2]8'!H54</f>
        <v>-106.35067242657566</v>
      </c>
      <c r="I54" s="992">
        <f>'[2]8'!I54</f>
        <v>1472.4099999999999</v>
      </c>
      <c r="J54" s="993" t="str">
        <f>'[2]8'!J54</f>
        <v/>
      </c>
      <c r="K54" s="994">
        <f>'[2]8'!K54</f>
        <v>9.1361227439498762</v>
      </c>
      <c r="L54" s="995">
        <f>'[2]8'!L54</f>
        <v>1781.22</v>
      </c>
      <c r="M54" s="996" t="str">
        <f>'[2]8'!M54</f>
        <v/>
      </c>
      <c r="N54" s="997">
        <f>'[2]8'!N54</f>
        <v>-65.924729928012681</v>
      </c>
      <c r="O54" s="992">
        <f>'[2]8'!O54</f>
        <v>716.06999999999994</v>
      </c>
      <c r="P54" s="993" t="str">
        <f>'[2]8'!P54</f>
        <v/>
      </c>
      <c r="Q54" s="998">
        <f>'[2]8'!Q54</f>
        <v>-70.113690431472719</v>
      </c>
      <c r="R54" s="989">
        <f>'[2]8'!R54</f>
        <v>1065.1500000000001</v>
      </c>
      <c r="S54" s="990" t="str">
        <f>'[2]8'!S54</f>
        <v/>
      </c>
      <c r="T54" s="999">
        <f>'[2]8'!T54</f>
        <v>-62.380136683914031</v>
      </c>
      <c r="U54" s="1011"/>
    </row>
    <row r="55" spans="1:21" ht="12.75" customHeight="1">
      <c r="A55" s="201" t="str">
        <f>'[2]8'!$A55</f>
        <v>Jan-Mai 20</v>
      </c>
      <c r="B55" s="980" t="str">
        <f>'[2]8'!B55</f>
        <v/>
      </c>
      <c r="C55" s="50">
        <f>'[2]8'!C55</f>
        <v>156.15999999999985</v>
      </c>
      <c r="D55" s="981" t="str">
        <f>'[2]8'!D55</f>
        <v/>
      </c>
      <c r="E55" s="336">
        <f>'[2]8'!E55</f>
        <v>-95.861140412719791</v>
      </c>
      <c r="F55" s="982">
        <f>'[2]8'!F55</f>
        <v>-121.64000000000001</v>
      </c>
      <c r="G55" s="142" t="str">
        <f>'[2]8'!G55</f>
        <v/>
      </c>
      <c r="H55" s="970">
        <f>'[2]8'!H55</f>
        <v>-104.52939227054219</v>
      </c>
      <c r="I55" s="141">
        <f>'[2]8'!I55</f>
        <v>277.80999999999995</v>
      </c>
      <c r="J55" s="967" t="str">
        <f>'[2]8'!J55</f>
        <v/>
      </c>
      <c r="K55" s="144">
        <f>'[2]8'!K55</f>
        <v>-74.453313225314048</v>
      </c>
      <c r="L55" s="963">
        <f>'[2]8'!L55</f>
        <v>1995.72</v>
      </c>
      <c r="M55" s="139" t="str">
        <f>'[2]8'!M55</f>
        <v/>
      </c>
      <c r="N55" s="983">
        <f>'[2]8'!N55</f>
        <v>-64.611128843493987</v>
      </c>
      <c r="O55" s="141">
        <f>'[2]8'!O55</f>
        <v>1006.55</v>
      </c>
      <c r="P55" s="967" t="str">
        <f>'[2]8'!P55</f>
        <v/>
      </c>
      <c r="Q55" s="143">
        <f>'[2]8'!Q55</f>
        <v>-62.275359331371924</v>
      </c>
      <c r="R55" s="982">
        <f>'[2]8'!R55</f>
        <v>989.17000000000007</v>
      </c>
      <c r="S55" s="142" t="str">
        <f>'[2]8'!S55</f>
        <v/>
      </c>
      <c r="T55" s="971">
        <f>'[2]8'!T55</f>
        <v>-66.708736361005094</v>
      </c>
      <c r="U55" s="332"/>
    </row>
    <row r="56" spans="1:21" ht="12.75" customHeight="1">
      <c r="A56" s="201" t="str">
        <f>'[2]8'!$A56</f>
        <v>Jan-Jun 20</v>
      </c>
      <c r="B56" s="980">
        <f>'[2]8'!B56</f>
        <v>-1.4498751545871702</v>
      </c>
      <c r="C56" s="50">
        <f>'[2]8'!C56</f>
        <v>-315.15000000000015</v>
      </c>
      <c r="D56" s="981">
        <f>'[2]8'!D56</f>
        <v>-0.32260735615814262</v>
      </c>
      <c r="E56" s="336">
        <f>'[2]8'!E56</f>
        <v>-107.94178794178795</v>
      </c>
      <c r="F56" s="982">
        <f>'[2]8'!F56</f>
        <v>-417.59000000000003</v>
      </c>
      <c r="G56" s="142">
        <f>'[2]8'!G56</f>
        <v>-0.4274713814313143</v>
      </c>
      <c r="H56" s="970">
        <f>'[2]8'!H56</f>
        <v>-115.20444201711271</v>
      </c>
      <c r="I56" s="141">
        <f>'[2]8'!I56</f>
        <v>102.44999999999993</v>
      </c>
      <c r="J56" s="967">
        <f>'[2]8'!J56</f>
        <v>0.10487426190195677</v>
      </c>
      <c r="K56" s="144">
        <f>'[2]8'!K56</f>
        <v>-91.614487415592407</v>
      </c>
      <c r="L56" s="963">
        <f>'[2]8'!L56</f>
        <v>1101.21</v>
      </c>
      <c r="M56" s="139">
        <f>'[2]8'!M56</f>
        <v>1.1272677984290278</v>
      </c>
      <c r="N56" s="983">
        <f>'[2]8'!N56</f>
        <v>-82.101131265847471</v>
      </c>
      <c r="O56" s="141">
        <f>'[2]8'!O56</f>
        <v>1068.3499999999999</v>
      </c>
      <c r="P56" s="967">
        <f>'[2]8'!P56</f>
        <v>1.0936302362416357</v>
      </c>
      <c r="Q56" s="143">
        <f>'[2]8'!Q56</f>
        <v>-60.33054475647296</v>
      </c>
      <c r="R56" s="982">
        <f>'[2]8'!R56</f>
        <v>32.860000000000127</v>
      </c>
      <c r="S56" s="142">
        <f>'[2]8'!S56</f>
        <v>3.3637562187392042E-2</v>
      </c>
      <c r="T56" s="971">
        <f>'[2]8'!T56</f>
        <v>-99.050091348488706</v>
      </c>
      <c r="U56" s="332"/>
    </row>
    <row r="57" spans="1:21" ht="12.75" customHeight="1">
      <c r="A57" s="201" t="str">
        <f>'[2]8'!$A57</f>
        <v>Jan-Jul 20</v>
      </c>
      <c r="B57" s="980" t="str">
        <f>'[2]8'!B57</f>
        <v/>
      </c>
      <c r="C57" s="50">
        <f>'[2]8'!C57</f>
        <v>-10.630000000000166</v>
      </c>
      <c r="D57" s="981" t="str">
        <f>'[2]8'!D57</f>
        <v/>
      </c>
      <c r="E57" s="336">
        <f>'[2]8'!E57</f>
        <v>-100.28243258682213</v>
      </c>
      <c r="F57" s="982">
        <f>'[2]8'!F57</f>
        <v>-484.89000000000004</v>
      </c>
      <c r="G57" s="142" t="str">
        <f>'[2]8'!G57</f>
        <v/>
      </c>
      <c r="H57" s="970">
        <f>'[2]8'!H57</f>
        <v>-117.08092913152832</v>
      </c>
      <c r="I57" s="141">
        <f>'[2]8'!I57</f>
        <v>474.26999999999992</v>
      </c>
      <c r="J57" s="967" t="str">
        <f>'[2]8'!J57</f>
        <v/>
      </c>
      <c r="K57" s="144">
        <f>'[2]8'!K57</f>
        <v>-48.724795934915413</v>
      </c>
      <c r="L57" s="963">
        <f>'[2]8'!L57</f>
        <v>1342.4</v>
      </c>
      <c r="M57" s="139" t="str">
        <f>'[2]8'!M57</f>
        <v/>
      </c>
      <c r="N57" s="983">
        <f>'[2]8'!N57</f>
        <v>-78.577230647454684</v>
      </c>
      <c r="O57" s="141">
        <f>'[2]8'!O57</f>
        <v>1125.73</v>
      </c>
      <c r="P57" s="967" t="str">
        <f>'[2]8'!P57</f>
        <v/>
      </c>
      <c r="Q57" s="143">
        <f>'[2]8'!Q57</f>
        <v>-52.872692259387954</v>
      </c>
      <c r="R57" s="982">
        <f>'[2]8'!R57</f>
        <v>216.67000000000013</v>
      </c>
      <c r="S57" s="142" t="str">
        <f>'[2]8'!S57</f>
        <v/>
      </c>
      <c r="T57" s="971">
        <f>'[2]8'!T57</f>
        <v>-94.412178855666212</v>
      </c>
      <c r="U57" s="332"/>
    </row>
    <row r="58" spans="1:21" ht="12.75" customHeight="1">
      <c r="A58" s="201" t="str">
        <f>'[2]8'!$A58</f>
        <v>Jan-Ago 20</v>
      </c>
      <c r="B58" s="980" t="str">
        <f>'[2]8'!B58</f>
        <v/>
      </c>
      <c r="C58" s="50">
        <f>'[2]8'!C58</f>
        <v>538.50999999999976</v>
      </c>
      <c r="D58" s="981" t="str">
        <f>'[2]8'!D58</f>
        <v/>
      </c>
      <c r="E58" s="336">
        <f>'[2]8'!E58</f>
        <v>-85.430949121544487</v>
      </c>
      <c r="F58" s="982">
        <f>'[2]8'!F58</f>
        <v>-352.99</v>
      </c>
      <c r="G58" s="142" t="str">
        <f>'[2]8'!G58</f>
        <v/>
      </c>
      <c r="H58" s="970">
        <f>'[2]8'!H58</f>
        <v>-112.40018969666099</v>
      </c>
      <c r="I58" s="141">
        <f>'[2]8'!I58</f>
        <v>891.5</v>
      </c>
      <c r="J58" s="967" t="str">
        <f>'[2]8'!J58</f>
        <v/>
      </c>
      <c r="K58" s="144">
        <f>'[2]8'!K58</f>
        <v>4.9317325800376626</v>
      </c>
      <c r="L58" s="963">
        <f>'[2]8'!L58</f>
        <v>1615.3000000000002</v>
      </c>
      <c r="M58" s="139" t="str">
        <f>'[2]8'!M58</f>
        <v/>
      </c>
      <c r="N58" s="983">
        <f>'[2]8'!N58</f>
        <v>-78.554339715828064</v>
      </c>
      <c r="O58" s="141">
        <f>'[2]8'!O58</f>
        <v>1460.58</v>
      </c>
      <c r="P58" s="967" t="str">
        <f>'[2]8'!P58</f>
        <v/>
      </c>
      <c r="Q58" s="143">
        <f>'[2]8'!Q58</f>
        <v>-58.593180793731349</v>
      </c>
      <c r="R58" s="982">
        <f>'[2]8'!R58</f>
        <v>154.71000000000012</v>
      </c>
      <c r="S58" s="142" t="str">
        <f>'[2]8'!S58</f>
        <v/>
      </c>
      <c r="T58" s="971">
        <f>'[2]8'!T58</f>
        <v>-96.13677962588865</v>
      </c>
      <c r="U58" s="332"/>
    </row>
    <row r="59" spans="1:21" ht="12.75" customHeight="1">
      <c r="A59" s="201" t="str">
        <f>'[2]8'!$A59</f>
        <v>Jan-Set 20</v>
      </c>
      <c r="B59" s="980">
        <f>'[2]8'!B59</f>
        <v>-0.97375884138793578</v>
      </c>
      <c r="C59" s="50">
        <f>'[2]8'!C59</f>
        <v>806.2199999999998</v>
      </c>
      <c r="D59" s="981">
        <f>'[2]8'!D59</f>
        <v>0.54182317510423639</v>
      </c>
      <c r="E59" s="336">
        <f>'[2]8'!E59</f>
        <v>-81.944450665364755</v>
      </c>
      <c r="F59" s="982">
        <f>'[2]8'!F59</f>
        <v>-234.06</v>
      </c>
      <c r="G59" s="142">
        <f>'[2]8'!G59</f>
        <v>-0.15730090095122623</v>
      </c>
      <c r="H59" s="970">
        <f>'[2]8'!H59</f>
        <v>-106.91433736861696</v>
      </c>
      <c r="I59" s="141">
        <f>'[2]8'!I59</f>
        <v>1040.28</v>
      </c>
      <c r="J59" s="967">
        <f>'[2]8'!J59</f>
        <v>0.69912407605546267</v>
      </c>
      <c r="K59" s="144">
        <f>'[2]8'!K59</f>
        <v>-3.6840204801540608</v>
      </c>
      <c r="L59" s="963">
        <f>'[2]8'!L59</f>
        <v>2255.15</v>
      </c>
      <c r="M59" s="139">
        <f>'[2]8'!M59</f>
        <v>1.5155820164921723</v>
      </c>
      <c r="N59" s="983">
        <f>'[2]8'!N59</f>
        <v>-73.606905987147258</v>
      </c>
      <c r="O59" s="141">
        <f>'[2]8'!O59</f>
        <v>1965.51</v>
      </c>
      <c r="P59" s="967">
        <f>'[2]8'!P59</f>
        <v>1.3209283680622261</v>
      </c>
      <c r="Q59" s="143">
        <f>'[2]8'!Q59</f>
        <v>-53.966841305269377</v>
      </c>
      <c r="R59" s="982">
        <f>'[2]8'!R59</f>
        <v>289.63000000000011</v>
      </c>
      <c r="S59" s="142">
        <f>'[2]8'!S59</f>
        <v>0.19464692789243643</v>
      </c>
      <c r="T59" s="971">
        <f>'[2]8'!T59</f>
        <v>-93.224585469925515</v>
      </c>
      <c r="U59" s="332"/>
    </row>
    <row r="60" spans="1:21" ht="12.75" customHeight="1">
      <c r="A60" s="201" t="str">
        <f>'[2]8'!$A60</f>
        <v>Jan-Out 20</v>
      </c>
      <c r="B60" s="980" t="str">
        <f>'[2]8'!B60</f>
        <v/>
      </c>
      <c r="C60" s="50">
        <f>'[2]8'!C60</f>
        <v>-162.01000000000022</v>
      </c>
      <c r="D60" s="981" t="str">
        <f>'[2]8'!D60</f>
        <v/>
      </c>
      <c r="E60" s="336">
        <f>'[2]8'!E60</f>
        <v>-104.16209592268228</v>
      </c>
      <c r="F60" s="982">
        <f>'[2]8'!F60</f>
        <v>-1037.92</v>
      </c>
      <c r="G60" s="142" t="str">
        <f>'[2]8'!G60</f>
        <v/>
      </c>
      <c r="H60" s="970">
        <f>'[2]8'!H60</f>
        <v>-143.35795207699763</v>
      </c>
      <c r="I60" s="141">
        <f>'[2]8'!I60</f>
        <v>875.91</v>
      </c>
      <c r="J60" s="967" t="str">
        <f>'[2]8'!J60</f>
        <v/>
      </c>
      <c r="K60" s="144">
        <f>'[2]8'!K60</f>
        <v>-41.553788050658582</v>
      </c>
      <c r="L60" s="963">
        <f>'[2]8'!L60</f>
        <v>3621.27</v>
      </c>
      <c r="M60" s="139" t="str">
        <f>'[2]8'!M60</f>
        <v/>
      </c>
      <c r="N60" s="983">
        <f>'[2]8'!N60</f>
        <v>-59.609464578100393</v>
      </c>
      <c r="O60" s="141">
        <f>'[2]8'!O60</f>
        <v>3121.6800000000003</v>
      </c>
      <c r="P60" s="967" t="str">
        <f>'[2]8'!P60</f>
        <v/>
      </c>
      <c r="Q60" s="143">
        <f>'[2]8'!Q60</f>
        <v>-33.363360606920928</v>
      </c>
      <c r="R60" s="982">
        <f>'[2]8'!R60</f>
        <v>499.5800000000001</v>
      </c>
      <c r="S60" s="142" t="str">
        <f>'[2]8'!S60</f>
        <v/>
      </c>
      <c r="T60" s="971">
        <f>'[2]8'!T60</f>
        <v>-88.330378436964935</v>
      </c>
      <c r="U60" s="332"/>
    </row>
    <row r="61" spans="1:21" ht="12.75" customHeight="1">
      <c r="A61" s="201" t="str">
        <f>'[2]8'!$A61</f>
        <v>Jan-Nov 20</v>
      </c>
      <c r="B61" s="980" t="str">
        <f>'[2]8'!B61</f>
        <v/>
      </c>
      <c r="C61" s="50">
        <f>'[2]8'!C61</f>
        <v>59.899999999999778</v>
      </c>
      <c r="D61" s="981" t="str">
        <f>'[2]8'!D61</f>
        <v/>
      </c>
      <c r="E61" s="336">
        <f>'[2]8'!E61</f>
        <v>-98.006396836860702</v>
      </c>
      <c r="F61" s="982">
        <f>'[2]8'!F61</f>
        <v>-832.1400000000001</v>
      </c>
      <c r="G61" s="142" t="str">
        <f>'[2]8'!G61</f>
        <v/>
      </c>
      <c r="H61" s="970">
        <f>'[2]8'!H61</f>
        <v>-153.09724349157733</v>
      </c>
      <c r="I61" s="141">
        <f>'[2]8'!I61</f>
        <v>892.04</v>
      </c>
      <c r="J61" s="967" t="str">
        <f>'[2]8'!J61</f>
        <v/>
      </c>
      <c r="K61" s="144">
        <f>'[2]8'!K61</f>
        <v>-37.941158055113014</v>
      </c>
      <c r="L61" s="963">
        <f>'[2]8'!L61</f>
        <v>3844.59</v>
      </c>
      <c r="M61" s="139" t="str">
        <f>'[2]8'!M61</f>
        <v/>
      </c>
      <c r="N61" s="983">
        <f>'[2]8'!N61</f>
        <v>-59.2149120666719</v>
      </c>
      <c r="O61" s="141">
        <f>'[2]8'!O61</f>
        <v>3182.0600000000004</v>
      </c>
      <c r="P61" s="967" t="str">
        <f>'[2]8'!P61</f>
        <v/>
      </c>
      <c r="Q61" s="143">
        <f>'[2]8'!Q61</f>
        <v>-34.544908504476041</v>
      </c>
      <c r="R61" s="982">
        <f>'[2]8'!R61</f>
        <v>662.5200000000001</v>
      </c>
      <c r="S61" s="142" t="str">
        <f>'[2]8'!S61</f>
        <v/>
      </c>
      <c r="T61" s="971">
        <f>'[2]8'!T61</f>
        <v>-85.487093212764847</v>
      </c>
      <c r="U61" s="332"/>
    </row>
    <row r="62" spans="1:21" ht="12.75" customHeight="1">
      <c r="A62" s="201" t="str">
        <f>'[2]8'!$A62</f>
        <v>Jan-Dez 20</v>
      </c>
      <c r="B62" s="980">
        <f>'[2]8'!B62</f>
        <v>-2.3728910178034002</v>
      </c>
      <c r="C62" s="50">
        <f>'[2]8'!C62</f>
        <v>2042.86</v>
      </c>
      <c r="D62" s="981">
        <f>'[2]8'!D62</f>
        <v>1.0209829575071407</v>
      </c>
      <c r="E62" s="336">
        <f>'[2]8'!E62</f>
        <v>-37.14064168325698</v>
      </c>
      <c r="F62" s="982">
        <f>'[2]8'!F62</f>
        <v>-1006.5000000000001</v>
      </c>
      <c r="G62" s="142">
        <f>'[2]8'!G62</f>
        <v>-0.50302974591060434</v>
      </c>
      <c r="H62" s="970">
        <f>'[2]8'!H62</f>
        <v>-168.61642294713164</v>
      </c>
      <c r="I62" s="141">
        <f>'[2]8'!I62</f>
        <v>3049.36</v>
      </c>
      <c r="J62" s="967">
        <f>'[2]8'!J62</f>
        <v>1.5240127034177451</v>
      </c>
      <c r="K62" s="144">
        <f>'[2]8'!K62</f>
        <v>71.021239126655217</v>
      </c>
      <c r="L62" s="963">
        <f>'[2]8'!L62</f>
        <v>6790.72</v>
      </c>
      <c r="M62" s="139">
        <f>'[2]8'!M62</f>
        <v>3.3938739753105409</v>
      </c>
      <c r="N62" s="983">
        <f>'[2]8'!N62</f>
        <v>-38.49754287960382</v>
      </c>
      <c r="O62" s="141">
        <f>'[2]8'!O62</f>
        <v>5479.2100000000009</v>
      </c>
      <c r="P62" s="967">
        <f>'[2]8'!P62</f>
        <v>2.7384059752517067</v>
      </c>
      <c r="Q62" s="143">
        <f>'[2]8'!Q62</f>
        <v>-9.9008272888571618</v>
      </c>
      <c r="R62" s="982">
        <f>'[2]8'!R62</f>
        <v>1311.5</v>
      </c>
      <c r="S62" s="142">
        <f>'[2]8'!S62</f>
        <v>0.65546300224715115</v>
      </c>
      <c r="T62" s="971">
        <f>'[2]8'!T62</f>
        <v>-73.559000826596247</v>
      </c>
      <c r="U62" s="332"/>
    </row>
    <row r="63" spans="1:21" ht="12.75" customHeight="1">
      <c r="A63" s="201">
        <f>'[2]8'!$A63</f>
        <v>44197</v>
      </c>
      <c r="B63" s="980" t="str">
        <f>'[2]8'!B63</f>
        <v/>
      </c>
      <c r="C63" s="50">
        <f>'[2]8'!C63</f>
        <v>406.01</v>
      </c>
      <c r="D63" s="981" t="str">
        <f>'[2]8'!D63</f>
        <v/>
      </c>
      <c r="E63" s="336">
        <f>'[2]8'!E63</f>
        <v>204.11313690796726</v>
      </c>
      <c r="F63" s="982">
        <f>'[2]8'!F63</f>
        <v>-561.73</v>
      </c>
      <c r="G63" s="142" t="str">
        <f>'[2]8'!G63</f>
        <v/>
      </c>
      <c r="H63" s="970">
        <f>'[2]8'!H63</f>
        <v>-20601.094890510947</v>
      </c>
      <c r="I63" s="141">
        <f>'[2]8'!I63</f>
        <v>967.74</v>
      </c>
      <c r="J63" s="967" t="str">
        <f>'[2]8'!J63</f>
        <v/>
      </c>
      <c r="K63" s="144">
        <f>'[2]8'!K63</f>
        <v>346.42611596343357</v>
      </c>
      <c r="L63" s="963">
        <f>'[2]8'!L63</f>
        <v>-352.45</v>
      </c>
      <c r="M63" s="139" t="str">
        <f>'[2]8'!M63</f>
        <v/>
      </c>
      <c r="N63" s="983">
        <f>'[2]8'!N63</f>
        <v>-144.44962921858448</v>
      </c>
      <c r="O63" s="141">
        <f>'[2]8'!O63</f>
        <v>-176.27</v>
      </c>
      <c r="P63" s="967" t="str">
        <f>'[2]8'!P63</f>
        <v/>
      </c>
      <c r="Q63" s="143">
        <f>'[2]8'!Q63</f>
        <v>-140.00953310484147</v>
      </c>
      <c r="R63" s="982">
        <f>'[2]8'!R63</f>
        <v>-176.18</v>
      </c>
      <c r="S63" s="142" t="str">
        <f>'[2]8'!S63</f>
        <v/>
      </c>
      <c r="T63" s="971">
        <f>'[2]8'!T63</f>
        <v>-150.00141904356462</v>
      </c>
      <c r="U63" s="332"/>
    </row>
    <row r="64" spans="1:21" ht="12.75" customHeight="1">
      <c r="A64" s="201" t="str">
        <f>'[2]8'!$A64</f>
        <v>Jan-Fev 21</v>
      </c>
      <c r="B64" s="980" t="str">
        <f>'[2]8'!B64</f>
        <v/>
      </c>
      <c r="C64" s="50">
        <f>'[2]8'!C64</f>
        <v>614.97</v>
      </c>
      <c r="D64" s="981" t="str">
        <f>'[2]8'!D64</f>
        <v/>
      </c>
      <c r="E64" s="336">
        <f>'[2]8'!E64</f>
        <v>284.27723840345197</v>
      </c>
      <c r="F64" s="982">
        <f>'[2]8'!F64</f>
        <v>-481.40000000000003</v>
      </c>
      <c r="G64" s="142" t="str">
        <f>'[2]8'!G64</f>
        <v/>
      </c>
      <c r="H64" s="970">
        <f>'[2]8'!H64</f>
        <v>-2743.6024162548051</v>
      </c>
      <c r="I64" s="141">
        <f>'[2]8'!I64</f>
        <v>1096.3800000000001</v>
      </c>
      <c r="J64" s="967" t="str">
        <f>'[2]8'!J64</f>
        <v/>
      </c>
      <c r="K64" s="144">
        <f>'[2]8'!K64</f>
        <v>411.54239599909079</v>
      </c>
      <c r="L64" s="963">
        <f>'[2]8'!L64</f>
        <v>401.33</v>
      </c>
      <c r="M64" s="139" t="str">
        <f>'[2]8'!M64</f>
        <v/>
      </c>
      <c r="N64" s="983">
        <f>'[2]8'!N64</f>
        <v>-60.36873185471925</v>
      </c>
      <c r="O64" s="141">
        <f>'[2]8'!O64</f>
        <v>598.46</v>
      </c>
      <c r="P64" s="967" t="str">
        <f>'[2]8'!P64</f>
        <v/>
      </c>
      <c r="Q64" s="143">
        <f>'[2]8'!Q64</f>
        <v>1507.4670964276115</v>
      </c>
      <c r="R64" s="982">
        <f>'[2]8'!R64</f>
        <v>-197.13</v>
      </c>
      <c r="S64" s="142" t="str">
        <f>'[2]8'!S64</f>
        <v/>
      </c>
      <c r="T64" s="971">
        <f>'[2]8'!T64</f>
        <v>-120.20954860933126</v>
      </c>
      <c r="U64" s="332"/>
    </row>
    <row r="65" spans="1:21" ht="12.75" customHeight="1">
      <c r="A65" s="201" t="str">
        <f>'[2]8'!$A65</f>
        <v>Jan-Mar 21</v>
      </c>
      <c r="B65" s="980">
        <f>'[2]8'!B65</f>
        <v>0.19780767249376738</v>
      </c>
      <c r="C65" s="50">
        <f>'[2]8'!C65</f>
        <v>1009.77</v>
      </c>
      <c r="D65" s="981">
        <f>'[2]8'!D65</f>
        <v>1.9966038929831225</v>
      </c>
      <c r="E65" s="336">
        <f>'[2]8'!E65</f>
        <v>324.14835972613105</v>
      </c>
      <c r="F65" s="982">
        <f>'[2]8'!F65</f>
        <v>-478.89000000000004</v>
      </c>
      <c r="G65" s="142">
        <f>'[2]8'!G65</f>
        <v>-0.94690240184466512</v>
      </c>
      <c r="H65" s="970">
        <f>'[2]8'!H65</f>
        <v>-237.17524466661973</v>
      </c>
      <c r="I65" s="141">
        <f>'[2]8'!I65</f>
        <v>1488.66</v>
      </c>
      <c r="J65" s="967">
        <f>'[2]8'!J65</f>
        <v>2.9435062948277873</v>
      </c>
      <c r="K65" s="144">
        <f>'[2]8'!K65</f>
        <v>291.63926231880248</v>
      </c>
      <c r="L65" s="963">
        <f>'[2]8'!L65</f>
        <v>909.73</v>
      </c>
      <c r="M65" s="139">
        <f>'[2]8'!M65</f>
        <v>1.7987962204893551</v>
      </c>
      <c r="N65" s="983">
        <f>'[2]8'!N65</f>
        <v>-30.459409876165726</v>
      </c>
      <c r="O65" s="141">
        <f>'[2]8'!O65</f>
        <v>1497.93</v>
      </c>
      <c r="P65" s="967">
        <f>'[2]8'!P65</f>
        <v>2.9618357342921739</v>
      </c>
      <c r="Q65" s="143">
        <f>'[2]8'!Q65</f>
        <v>1101.7087845968711</v>
      </c>
      <c r="R65" s="982">
        <f>'[2]8'!R65</f>
        <v>-588.20000000000005</v>
      </c>
      <c r="S65" s="142">
        <f>'[2]8'!S65</f>
        <v>-1.1630395138028191</v>
      </c>
      <c r="T65" s="971">
        <f>'[2]8'!T65</f>
        <v>-149.69794263022263</v>
      </c>
      <c r="U65" s="332"/>
    </row>
    <row r="66" spans="1:21" ht="12.75" customHeight="1">
      <c r="A66" s="1009" t="str">
        <f>'[2]8'!$A66</f>
        <v>Jan-Abr 21</v>
      </c>
      <c r="B66" s="985" t="str">
        <f>'[2]8'!B66</f>
        <v/>
      </c>
      <c r="C66" s="986">
        <f>'[2]8'!C66</f>
        <v>-1019.3700000000001</v>
      </c>
      <c r="D66" s="987" t="str">
        <f>'[2]8'!D66</f>
        <v/>
      </c>
      <c r="E66" s="988">
        <f>'[2]8'!E66</f>
        <v>-177.27944688303123</v>
      </c>
      <c r="F66" s="989">
        <f>'[2]8'!F66</f>
        <v>-1062.29</v>
      </c>
      <c r="G66" s="990" t="str">
        <f>'[2]8'!G66</f>
        <v/>
      </c>
      <c r="H66" s="991">
        <f>'[2]8'!H66</f>
        <v>-592.81288723667899</v>
      </c>
      <c r="I66" s="992">
        <f>'[2]8'!I66</f>
        <v>42.920000000000073</v>
      </c>
      <c r="J66" s="993" t="str">
        <f>'[2]8'!J66</f>
        <v/>
      </c>
      <c r="K66" s="994">
        <f>'[2]8'!K66</f>
        <v>-97.085051038773159</v>
      </c>
      <c r="L66" s="995">
        <f>'[2]8'!L66</f>
        <v>869.35</v>
      </c>
      <c r="M66" s="996" t="str">
        <f>'[2]8'!M66</f>
        <v/>
      </c>
      <c r="N66" s="997">
        <f>'[2]8'!N66</f>
        <v>-51.193563961779006</v>
      </c>
      <c r="O66" s="992">
        <f>'[2]8'!O66</f>
        <v>722.84</v>
      </c>
      <c r="P66" s="993" t="str">
        <f>'[2]8'!P66</f>
        <v/>
      </c>
      <c r="Q66" s="998">
        <f>'[2]8'!Q66</f>
        <v>0.94543829513875688</v>
      </c>
      <c r="R66" s="989">
        <f>'[2]8'!R66</f>
        <v>146.51</v>
      </c>
      <c r="S66" s="990" t="str">
        <f>'[2]8'!S66</f>
        <v/>
      </c>
      <c r="T66" s="999">
        <f>'[2]8'!T66</f>
        <v>-86.245129793925742</v>
      </c>
      <c r="U66" s="1011"/>
    </row>
    <row r="67" spans="1:21" ht="12.75" customHeight="1">
      <c r="A67" s="201" t="str">
        <f>'[2]8'!$A67</f>
        <v>Jan-Mai 21</v>
      </c>
      <c r="B67" s="980" t="str">
        <f>'[2]8'!B67</f>
        <v/>
      </c>
      <c r="C67" s="50">
        <f>'[2]8'!C67</f>
        <v>-1088.8200000000002</v>
      </c>
      <c r="D67" s="981" t="str">
        <f>'[2]8'!D67</f>
        <v/>
      </c>
      <c r="E67" s="336">
        <f>'[2]8'!E67</f>
        <v>-797.24641393442698</v>
      </c>
      <c r="F67" s="982">
        <f>'[2]8'!F67</f>
        <v>-982.57999999999993</v>
      </c>
      <c r="G67" s="142" t="str">
        <f>'[2]8'!G67</f>
        <v/>
      </c>
      <c r="H67" s="970">
        <f>'[2]8'!H67</f>
        <v>-707.77704702400513</v>
      </c>
      <c r="I67" s="141">
        <f>'[2]8'!I67</f>
        <v>-106.24999999999991</v>
      </c>
      <c r="J67" s="967" t="str">
        <f>'[2]8'!J67</f>
        <v/>
      </c>
      <c r="K67" s="144">
        <f>'[2]8'!K67</f>
        <v>-138.24556351463227</v>
      </c>
      <c r="L67" s="963">
        <f>'[2]8'!L67</f>
        <v>1312.88</v>
      </c>
      <c r="M67" s="139" t="str">
        <f>'[2]8'!M67</f>
        <v/>
      </c>
      <c r="N67" s="983">
        <f>'[2]8'!N67</f>
        <v>-34.21522057202413</v>
      </c>
      <c r="O67" s="141">
        <f>'[2]8'!O67</f>
        <v>1333.47</v>
      </c>
      <c r="P67" s="967" t="str">
        <f>'[2]8'!P67</f>
        <v/>
      </c>
      <c r="Q67" s="143">
        <f>'[2]8'!Q67</f>
        <v>32.479260841488262</v>
      </c>
      <c r="R67" s="982">
        <f>'[2]8'!R67</f>
        <v>-20.580000000000013</v>
      </c>
      <c r="S67" s="142" t="str">
        <f>'[2]8'!S67</f>
        <v/>
      </c>
      <c r="T67" s="971">
        <f>'[2]8'!T67</f>
        <v>-102.08053216332887</v>
      </c>
      <c r="U67" s="332"/>
    </row>
    <row r="68" spans="1:21" ht="12.75" customHeight="1">
      <c r="A68" s="201" t="str">
        <f>'[2]8'!$A68</f>
        <v>Jan-Jun 21</v>
      </c>
      <c r="B68" s="980">
        <f>'[2]8'!B68</f>
        <v>-2.6050112793786782</v>
      </c>
      <c r="C68" s="50">
        <f>'[2]8'!C68</f>
        <v>-438.6600000000002</v>
      </c>
      <c r="D68" s="981">
        <f>'[2]8'!D68</f>
        <v>-0.4263572774262368</v>
      </c>
      <c r="E68" s="336">
        <f>'[2]8'!E68</f>
        <v>-39.190861494526416</v>
      </c>
      <c r="F68" s="982">
        <f>'[2]8'!F68</f>
        <v>-916.06999999999994</v>
      </c>
      <c r="G68" s="142">
        <f>'[2]8'!G68</f>
        <v>-0.89037776668000856</v>
      </c>
      <c r="H68" s="970">
        <f>'[2]8'!H68</f>
        <v>-119.37067458511935</v>
      </c>
      <c r="I68" s="141">
        <f>'[2]8'!I68</f>
        <v>477.40000000000009</v>
      </c>
      <c r="J68" s="967">
        <f>'[2]8'!J68</f>
        <v>0.46401076971523592</v>
      </c>
      <c r="K68" s="144">
        <f>'[2]8'!K68</f>
        <v>365.9834065397759</v>
      </c>
      <c r="L68" s="963">
        <f>'[2]8'!L68</f>
        <v>2241.52</v>
      </c>
      <c r="M68" s="139">
        <f>'[2]8'!M68</f>
        <v>2.1786540019524412</v>
      </c>
      <c r="N68" s="983">
        <f>'[2]8'!N68</f>
        <v>103.55063975081956</v>
      </c>
      <c r="O68" s="141">
        <f>'[2]8'!O68</f>
        <v>1772.87</v>
      </c>
      <c r="P68" s="967">
        <f>'[2]8'!P68</f>
        <v>1.7231478284563264</v>
      </c>
      <c r="Q68" s="143">
        <f>'[2]8'!Q68</f>
        <v>65.944681050217625</v>
      </c>
      <c r="R68" s="982">
        <f>'[2]8'!R68</f>
        <v>468.65999999999997</v>
      </c>
      <c r="S68" s="142">
        <f>'[2]8'!S68</f>
        <v>0.45551589303465106</v>
      </c>
      <c r="T68" s="971">
        <f>'[2]8'!T68</f>
        <v>1326.2325015216013</v>
      </c>
      <c r="U68" s="332"/>
    </row>
    <row r="69" spans="1:21" ht="12.75" customHeight="1">
      <c r="A69" s="201" t="str">
        <f>'[2]8'!$A69</f>
        <v>Jan-Jul 21</v>
      </c>
      <c r="B69" s="980" t="str">
        <f>'[2]8'!B69</f>
        <v/>
      </c>
      <c r="C69" s="50">
        <f>'[2]8'!C69</f>
        <v>-317.3400000000002</v>
      </c>
      <c r="D69" s="981" t="str">
        <f>'[2]8'!D69</f>
        <v/>
      </c>
      <c r="E69" s="336">
        <f>'[2]8'!E69</f>
        <v>-2885.3245531514135</v>
      </c>
      <c r="F69" s="982">
        <f>'[2]8'!F69</f>
        <v>-832.19999999999993</v>
      </c>
      <c r="G69" s="142" t="str">
        <f>'[2]8'!G69</f>
        <v/>
      </c>
      <c r="H69" s="970">
        <f>'[2]8'!H69</f>
        <v>-71.626554476272943</v>
      </c>
      <c r="I69" s="141">
        <f>'[2]8'!I69</f>
        <v>514.84000000000015</v>
      </c>
      <c r="J69" s="967" t="str">
        <f>'[2]8'!J69</f>
        <v/>
      </c>
      <c r="K69" s="144">
        <f>'[2]8'!K69</f>
        <v>8.554199084909488</v>
      </c>
      <c r="L69" s="963">
        <f>'[2]8'!L69</f>
        <v>3264.0299999999997</v>
      </c>
      <c r="M69" s="139" t="str">
        <f>'[2]8'!M69</f>
        <v/>
      </c>
      <c r="N69" s="983">
        <f>'[2]8'!N69</f>
        <v>143.14883790226455</v>
      </c>
      <c r="O69" s="141">
        <f>'[2]8'!O69</f>
        <v>2407.5699999999997</v>
      </c>
      <c r="P69" s="967" t="str">
        <f>'[2]8'!P69</f>
        <v/>
      </c>
      <c r="Q69" s="143">
        <f>'[2]8'!Q69</f>
        <v>113.86744601280942</v>
      </c>
      <c r="R69" s="982">
        <f>'[2]8'!R69</f>
        <v>856.48</v>
      </c>
      <c r="S69" s="142" t="str">
        <f>'[2]8'!S69</f>
        <v/>
      </c>
      <c r="T69" s="971">
        <f>'[2]8'!T69</f>
        <v>295.29238011722879</v>
      </c>
      <c r="U69" s="332"/>
    </row>
    <row r="70" spans="1:21" ht="12.75" customHeight="1">
      <c r="A70" s="201" t="str">
        <f>'[2]8'!$A70</f>
        <v>Jan-Ago 21</v>
      </c>
      <c r="B70" s="980" t="str">
        <f>'[2]8'!B70</f>
        <v/>
      </c>
      <c r="C70" s="50">
        <f>'[2]8'!C70</f>
        <v>-100.58000000000021</v>
      </c>
      <c r="D70" s="981" t="str">
        <f>'[2]8'!D70</f>
        <v/>
      </c>
      <c r="E70" s="336">
        <f>'[2]8'!E70</f>
        <v>-118.67746188557319</v>
      </c>
      <c r="F70" s="982">
        <f>'[2]8'!F70</f>
        <v>-755.44999999999993</v>
      </c>
      <c r="G70" s="142" t="str">
        <f>'[2]8'!G70</f>
        <v/>
      </c>
      <c r="H70" s="970">
        <f>'[2]8'!H70</f>
        <v>-114.0145613190175</v>
      </c>
      <c r="I70" s="141">
        <f>'[2]8'!I70</f>
        <v>654.85000000000014</v>
      </c>
      <c r="J70" s="967" t="str">
        <f>'[2]8'!J70</f>
        <v/>
      </c>
      <c r="K70" s="144">
        <f>'[2]8'!K70</f>
        <v>-26.54514862591137</v>
      </c>
      <c r="L70" s="963">
        <f>'[2]8'!L70</f>
        <v>4606.6099999999997</v>
      </c>
      <c r="M70" s="139" t="str">
        <f>'[2]8'!M70</f>
        <v/>
      </c>
      <c r="N70" s="983">
        <f>'[2]8'!N70</f>
        <v>185.1860335541385</v>
      </c>
      <c r="O70" s="141">
        <f>'[2]8'!O70</f>
        <v>3311.87</v>
      </c>
      <c r="P70" s="967" t="str">
        <f>'[2]8'!P70</f>
        <v/>
      </c>
      <c r="Q70" s="143">
        <f>'[2]8'!Q70</f>
        <v>126.75033205986664</v>
      </c>
      <c r="R70" s="982">
        <f>'[2]8'!R70</f>
        <v>1294.76</v>
      </c>
      <c r="S70" s="142" t="str">
        <f>'[2]8'!S70</f>
        <v/>
      </c>
      <c r="T70" s="971">
        <f>'[2]8'!T70</f>
        <v>736.89483549867441</v>
      </c>
      <c r="U70" s="332"/>
    </row>
    <row r="71" spans="1:21" ht="12.75" customHeight="1">
      <c r="A71" s="201" t="str">
        <f>'[2]8'!$A71</f>
        <v>Jan-Set 21</v>
      </c>
      <c r="B71" s="980">
        <f>'[2]8'!B71</f>
        <v>-3.4793599192349278</v>
      </c>
      <c r="C71" s="50">
        <f>'[2]8'!C71</f>
        <v>-431.68000000000023</v>
      </c>
      <c r="D71" s="981">
        <f>'[2]8'!D71</f>
        <v>-0.27549328218361829</v>
      </c>
      <c r="E71" s="336">
        <f>'[2]8'!E71</f>
        <v>-153.54369774999387</v>
      </c>
      <c r="F71" s="982">
        <f>'[2]8'!F71</f>
        <v>-1268.32</v>
      </c>
      <c r="G71" s="142">
        <f>'[2]8'!G71</f>
        <v>-0.80942744546684242</v>
      </c>
      <c r="H71" s="970">
        <f>'[2]8'!H71</f>
        <v>-441.87815090147825</v>
      </c>
      <c r="I71" s="141">
        <f>'[2]8'!I71</f>
        <v>836.62000000000012</v>
      </c>
      <c r="J71" s="967">
        <f>'[2]8'!J71</f>
        <v>0.53392139950995798</v>
      </c>
      <c r="K71" s="144">
        <f>'[2]8'!K71</f>
        <v>-19.577421463452136</v>
      </c>
      <c r="L71" s="963">
        <f>'[2]8'!L71</f>
        <v>5020.25</v>
      </c>
      <c r="M71" s="139">
        <f>'[2]8'!M71</f>
        <v>3.2038666370513091</v>
      </c>
      <c r="N71" s="983">
        <f>'[2]8'!N71</f>
        <v>122.61268651752656</v>
      </c>
      <c r="O71" s="141">
        <f>'[2]8'!O71</f>
        <v>3966.77</v>
      </c>
      <c r="P71" s="967">
        <f>'[2]8'!P71</f>
        <v>2.5315476440129521</v>
      </c>
      <c r="Q71" s="143">
        <f>'[2]8'!Q71</f>
        <v>101.81886635020936</v>
      </c>
      <c r="R71" s="982">
        <f>'[2]8'!R71</f>
        <v>1053.5</v>
      </c>
      <c r="S71" s="142">
        <f>'[2]8'!S71</f>
        <v>0.67233175681162372</v>
      </c>
      <c r="T71" s="971">
        <f>'[2]8'!T71</f>
        <v>263.73994406656755</v>
      </c>
      <c r="U71" s="332"/>
    </row>
    <row r="72" spans="1:21" ht="12.75" customHeight="1">
      <c r="A72" s="201" t="str">
        <f>'[2]8'!$A72</f>
        <v>Jan-Out 21</v>
      </c>
      <c r="B72" s="980" t="str">
        <f>'[2]8'!B72</f>
        <v/>
      </c>
      <c r="C72" s="50">
        <f>'[2]8'!C72</f>
        <v>-783.95000000000027</v>
      </c>
      <c r="D72" s="981" t="str">
        <f>'[2]8'!D72</f>
        <v/>
      </c>
      <c r="E72" s="336">
        <f>'[2]8'!E72</f>
        <v>-383.88988334053408</v>
      </c>
      <c r="F72" s="982">
        <f>'[2]8'!F72</f>
        <v>-1454.96</v>
      </c>
      <c r="G72" s="142" t="str">
        <f>'[2]8'!G72</f>
        <v/>
      </c>
      <c r="H72" s="970">
        <f>'[2]8'!H72</f>
        <v>-40.180360721442881</v>
      </c>
      <c r="I72" s="141">
        <f>'[2]8'!I72</f>
        <v>670.99000000000012</v>
      </c>
      <c r="J72" s="967" t="str">
        <f>'[2]8'!J72</f>
        <v/>
      </c>
      <c r="K72" s="144">
        <f>'[2]8'!K72</f>
        <v>-23.395097669851907</v>
      </c>
      <c r="L72" s="963">
        <f>'[2]8'!L72</f>
        <v>5641.1</v>
      </c>
      <c r="M72" s="139" t="str">
        <f>'[2]8'!M72</f>
        <v/>
      </c>
      <c r="N72" s="983">
        <f>'[2]8'!N72</f>
        <v>55.776840721625298</v>
      </c>
      <c r="O72" s="141">
        <f>'[2]8'!O72</f>
        <v>4386.53</v>
      </c>
      <c r="P72" s="967" t="str">
        <f>'[2]8'!P72</f>
        <v/>
      </c>
      <c r="Q72" s="143">
        <f>'[2]8'!Q72</f>
        <v>40.518246585172065</v>
      </c>
      <c r="R72" s="982">
        <f>'[2]8'!R72</f>
        <v>1254.5899999999999</v>
      </c>
      <c r="S72" s="142" t="str">
        <f>'[2]8'!S72</f>
        <v/>
      </c>
      <c r="T72" s="971">
        <f>'[2]8'!T72</f>
        <v>151.12894831658585</v>
      </c>
      <c r="U72" s="332"/>
    </row>
    <row r="73" spans="1:21" ht="12.75" customHeight="1">
      <c r="A73" s="201" t="str">
        <f>'[2]8'!$A73</f>
        <v>Jan-Nov 21</v>
      </c>
      <c r="B73" s="980" t="str">
        <f>'[2]8'!B73</f>
        <v/>
      </c>
      <c r="C73" s="50">
        <f>'[2]8'!C73</f>
        <v>-227.45000000000027</v>
      </c>
      <c r="D73" s="981" t="str">
        <f>'[2]8'!D73</f>
        <v/>
      </c>
      <c r="E73" s="336">
        <f>'[2]8'!E73</f>
        <v>-479.7161936560953</v>
      </c>
      <c r="F73" s="982">
        <f>'[2]8'!F73</f>
        <v>-1512.3500000000001</v>
      </c>
      <c r="G73" s="142" t="str">
        <f>'[2]8'!G73</f>
        <v/>
      </c>
      <c r="H73" s="970">
        <f>'[2]8'!H73</f>
        <v>-81.742254909029725</v>
      </c>
      <c r="I73" s="141">
        <f>'[2]8'!I73</f>
        <v>1284.8800000000001</v>
      </c>
      <c r="J73" s="967" t="str">
        <f>'[2]8'!J73</f>
        <v/>
      </c>
      <c r="K73" s="144">
        <f>'[2]8'!K73</f>
        <v>44.038383928971811</v>
      </c>
      <c r="L73" s="963">
        <f>'[2]8'!L73</f>
        <v>6670.9500000000007</v>
      </c>
      <c r="M73" s="139" t="str">
        <f>'[2]8'!M73</f>
        <v/>
      </c>
      <c r="N73" s="983">
        <f>'[2]8'!N73</f>
        <v>73.515251301179077</v>
      </c>
      <c r="O73" s="141">
        <f>'[2]8'!O73</f>
        <v>4966.3099999999995</v>
      </c>
      <c r="P73" s="967" t="str">
        <f>'[2]8'!P73</f>
        <v/>
      </c>
      <c r="Q73" s="143">
        <f>'[2]8'!Q73</f>
        <v>56.072167086729941</v>
      </c>
      <c r="R73" s="982">
        <f>'[2]8'!R73</f>
        <v>1704.6599999999999</v>
      </c>
      <c r="S73" s="142" t="str">
        <f>'[2]8'!S73</f>
        <v/>
      </c>
      <c r="T73" s="971">
        <f>'[2]8'!T73</f>
        <v>157.29940228219522</v>
      </c>
      <c r="U73" s="332"/>
    </row>
    <row r="74" spans="1:21" ht="12.75" customHeight="1">
      <c r="A74" s="201" t="str">
        <f>'[2]8'!$A74</f>
        <v>Jan-Dez 21</v>
      </c>
      <c r="B74" s="980">
        <f>'[2]8'!B74</f>
        <v>-3.7858866168512182</v>
      </c>
      <c r="C74" s="50">
        <f>'[2]8'!C74</f>
        <v>-1218.1800000000003</v>
      </c>
      <c r="D74" s="981">
        <f>'[2]8'!D74</f>
        <v>-0.57657218497699247</v>
      </c>
      <c r="E74" s="336">
        <f>'[2]8'!E74</f>
        <v>-159.6311054110414</v>
      </c>
      <c r="F74" s="982">
        <f>'[2]8'!F74</f>
        <v>-2853.4800000000005</v>
      </c>
      <c r="G74" s="142">
        <f>'[2]8'!G74</f>
        <v>-1.3505698651990252</v>
      </c>
      <c r="H74" s="970">
        <f>'[2]8'!H74</f>
        <v>-183.50521609538006</v>
      </c>
      <c r="I74" s="141">
        <f>'[2]8'!I74</f>
        <v>1635.2900000000002</v>
      </c>
      <c r="J74" s="967">
        <f>'[2]8'!J74</f>
        <v>0.77399294715971867</v>
      </c>
      <c r="K74" s="144">
        <f>'[2]8'!K74</f>
        <v>-46.372681480704145</v>
      </c>
      <c r="L74" s="963">
        <f>'[2]8'!L74</f>
        <v>6780.630000000001</v>
      </c>
      <c r="M74" s="139">
        <f>'[2]8'!M74</f>
        <v>3.2093144318742257</v>
      </c>
      <c r="N74" s="983">
        <f>'[2]8'!N74</f>
        <v>-0.14858512793929415</v>
      </c>
      <c r="O74" s="141">
        <f>'[2]8'!O74</f>
        <v>5608.0899999999992</v>
      </c>
      <c r="P74" s="967">
        <f>'[2]8'!P74</f>
        <v>2.6543439432987084</v>
      </c>
      <c r="Q74" s="143">
        <f>'[2]8'!Q74</f>
        <v>2.3521639068405533</v>
      </c>
      <c r="R74" s="982">
        <f>'[2]8'!R74</f>
        <v>1172.56</v>
      </c>
      <c r="S74" s="142">
        <f>'[2]8'!S74</f>
        <v>0.55497995470014461</v>
      </c>
      <c r="T74" s="971">
        <f>'[2]8'!T74</f>
        <v>-10.593976362943199</v>
      </c>
      <c r="U74" s="332"/>
    </row>
    <row r="75" spans="1:21" ht="12.75" customHeight="1">
      <c r="A75" s="201">
        <f>'[2]8'!$A75</f>
        <v>44562</v>
      </c>
      <c r="B75" s="980" t="str">
        <f>'[2]8'!B75</f>
        <v/>
      </c>
      <c r="C75" s="50">
        <f>'[2]8'!C75</f>
        <v>459.84</v>
      </c>
      <c r="D75" s="981" t="str">
        <f>'[2]8'!D75</f>
        <v/>
      </c>
      <c r="E75" s="336">
        <f>'[2]8'!E75</f>
        <v>13.258294130686432</v>
      </c>
      <c r="F75" s="982">
        <f>'[2]8'!F75</f>
        <v>179.94</v>
      </c>
      <c r="G75" s="142" t="str">
        <f>'[2]8'!G75</f>
        <v/>
      </c>
      <c r="H75" s="970">
        <f>'[2]8'!H75</f>
        <v>132.03318320189416</v>
      </c>
      <c r="I75" s="141">
        <f>'[2]8'!I75</f>
        <v>279.89</v>
      </c>
      <c r="J75" s="967" t="str">
        <f>'[2]8'!J75</f>
        <v/>
      </c>
      <c r="K75" s="144">
        <f>'[2]8'!K75</f>
        <v>-71.077975489284313</v>
      </c>
      <c r="L75" s="963">
        <f>'[2]8'!L75</f>
        <v>1129</v>
      </c>
      <c r="M75" s="139" t="str">
        <f>'[2]8'!M75</f>
        <v/>
      </c>
      <c r="N75" s="983">
        <f>'[2]8'!N75</f>
        <v>420.32912469853886</v>
      </c>
      <c r="O75" s="141">
        <f>'[2]8'!O75</f>
        <v>521.76</v>
      </c>
      <c r="P75" s="967" t="str">
        <f>'[2]8'!P75</f>
        <v/>
      </c>
      <c r="Q75" s="143">
        <f>'[2]8'!Q75</f>
        <v>396.00045384920855</v>
      </c>
      <c r="R75" s="982">
        <f>'[2]8'!R75</f>
        <v>607.25</v>
      </c>
      <c r="S75" s="142" t="str">
        <f>'[2]8'!S75</f>
        <v/>
      </c>
      <c r="T75" s="971">
        <f>'[2]8'!T75</f>
        <v>444.67589964808718</v>
      </c>
      <c r="U75" s="332"/>
    </row>
    <row r="76" spans="1:21" ht="12.75" customHeight="1">
      <c r="A76" s="201" t="str">
        <f>'[2]8'!$A76</f>
        <v>Jan-Fev 22</v>
      </c>
      <c r="B76" s="980" t="str">
        <f>'[2]8'!B76</f>
        <v/>
      </c>
      <c r="C76" s="50">
        <f>'[2]8'!C76</f>
        <v>727.61999999999989</v>
      </c>
      <c r="D76" s="981" t="str">
        <f>'[2]8'!D76</f>
        <v/>
      </c>
      <c r="E76" s="336">
        <f>'[2]8'!E76</f>
        <v>18.317966730084372</v>
      </c>
      <c r="F76" s="982">
        <f>'[2]8'!F76</f>
        <v>246.17000000000002</v>
      </c>
      <c r="G76" s="142" t="str">
        <f>'[2]8'!G76</f>
        <v/>
      </c>
      <c r="H76" s="970">
        <f>'[2]8'!H76</f>
        <v>151.13626921479019</v>
      </c>
      <c r="I76" s="141">
        <f>'[2]8'!I76</f>
        <v>481.44</v>
      </c>
      <c r="J76" s="967" t="str">
        <f>'[2]8'!J76</f>
        <v/>
      </c>
      <c r="K76" s="144">
        <f>'[2]8'!K76</f>
        <v>-56.088217588792212</v>
      </c>
      <c r="L76" s="963">
        <f>'[2]8'!L76</f>
        <v>2316.8000000000002</v>
      </c>
      <c r="M76" s="139" t="str">
        <f>'[2]8'!M76</f>
        <v/>
      </c>
      <c r="N76" s="983">
        <f>'[2]8'!N76</f>
        <v>477.28054219719445</v>
      </c>
      <c r="O76" s="141">
        <f>'[2]8'!O76</f>
        <v>974.97</v>
      </c>
      <c r="P76" s="967" t="str">
        <f>'[2]8'!P76</f>
        <v/>
      </c>
      <c r="Q76" s="143">
        <f>'[2]8'!Q76</f>
        <v>62.913143735588008</v>
      </c>
      <c r="R76" s="982">
        <f>'[2]8'!R76</f>
        <v>1341.83</v>
      </c>
      <c r="S76" s="142" t="str">
        <f>'[2]8'!S76</f>
        <v/>
      </c>
      <c r="T76" s="971">
        <f>'[2]8'!T76</f>
        <v>780.68279815350274</v>
      </c>
      <c r="U76" s="332"/>
    </row>
    <row r="77" spans="1:21" ht="12.75" customHeight="1">
      <c r="A77" s="201" t="str">
        <f>'[2]8'!$A77</f>
        <v>Jan-Mar 22</v>
      </c>
      <c r="B77" s="980">
        <f>'[2]8'!B77</f>
        <v>-0.86638800566380869</v>
      </c>
      <c r="C77" s="50">
        <f>'[2]8'!C77</f>
        <v>1657.57</v>
      </c>
      <c r="D77" s="981">
        <f>'[2]8'!D77</f>
        <v>2.9084955576558609</v>
      </c>
      <c r="E77" s="336">
        <f>'[2]8'!E77</f>
        <v>64.153223011180756</v>
      </c>
      <c r="F77" s="982">
        <f>'[2]8'!F77</f>
        <v>431.65</v>
      </c>
      <c r="G77" s="142">
        <f>'[2]8'!G77</f>
        <v>0.7574051819604315</v>
      </c>
      <c r="H77" s="970">
        <f>'[2]8'!H77</f>
        <v>190.13552172732776</v>
      </c>
      <c r="I77" s="141">
        <f>'[2]8'!I77</f>
        <v>1225.9100000000001</v>
      </c>
      <c r="J77" s="967">
        <f>'[2]8'!J77</f>
        <v>2.1510728289519578</v>
      </c>
      <c r="K77" s="144">
        <f>'[2]8'!K77</f>
        <v>-17.650101433503956</v>
      </c>
      <c r="L77" s="963">
        <f>'[2]8'!L77</f>
        <v>2151.3300000000004</v>
      </c>
      <c r="M77" s="139">
        <f>'[2]8'!M77</f>
        <v>3.77488356331967</v>
      </c>
      <c r="N77" s="983">
        <f>'[2]8'!N77</f>
        <v>136.48005452167132</v>
      </c>
      <c r="O77" s="141">
        <f>'[2]8'!O77</f>
        <v>1074.18</v>
      </c>
      <c r="P77" s="967">
        <f>'[2]8'!P77</f>
        <v>1.8848360902542716</v>
      </c>
      <c r="Q77" s="143">
        <f>'[2]8'!Q77</f>
        <v>-28.289038873645627</v>
      </c>
      <c r="R77" s="982">
        <f>'[2]8'!R77</f>
        <v>1077.1499999999999</v>
      </c>
      <c r="S77" s="142">
        <f>'[2]8'!S77</f>
        <v>1.8900474730653971</v>
      </c>
      <c r="T77" s="971">
        <f>'[2]8'!T77</f>
        <v>283.12648758925531</v>
      </c>
      <c r="U77" s="332"/>
    </row>
    <row r="78" spans="1:21" ht="12.75" customHeight="1">
      <c r="A78" s="1009" t="str">
        <f>'[2]8'!$A78</f>
        <v>Jan-Abr 22</v>
      </c>
      <c r="B78" s="985" t="str">
        <f>'[2]8'!B78</f>
        <v/>
      </c>
      <c r="C78" s="986">
        <f>'[2]8'!C78</f>
        <v>2439.46</v>
      </c>
      <c r="D78" s="987" t="str">
        <f>'[2]8'!D78</f>
        <v/>
      </c>
      <c r="E78" s="988">
        <f>'[2]8'!E78</f>
        <v>339.31055455820751</v>
      </c>
      <c r="F78" s="989">
        <f>'[2]8'!F78</f>
        <v>693.02</v>
      </c>
      <c r="G78" s="990" t="str">
        <f>'[2]8'!G78</f>
        <v/>
      </c>
      <c r="H78" s="991">
        <f>'[2]8'!H78</f>
        <v>165.2383059239944</v>
      </c>
      <c r="I78" s="992">
        <f>'[2]8'!I78</f>
        <v>1746.43</v>
      </c>
      <c r="J78" s="993" t="str">
        <f>'[2]8'!J78</f>
        <v/>
      </c>
      <c r="K78" s="994">
        <f>'[2]8'!K78</f>
        <v>3969.0354147250632</v>
      </c>
      <c r="L78" s="995">
        <f>'[2]8'!L78</f>
        <v>3138.7800000000007</v>
      </c>
      <c r="M78" s="996" t="str">
        <f>'[2]8'!M78</f>
        <v/>
      </c>
      <c r="N78" s="997">
        <f>'[2]8'!N78</f>
        <v>261.04905964226151</v>
      </c>
      <c r="O78" s="992">
        <f>'[2]8'!O78</f>
        <v>1772.63</v>
      </c>
      <c r="P78" s="993" t="str">
        <f>'[2]8'!P78</f>
        <v/>
      </c>
      <c r="Q78" s="998">
        <f>'[2]8'!Q78</f>
        <v>145.23130983343478</v>
      </c>
      <c r="R78" s="989">
        <f>'[2]8'!R78</f>
        <v>1366.1499999999999</v>
      </c>
      <c r="S78" s="990" t="str">
        <f>'[2]8'!S78</f>
        <v/>
      </c>
      <c r="T78" s="999">
        <f>'[2]8'!T78</f>
        <v>832.46194798989825</v>
      </c>
      <c r="U78" s="1011"/>
    </row>
    <row r="79" spans="1:21" s="262" customFormat="1" ht="8.1" customHeight="1">
      <c r="B79" s="139"/>
      <c r="C79" s="50"/>
      <c r="D79" s="139"/>
      <c r="E79" s="1187"/>
      <c r="F79" s="226"/>
      <c r="G79" s="142"/>
      <c r="H79" s="33"/>
      <c r="I79" s="226"/>
      <c r="J79" s="142"/>
      <c r="K79" s="33"/>
      <c r="L79" s="50"/>
      <c r="M79" s="139"/>
      <c r="N79" s="1187"/>
      <c r="O79" s="226"/>
      <c r="P79" s="142"/>
      <c r="Q79" s="33"/>
      <c r="R79" s="226"/>
      <c r="S79" s="142"/>
      <c r="T79" s="33"/>
      <c r="U79" s="1188"/>
    </row>
    <row r="80" spans="1:21" ht="12.75" customHeight="1">
      <c r="A80" s="1010">
        <f>'[2]8'!$A80</f>
        <v>43922</v>
      </c>
      <c r="B80" s="985" t="s">
        <v>32</v>
      </c>
      <c r="C80" s="986">
        <f>'[2]8'!C80</f>
        <v>1081</v>
      </c>
      <c r="D80" s="987"/>
      <c r="E80" s="988">
        <f>'[2]8'!E80</f>
        <v>-62.809803624754011</v>
      </c>
      <c r="F80" s="989">
        <f>'[2]8'!F80</f>
        <v>-11.3</v>
      </c>
      <c r="G80" s="990"/>
      <c r="H80" s="991">
        <f>'[2]8'!H80</f>
        <v>-100.5110578445118</v>
      </c>
      <c r="I80" s="992">
        <f>'[2]8'!I80</f>
        <v>1092.3</v>
      </c>
      <c r="J80" s="993"/>
      <c r="K80" s="994">
        <f>'[2]8'!K80</f>
        <v>57.034417320797019</v>
      </c>
      <c r="L80" s="995">
        <f>'[2]8'!L80</f>
        <v>473.02</v>
      </c>
      <c r="M80" s="996"/>
      <c r="N80" s="997">
        <f>'[2]8'!N80</f>
        <v>-83.973464160353444</v>
      </c>
      <c r="O80" s="992">
        <f>'[2]8'!O80</f>
        <v>591.41999999999996</v>
      </c>
      <c r="P80" s="993"/>
      <c r="Q80" s="998">
        <f>'[2]8'!Q80</f>
        <v>-58.198511481944827</v>
      </c>
      <c r="R80" s="989">
        <f>'[2]8'!R80</f>
        <v>-118.4</v>
      </c>
      <c r="S80" s="990"/>
      <c r="T80" s="999">
        <f>'[2]8'!T80</f>
        <v>-107.70502258144288</v>
      </c>
      <c r="U80" s="1011"/>
    </row>
    <row r="81" spans="1:21" ht="12.75" customHeight="1">
      <c r="A81" s="201">
        <f>'[2]8'!$A81</f>
        <v>43952</v>
      </c>
      <c r="B81" s="980" t="s">
        <v>32</v>
      </c>
      <c r="C81" s="50">
        <f>'[2]8'!C81</f>
        <v>-1162.9100000000001</v>
      </c>
      <c r="D81" s="981"/>
      <c r="E81" s="336">
        <f>'[2]8'!E81</f>
        <v>-12366.98312236287</v>
      </c>
      <c r="F81" s="982">
        <f>'[2]8'!F81</f>
        <v>31.69</v>
      </c>
      <c r="G81" s="142"/>
      <c r="H81" s="970">
        <f>'[2]8'!H81</f>
        <v>-88.314034958330254</v>
      </c>
      <c r="I81" s="141">
        <f>'[2]8'!I81</f>
        <v>-1194.5999999999999</v>
      </c>
      <c r="J81" s="967"/>
      <c r="K81" s="144">
        <f>'[2]8'!K81</f>
        <v>-356.49432534678431</v>
      </c>
      <c r="L81" s="963">
        <f>'[2]8'!L81</f>
        <v>214.5</v>
      </c>
      <c r="M81" s="139"/>
      <c r="N81" s="983">
        <f>'[2]8'!N81</f>
        <v>-47.948263728797102</v>
      </c>
      <c r="O81" s="141">
        <f>'[2]8'!O81</f>
        <v>290.48</v>
      </c>
      <c r="P81" s="967"/>
      <c r="Q81" s="143">
        <f>'[2]8'!Q81</f>
        <v>6.7274130139251209</v>
      </c>
      <c r="R81" s="982">
        <f>'[2]8'!R81</f>
        <v>-75.98</v>
      </c>
      <c r="S81" s="142"/>
      <c r="T81" s="971">
        <f>'[2]8'!T81</f>
        <v>-154.30633978986489</v>
      </c>
      <c r="U81" s="332"/>
    </row>
    <row r="82" spans="1:21" ht="12.75" customHeight="1">
      <c r="A82" s="201">
        <f>'[2]8'!$A82</f>
        <v>43983</v>
      </c>
      <c r="B82" s="980" t="s">
        <v>32</v>
      </c>
      <c r="C82" s="50">
        <f>'[2]8'!C82</f>
        <v>-471.31</v>
      </c>
      <c r="D82" s="981"/>
      <c r="E82" s="336">
        <f>'[2]8'!E82</f>
        <v>-341.41269272140551</v>
      </c>
      <c r="F82" s="982">
        <f>'[2]8'!F82</f>
        <v>-295.95</v>
      </c>
      <c r="G82" s="142"/>
      <c r="H82" s="970">
        <f>'[2]8'!H82</f>
        <v>-585.72131954702115</v>
      </c>
      <c r="I82" s="141">
        <f>'[2]8'!I82</f>
        <v>-175.36</v>
      </c>
      <c r="J82" s="967"/>
      <c r="K82" s="144">
        <f>'[2]8'!K82</f>
        <v>-230.58306649787772</v>
      </c>
      <c r="L82" s="963">
        <f>'[2]8'!L82</f>
        <v>-894.51</v>
      </c>
      <c r="M82" s="139"/>
      <c r="N82" s="983">
        <f>'[2]8'!N82</f>
        <v>-274.36842105263162</v>
      </c>
      <c r="O82" s="141">
        <f>'[2]8'!O82</f>
        <v>61.8</v>
      </c>
      <c r="P82" s="967"/>
      <c r="Q82" s="143">
        <f>'[2]8'!Q82</f>
        <v>147.39791833466771</v>
      </c>
      <c r="R82" s="982">
        <f>'[2]8'!R82</f>
        <v>-956.31</v>
      </c>
      <c r="S82" s="142"/>
      <c r="T82" s="971">
        <f>'[2]8'!T82</f>
        <v>-295.95713290438914</v>
      </c>
      <c r="U82" s="332"/>
    </row>
    <row r="83" spans="1:21" ht="12.75" customHeight="1">
      <c r="A83" s="201">
        <f>'[2]8'!$A83</f>
        <v>44013</v>
      </c>
      <c r="B83" s="980" t="s">
        <v>32</v>
      </c>
      <c r="C83" s="50">
        <f>'[2]8'!C83</f>
        <v>304.52</v>
      </c>
      <c r="D83" s="981"/>
      <c r="E83" s="336">
        <f>'[2]8'!E83</f>
        <v>248.89497359671421</v>
      </c>
      <c r="F83" s="982">
        <f>'[2]8'!F83</f>
        <v>-67.3</v>
      </c>
      <c r="G83" s="142"/>
      <c r="H83" s="970">
        <f>'[2]8'!H83</f>
        <v>-172.93021239705243</v>
      </c>
      <c r="I83" s="141">
        <f>'[2]8'!I83</f>
        <v>371.82</v>
      </c>
      <c r="J83" s="967"/>
      <c r="K83" s="144">
        <f>'[2]8'!K83</f>
        <v>225.27628032345012</v>
      </c>
      <c r="L83" s="963">
        <f>'[2]8'!L83</f>
        <v>241.19</v>
      </c>
      <c r="M83" s="139"/>
      <c r="N83" s="983">
        <f>'[2]8'!N83</f>
        <v>111.88614600720372</v>
      </c>
      <c r="O83" s="141">
        <f>'[2]8'!O83</f>
        <v>57.38</v>
      </c>
      <c r="P83" s="967"/>
      <c r="Q83" s="143">
        <f>'[2]8'!Q83</f>
        <v>118.84833951975824</v>
      </c>
      <c r="R83" s="982">
        <f>'[2]8'!R83</f>
        <v>183.81</v>
      </c>
      <c r="S83" s="142"/>
      <c r="T83" s="971">
        <f>'[2]8'!T83</f>
        <v>-56.053650839190929</v>
      </c>
      <c r="U83" s="332"/>
    </row>
    <row r="84" spans="1:21" ht="12.75" customHeight="1">
      <c r="A84" s="201">
        <f>'[2]8'!$A84</f>
        <v>44044</v>
      </c>
      <c r="B84" s="980" t="s">
        <v>32</v>
      </c>
      <c r="C84" s="50">
        <f>'[2]8'!C84</f>
        <v>549.14</v>
      </c>
      <c r="D84" s="981"/>
      <c r="E84" s="336">
        <f>'[2]8'!E84</f>
        <v>913.90247517415139</v>
      </c>
      <c r="F84" s="982">
        <f>'[2]8'!F84</f>
        <v>131.9</v>
      </c>
      <c r="G84" s="142"/>
      <c r="H84" s="970">
        <f>'[2]8'!H84</f>
        <v>1575.9847522236339</v>
      </c>
      <c r="I84" s="141">
        <f>'[2]8'!I84</f>
        <v>417.23</v>
      </c>
      <c r="J84" s="967"/>
      <c r="K84" s="144">
        <f>'[2]8'!K84</f>
        <v>653.72262773722639</v>
      </c>
      <c r="L84" s="963">
        <f>'[2]8'!L84</f>
        <v>272.89999999999998</v>
      </c>
      <c r="M84" s="139"/>
      <c r="N84" s="983">
        <f>'[2]8'!N84</f>
        <v>-78.441022886169549</v>
      </c>
      <c r="O84" s="141">
        <f>'[2]8'!O84</f>
        <v>334.85</v>
      </c>
      <c r="P84" s="967"/>
      <c r="Q84" s="143">
        <f>'[2]8'!Q84</f>
        <v>-70.593401189085697</v>
      </c>
      <c r="R84" s="982">
        <f>'[2]8'!R84</f>
        <v>-61.96</v>
      </c>
      <c r="S84" s="142"/>
      <c r="T84" s="971">
        <f>'[2]8'!T84</f>
        <v>-148.72984663782933</v>
      </c>
      <c r="U84" s="332"/>
    </row>
    <row r="85" spans="1:21" ht="12.75" customHeight="1">
      <c r="A85" s="201">
        <f>'[2]8'!$A85</f>
        <v>44075</v>
      </c>
      <c r="B85" s="980" t="s">
        <v>32</v>
      </c>
      <c r="C85" s="50">
        <f>'[2]8'!C85</f>
        <v>267.70999999999998</v>
      </c>
      <c r="D85" s="981"/>
      <c r="E85" s="336">
        <f>'[2]8'!E85</f>
        <v>-65.185445276737426</v>
      </c>
      <c r="F85" s="982">
        <f>'[2]8'!F85</f>
        <v>118.93</v>
      </c>
      <c r="G85" s="142"/>
      <c r="H85" s="970">
        <f>'[2]8'!H85</f>
        <v>-77.914167394009169</v>
      </c>
      <c r="I85" s="141">
        <f>'[2]8'!I85</f>
        <v>148.78</v>
      </c>
      <c r="J85" s="967"/>
      <c r="K85" s="144">
        <f>'[2]8'!K85</f>
        <v>-35.444960298520414</v>
      </c>
      <c r="L85" s="963">
        <f>'[2]8'!L85</f>
        <v>639.85</v>
      </c>
      <c r="M85" s="139"/>
      <c r="N85" s="983">
        <f>'[2]8'!N85</f>
        <v>-36.799320433421236</v>
      </c>
      <c r="O85" s="141">
        <f>'[2]8'!O85</f>
        <v>504.93</v>
      </c>
      <c r="P85" s="967"/>
      <c r="Q85" s="143">
        <f>'[2]8'!Q85</f>
        <v>-31.98496726743716</v>
      </c>
      <c r="R85" s="982">
        <f>'[2]8'!R85</f>
        <v>134.91999999999999</v>
      </c>
      <c r="S85" s="142"/>
      <c r="T85" s="971">
        <f>'[2]8'!T85</f>
        <v>-50.035181276154503</v>
      </c>
      <c r="U85" s="332"/>
    </row>
    <row r="86" spans="1:21" ht="12.75" customHeight="1">
      <c r="A86" s="201">
        <f>'[2]8'!$A86</f>
        <v>44105</v>
      </c>
      <c r="B86" s="980" t="s">
        <v>32</v>
      </c>
      <c r="C86" s="50">
        <f>'[2]8'!C86</f>
        <v>-968.23</v>
      </c>
      <c r="D86" s="981"/>
      <c r="E86" s="336">
        <f>'[2]8'!E86</f>
        <v>-69.061130415044261</v>
      </c>
      <c r="F86" s="982">
        <f>'[2]8'!F86</f>
        <v>-803.86</v>
      </c>
      <c r="G86" s="142"/>
      <c r="H86" s="970">
        <f>'[2]8'!H86</f>
        <v>18.908503984666595</v>
      </c>
      <c r="I86" s="141">
        <f>'[2]8'!I86</f>
        <v>-164.37</v>
      </c>
      <c r="J86" s="967"/>
      <c r="K86" s="144">
        <f>'[2]8'!K86</f>
        <v>-139.26754103060276</v>
      </c>
      <c r="L86" s="963">
        <f>'[2]8'!L86</f>
        <v>1366.12</v>
      </c>
      <c r="M86" s="139"/>
      <c r="N86" s="983">
        <f>'[2]8'!N86</f>
        <v>224.36308379039338</v>
      </c>
      <c r="O86" s="141">
        <f>'[2]8'!O86</f>
        <v>1156.17</v>
      </c>
      <c r="P86" s="967"/>
      <c r="Q86" s="143">
        <f>'[2]8'!Q86</f>
        <v>178.68919635539703</v>
      </c>
      <c r="R86" s="982">
        <f>'[2]8'!R86</f>
        <v>209.95</v>
      </c>
      <c r="S86" s="142"/>
      <c r="T86" s="971">
        <f>'[2]8'!T86</f>
        <v>3227.258320126783</v>
      </c>
      <c r="U86" s="332"/>
    </row>
    <row r="87" spans="1:21" ht="12.75" customHeight="1">
      <c r="A87" s="201">
        <f>'[2]8'!$A87</f>
        <v>44136</v>
      </c>
      <c r="B87" s="980" t="s">
        <v>32</v>
      </c>
      <c r="C87" s="50">
        <f>'[2]8'!C87</f>
        <v>221.91</v>
      </c>
      <c r="D87" s="981"/>
      <c r="E87" s="336">
        <f>'[2]8'!E87</f>
        <v>124.99267935578331</v>
      </c>
      <c r="F87" s="982">
        <f>'[2]8'!F87</f>
        <v>205.78</v>
      </c>
      <c r="G87" s="142"/>
      <c r="H87" s="970">
        <f>'[2]8'!H87</f>
        <v>124.89354495306301</v>
      </c>
      <c r="I87" s="141">
        <f>'[2]8'!I87</f>
        <v>16.13</v>
      </c>
      <c r="J87" s="967"/>
      <c r="K87" s="144">
        <f>'[2]8'!K87</f>
        <v>126.334693877551</v>
      </c>
      <c r="L87" s="963">
        <f>'[2]8'!L87</f>
        <v>223.32</v>
      </c>
      <c r="M87" s="139"/>
      <c r="N87" s="983">
        <f>'[2]8'!N87</f>
        <v>-51.538561694370912</v>
      </c>
      <c r="O87" s="141">
        <f>'[2]8'!O87</f>
        <v>60.38</v>
      </c>
      <c r="P87" s="967"/>
      <c r="Q87" s="143">
        <f>'[2]8'!Q87</f>
        <v>-65.850347831005038</v>
      </c>
      <c r="R87" s="982">
        <f>'[2]8'!R87</f>
        <v>162.94</v>
      </c>
      <c r="S87" s="142"/>
      <c r="T87" s="971">
        <f>'[2]8'!T87</f>
        <v>-42.628780676736731</v>
      </c>
      <c r="U87" s="332"/>
    </row>
    <row r="88" spans="1:21" ht="12.75" customHeight="1">
      <c r="A88" s="201">
        <f>'[2]8'!$A88</f>
        <v>44166</v>
      </c>
      <c r="B88" s="980" t="s">
        <v>32</v>
      </c>
      <c r="C88" s="50">
        <f>'[2]8'!C88</f>
        <v>1982.96</v>
      </c>
      <c r="D88" s="981"/>
      <c r="E88" s="336">
        <f>'[2]8'!E88</f>
        <v>708.44748858447485</v>
      </c>
      <c r="F88" s="982">
        <f>'[2]8'!F88</f>
        <v>-174.36</v>
      </c>
      <c r="G88" s="142"/>
      <c r="H88" s="970">
        <f>'[2]8'!H88</f>
        <v>-73.751868460388664</v>
      </c>
      <c r="I88" s="141">
        <f>'[2]8'!I88</f>
        <v>2157.3200000000002</v>
      </c>
      <c r="J88" s="967"/>
      <c r="K88" s="144">
        <f>'[2]8'!K88</f>
        <v>524.18841502227883</v>
      </c>
      <c r="L88" s="963">
        <f>'[2]8'!L88</f>
        <v>2946.13</v>
      </c>
      <c r="M88" s="139"/>
      <c r="N88" s="983">
        <f>'[2]8'!N88</f>
        <v>82.431947093354466</v>
      </c>
      <c r="O88" s="141">
        <f>'[2]8'!O88</f>
        <v>2297.15</v>
      </c>
      <c r="P88" s="967"/>
      <c r="Q88" s="143">
        <f>'[2]8'!Q88</f>
        <v>88.311049538065561</v>
      </c>
      <c r="R88" s="982">
        <f>'[2]8'!R88</f>
        <v>648.98</v>
      </c>
      <c r="S88" s="142"/>
      <c r="T88" s="971">
        <f>'[2]8'!T88</f>
        <v>64.273781197792744</v>
      </c>
      <c r="U88" s="332"/>
    </row>
    <row r="89" spans="1:21" ht="12.75" customHeight="1">
      <c r="A89" s="201">
        <f>'[2]8'!$A89</f>
        <v>44197</v>
      </c>
      <c r="B89" s="980" t="s">
        <v>32</v>
      </c>
      <c r="C89" s="50">
        <f>'[2]8'!C89</f>
        <v>406.01</v>
      </c>
      <c r="D89" s="981"/>
      <c r="E89" s="336">
        <f>'[2]8'!E89</f>
        <v>204.11313690796726</v>
      </c>
      <c r="F89" s="982">
        <f>'[2]8'!F89</f>
        <v>-561.73</v>
      </c>
      <c r="G89" s="142"/>
      <c r="H89" s="970">
        <f>'[2]8'!H89</f>
        <v>-20601.094890510947</v>
      </c>
      <c r="I89" s="141">
        <f>'[2]8'!I89</f>
        <v>967.74</v>
      </c>
      <c r="J89" s="967"/>
      <c r="K89" s="144">
        <f>'[2]8'!K89</f>
        <v>346.42611596343357</v>
      </c>
      <c r="L89" s="963">
        <f>'[2]8'!L89</f>
        <v>-352.45</v>
      </c>
      <c r="M89" s="139"/>
      <c r="N89" s="983">
        <f>'[2]8'!N89</f>
        <v>-144.44962921858448</v>
      </c>
      <c r="O89" s="141">
        <f>'[2]8'!O89</f>
        <v>-176.27</v>
      </c>
      <c r="P89" s="967"/>
      <c r="Q89" s="143">
        <f>'[2]8'!Q89</f>
        <v>-140.00953310484147</v>
      </c>
      <c r="R89" s="982">
        <f>'[2]8'!R89</f>
        <v>-176.18</v>
      </c>
      <c r="S89" s="142"/>
      <c r="T89" s="971">
        <f>'[2]8'!T89</f>
        <v>-150.00141904356462</v>
      </c>
      <c r="U89" s="332"/>
    </row>
    <row r="90" spans="1:21" ht="12.75" customHeight="1">
      <c r="A90" s="201">
        <f>'[2]8'!$A90</f>
        <v>44228</v>
      </c>
      <c r="B90" s="980" t="s">
        <v>32</v>
      </c>
      <c r="C90" s="50">
        <f>'[2]8'!C90</f>
        <v>208.96</v>
      </c>
      <c r="D90" s="981"/>
      <c r="E90" s="336">
        <f>'[2]8'!E90</f>
        <v>271.48444444444448</v>
      </c>
      <c r="F90" s="982">
        <f>'[2]8'!F90</f>
        <v>80.33</v>
      </c>
      <c r="G90" s="142"/>
      <c r="H90" s="970">
        <f>'[2]8'!H90</f>
        <v>419.26308985132516</v>
      </c>
      <c r="I90" s="141">
        <f>'[2]8'!I90</f>
        <v>128.63999999999999</v>
      </c>
      <c r="J90" s="967"/>
      <c r="K90" s="144">
        <f>'[2]8'!K90</f>
        <v>215.37141456239274</v>
      </c>
      <c r="L90" s="963">
        <f>'[2]8'!L90</f>
        <v>753.78</v>
      </c>
      <c r="M90" s="139"/>
      <c r="N90" s="983">
        <f>'[2]8'!N90</f>
        <v>243.0326749795212</v>
      </c>
      <c r="O90" s="141">
        <f>'[2]8'!O90</f>
        <v>774.73</v>
      </c>
      <c r="P90" s="967"/>
      <c r="Q90" s="143">
        <f>'[2]8'!Q90</f>
        <v>292.07864332820947</v>
      </c>
      <c r="R90" s="982">
        <f>'[2]8'!R90</f>
        <v>-20.95</v>
      </c>
      <c r="S90" s="142"/>
      <c r="T90" s="971">
        <f>'[2]8'!T90</f>
        <v>-103.36232907491816</v>
      </c>
      <c r="U90" s="332"/>
    </row>
    <row r="91" spans="1:21" ht="12.75" customHeight="1">
      <c r="A91" s="201">
        <f>'[2]8'!$A91</f>
        <v>44256</v>
      </c>
      <c r="B91" s="980" t="s">
        <v>32</v>
      </c>
      <c r="C91" s="50">
        <f>'[2]8'!C91</f>
        <v>394.8</v>
      </c>
      <c r="D91" s="981"/>
      <c r="E91" s="336">
        <f>'[2]8'!E91</f>
        <v>-30.953671802584857</v>
      </c>
      <c r="F91" s="982">
        <f>'[2]8'!F91</f>
        <v>2.5099999999999998</v>
      </c>
      <c r="G91" s="142"/>
      <c r="H91" s="970">
        <f>'[2]8'!H91</f>
        <v>101.56640039940091</v>
      </c>
      <c r="I91" s="141">
        <f>'[2]8'!I91</f>
        <v>392.28</v>
      </c>
      <c r="J91" s="967"/>
      <c r="K91" s="144">
        <f>'[2]8'!K91</f>
        <v>-46.412032293758458</v>
      </c>
      <c r="L91" s="963">
        <f>'[2]8'!L91</f>
        <v>508.4</v>
      </c>
      <c r="M91" s="139"/>
      <c r="N91" s="983">
        <f>'[2]8'!N91</f>
        <v>72.024091493537242</v>
      </c>
      <c r="O91" s="141">
        <f>'[2]8'!O91</f>
        <v>899.47</v>
      </c>
      <c r="P91" s="967"/>
      <c r="Q91" s="143">
        <f>'[2]8'!Q91</f>
        <v>928.9064287348433</v>
      </c>
      <c r="R91" s="982">
        <f>'[2]8'!R91</f>
        <v>-391.07</v>
      </c>
      <c r="S91" s="142"/>
      <c r="T91" s="971">
        <f>'[2]8'!T91</f>
        <v>-287.90601576013842</v>
      </c>
      <c r="U91" s="332"/>
    </row>
    <row r="92" spans="1:21" ht="12.75" customHeight="1">
      <c r="A92" s="1009">
        <f>'[2]8'!$A92</f>
        <v>44287</v>
      </c>
      <c r="B92" s="985" t="s">
        <v>32</v>
      </c>
      <c r="C92" s="986">
        <f>'[2]8'!C92</f>
        <v>-2029.14</v>
      </c>
      <c r="D92" s="987"/>
      <c r="E92" s="988">
        <f>'[2]8'!E92</f>
        <v>-287.70952821461611</v>
      </c>
      <c r="F92" s="989">
        <f>'[2]8'!F92</f>
        <v>-583.4</v>
      </c>
      <c r="G92" s="990"/>
      <c r="H92" s="991">
        <f>'[2]8'!H92</f>
        <v>-5062.8318584070794</v>
      </c>
      <c r="I92" s="992">
        <f>'[2]8'!I92</f>
        <v>-1445.74</v>
      </c>
      <c r="J92" s="993"/>
      <c r="K92" s="994">
        <f>'[2]8'!K92</f>
        <v>-232.35741096768288</v>
      </c>
      <c r="L92" s="995">
        <f>'[2]8'!L92</f>
        <v>-40.380000000000003</v>
      </c>
      <c r="M92" s="996"/>
      <c r="N92" s="997">
        <f>'[2]8'!N92</f>
        <v>-108.53663692867109</v>
      </c>
      <c r="O92" s="992">
        <f>'[2]8'!O92</f>
        <v>-775.09</v>
      </c>
      <c r="P92" s="993"/>
      <c r="Q92" s="998">
        <f>'[2]8'!Q92</f>
        <v>-231.05576409319943</v>
      </c>
      <c r="R92" s="989">
        <f>'[2]8'!R92</f>
        <v>734.71</v>
      </c>
      <c r="S92" s="990"/>
      <c r="T92" s="999">
        <f>'[2]8'!T92</f>
        <v>720.53209459459458</v>
      </c>
      <c r="U92" s="1011"/>
    </row>
    <row r="93" spans="1:21" ht="12.75" customHeight="1">
      <c r="A93" s="201">
        <f>'[2]8'!$A93</f>
        <v>44317</v>
      </c>
      <c r="B93" s="980" t="s">
        <v>32</v>
      </c>
      <c r="C93" s="50">
        <f>'[2]8'!C93</f>
        <v>-69.45</v>
      </c>
      <c r="D93" s="981"/>
      <c r="E93" s="336">
        <f>'[2]8'!E93</f>
        <v>94.027912736153269</v>
      </c>
      <c r="F93" s="982">
        <f>'[2]8'!F93</f>
        <v>79.709999999999994</v>
      </c>
      <c r="G93" s="142"/>
      <c r="H93" s="970">
        <f>'[2]8'!H93</f>
        <v>151.53045124644996</v>
      </c>
      <c r="I93" s="141">
        <f>'[2]8'!I93</f>
        <v>-149.16999999999999</v>
      </c>
      <c r="J93" s="967"/>
      <c r="K93" s="144">
        <f>'[2]8'!K93</f>
        <v>87.512975054411513</v>
      </c>
      <c r="L93" s="963">
        <f>'[2]8'!L93</f>
        <v>443.53</v>
      </c>
      <c r="M93" s="139"/>
      <c r="N93" s="983">
        <f>'[2]8'!N93</f>
        <v>106.77389277389275</v>
      </c>
      <c r="O93" s="141">
        <f>'[2]8'!O93</f>
        <v>610.63</v>
      </c>
      <c r="P93" s="967"/>
      <c r="Q93" s="143">
        <f>'[2]8'!Q93</f>
        <v>110.21412833930044</v>
      </c>
      <c r="R93" s="982">
        <f>'[2]8'!R93</f>
        <v>-167.09</v>
      </c>
      <c r="S93" s="142"/>
      <c r="T93" s="971">
        <f>'[2]8'!T93</f>
        <v>-119.91313503553567</v>
      </c>
      <c r="U93" s="332"/>
    </row>
    <row r="94" spans="1:21" ht="12.75" customHeight="1">
      <c r="A94" s="201">
        <f>'[2]8'!$A94</f>
        <v>44348</v>
      </c>
      <c r="B94" s="980" t="s">
        <v>32</v>
      </c>
      <c r="C94" s="50">
        <f>'[2]8'!C94</f>
        <v>650.16</v>
      </c>
      <c r="D94" s="981"/>
      <c r="E94" s="336">
        <f>'[2]8'!E94</f>
        <v>237.94742313975939</v>
      </c>
      <c r="F94" s="982">
        <f>'[2]8'!F94</f>
        <v>66.510000000000005</v>
      </c>
      <c r="G94" s="142"/>
      <c r="H94" s="970">
        <f>'[2]8'!H94</f>
        <v>122.47339077546884</v>
      </c>
      <c r="I94" s="141">
        <f>'[2]8'!I94</f>
        <v>583.65</v>
      </c>
      <c r="J94" s="967"/>
      <c r="K94" s="144">
        <f>'[2]8'!K94</f>
        <v>432.82960766423349</v>
      </c>
      <c r="L94" s="963">
        <f>'[2]8'!L94</f>
        <v>928.64</v>
      </c>
      <c r="M94" s="139"/>
      <c r="N94" s="983">
        <f>'[2]8'!N94</f>
        <v>203.81549675241195</v>
      </c>
      <c r="O94" s="141">
        <f>'[2]8'!O94</f>
        <v>439.4</v>
      </c>
      <c r="P94" s="967"/>
      <c r="Q94" s="143">
        <f>'[2]8'!Q94</f>
        <v>611.00323624595467</v>
      </c>
      <c r="R94" s="982">
        <f>'[2]8'!R94</f>
        <v>489.24</v>
      </c>
      <c r="S94" s="142"/>
      <c r="T94" s="971">
        <f>'[2]8'!T94</f>
        <v>151.15914295573612</v>
      </c>
      <c r="U94" s="332"/>
    </row>
    <row r="95" spans="1:21" ht="12.75" customHeight="1">
      <c r="A95" s="201">
        <f>'[2]8'!$A95</f>
        <v>44378</v>
      </c>
      <c r="B95" s="980" t="s">
        <v>32</v>
      </c>
      <c r="C95" s="50">
        <f>'[2]8'!C95</f>
        <v>121.32</v>
      </c>
      <c r="D95" s="981"/>
      <c r="E95" s="336">
        <f>'[2]8'!E95</f>
        <v>-60.160252200183898</v>
      </c>
      <c r="F95" s="982">
        <f>'[2]8'!F95</f>
        <v>83.87</v>
      </c>
      <c r="G95" s="142"/>
      <c r="H95" s="970">
        <f>'[2]8'!H95</f>
        <v>224.6210995542348</v>
      </c>
      <c r="I95" s="141">
        <f>'[2]8'!I95</f>
        <v>37.44</v>
      </c>
      <c r="J95" s="967"/>
      <c r="K95" s="144">
        <f>'[2]8'!K95</f>
        <v>-89.930611586251402</v>
      </c>
      <c r="L95" s="963">
        <f>'[2]8'!L95</f>
        <v>1022.51</v>
      </c>
      <c r="M95" s="139"/>
      <c r="N95" s="983">
        <f>'[2]8'!N95</f>
        <v>323.94377876363029</v>
      </c>
      <c r="O95" s="141">
        <f>'[2]8'!O95</f>
        <v>634.70000000000005</v>
      </c>
      <c r="P95" s="967"/>
      <c r="Q95" s="143">
        <f>'[2]8'!Q95</f>
        <v>1006.1345416521438</v>
      </c>
      <c r="R95" s="982">
        <f>'[2]8'!R95</f>
        <v>387.82</v>
      </c>
      <c r="S95" s="142"/>
      <c r="T95" s="971">
        <f>'[2]8'!T95</f>
        <v>110.98960883521028</v>
      </c>
      <c r="U95" s="332"/>
    </row>
    <row r="96" spans="1:21" ht="12.75" customHeight="1">
      <c r="A96" s="201">
        <f>'[2]8'!$A96</f>
        <v>44409</v>
      </c>
      <c r="B96" s="980" t="s">
        <v>32</v>
      </c>
      <c r="C96" s="50">
        <f>'[2]8'!C96</f>
        <v>216.76</v>
      </c>
      <c r="D96" s="981"/>
      <c r="E96" s="336">
        <f>'[2]8'!E96</f>
        <v>-60.527370069563311</v>
      </c>
      <c r="F96" s="982">
        <f>'[2]8'!F96</f>
        <v>76.75</v>
      </c>
      <c r="G96" s="142"/>
      <c r="H96" s="970">
        <f>'[2]8'!H96</f>
        <v>-41.811978771796824</v>
      </c>
      <c r="I96" s="141">
        <f>'[2]8'!I96</f>
        <v>140.01</v>
      </c>
      <c r="J96" s="967"/>
      <c r="K96" s="144">
        <f>'[2]8'!K96</f>
        <v>-66.442969105768995</v>
      </c>
      <c r="L96" s="963">
        <f>'[2]8'!L96</f>
        <v>1342.58</v>
      </c>
      <c r="M96" s="139"/>
      <c r="N96" s="983">
        <f>'[2]8'!N96</f>
        <v>391.96775375595456</v>
      </c>
      <c r="O96" s="141">
        <f>'[2]8'!O96</f>
        <v>904.3</v>
      </c>
      <c r="P96" s="967"/>
      <c r="Q96" s="143">
        <f>'[2]8'!Q96</f>
        <v>170.06122144243687</v>
      </c>
      <c r="R96" s="982">
        <f>'[2]8'!R96</f>
        <v>438.28</v>
      </c>
      <c r="S96" s="142"/>
      <c r="T96" s="971">
        <f>'[2]8'!T96</f>
        <v>807.35958683021295</v>
      </c>
      <c r="U96" s="332"/>
    </row>
    <row r="97" spans="1:21" ht="12.75" customHeight="1">
      <c r="A97" s="201">
        <f>'[2]8'!$A97</f>
        <v>44440</v>
      </c>
      <c r="B97" s="980" t="s">
        <v>32</v>
      </c>
      <c r="C97" s="50">
        <f>'[2]8'!C97</f>
        <v>-331.1</v>
      </c>
      <c r="D97" s="981"/>
      <c r="E97" s="336">
        <f>'[2]8'!E97</f>
        <v>-223.67860744835829</v>
      </c>
      <c r="F97" s="982">
        <f>'[2]8'!F97</f>
        <v>-512.87</v>
      </c>
      <c r="G97" s="142"/>
      <c r="H97" s="970">
        <f>'[2]8'!H97</f>
        <v>-531.23686201967541</v>
      </c>
      <c r="I97" s="141">
        <f>'[2]8'!I97</f>
        <v>181.77</v>
      </c>
      <c r="J97" s="967"/>
      <c r="K97" s="144">
        <f>'[2]8'!K97</f>
        <v>22.173679257964789</v>
      </c>
      <c r="L97" s="963">
        <f>'[2]8'!L97</f>
        <v>413.64</v>
      </c>
      <c r="M97" s="139"/>
      <c r="N97" s="983">
        <f>'[2]8'!N97</f>
        <v>-35.353598499648356</v>
      </c>
      <c r="O97" s="141">
        <f>'[2]8'!O97</f>
        <v>654.9</v>
      </c>
      <c r="P97" s="967"/>
      <c r="Q97" s="143">
        <f>'[2]8'!Q97</f>
        <v>29.701146693601089</v>
      </c>
      <c r="R97" s="982">
        <f>'[2]8'!R97</f>
        <v>-241.26</v>
      </c>
      <c r="S97" s="142"/>
      <c r="T97" s="971">
        <f>'[2]8'!T97</f>
        <v>-278.81707678624366</v>
      </c>
      <c r="U97" s="332"/>
    </row>
    <row r="98" spans="1:21" ht="12.75" customHeight="1">
      <c r="A98" s="201">
        <f>'[2]8'!$A98</f>
        <v>44470</v>
      </c>
      <c r="B98" s="980" t="s">
        <v>32</v>
      </c>
      <c r="C98" s="50">
        <f>'[2]8'!C98</f>
        <v>-352.27</v>
      </c>
      <c r="D98" s="981"/>
      <c r="E98" s="336">
        <f>'[2]8'!E98</f>
        <v>63.617115767947695</v>
      </c>
      <c r="F98" s="982">
        <f>'[2]8'!F98</f>
        <v>-186.64</v>
      </c>
      <c r="G98" s="142"/>
      <c r="H98" s="970">
        <f>'[2]8'!H98</f>
        <v>76.782026721070835</v>
      </c>
      <c r="I98" s="141">
        <f>'[2]8'!I98</f>
        <v>-165.63</v>
      </c>
      <c r="J98" s="967"/>
      <c r="K98" s="144">
        <f>'[2]8'!K98</f>
        <v>-0.7665632414674155</v>
      </c>
      <c r="L98" s="963">
        <f>'[2]8'!L98</f>
        <v>620.85</v>
      </c>
      <c r="M98" s="139"/>
      <c r="N98" s="983">
        <f>'[2]8'!N98</f>
        <v>-54.553772728603633</v>
      </c>
      <c r="O98" s="141">
        <f>'[2]8'!O98</f>
        <v>419.76</v>
      </c>
      <c r="P98" s="967"/>
      <c r="Q98" s="143">
        <f>'[2]8'!Q98</f>
        <v>-63.693920444225341</v>
      </c>
      <c r="R98" s="982">
        <f>'[2]8'!R98</f>
        <v>201.09</v>
      </c>
      <c r="S98" s="142"/>
      <c r="T98" s="971">
        <f>'[2]8'!T98</f>
        <v>-4.2200523934270002</v>
      </c>
      <c r="U98" s="332"/>
    </row>
    <row r="99" spans="1:21" ht="12.75" customHeight="1">
      <c r="A99" s="201">
        <f>'[2]8'!$A99</f>
        <v>44501</v>
      </c>
      <c r="B99" s="980" t="s">
        <v>32</v>
      </c>
      <c r="C99" s="50">
        <f>'[2]8'!C99</f>
        <v>556.5</v>
      </c>
      <c r="D99" s="981"/>
      <c r="E99" s="336">
        <f>'[2]8'!E99</f>
        <v>150.77734216574288</v>
      </c>
      <c r="F99" s="982">
        <f>'[2]8'!F99</f>
        <v>-57.39</v>
      </c>
      <c r="G99" s="142"/>
      <c r="H99" s="970">
        <f>'[2]8'!H99</f>
        <v>-127.88900767810283</v>
      </c>
      <c r="I99" s="141">
        <f>'[2]8'!I99</f>
        <v>613.89</v>
      </c>
      <c r="J99" s="967"/>
      <c r="K99" s="144">
        <f>'[2]8'!K99</f>
        <v>3705.8896466212027</v>
      </c>
      <c r="L99" s="963">
        <f>'[2]8'!L99</f>
        <v>1029.8499999999999</v>
      </c>
      <c r="M99" s="139"/>
      <c r="N99" s="983">
        <f>'[2]8'!N99</f>
        <v>361.15439727744939</v>
      </c>
      <c r="O99" s="141">
        <f>'[2]8'!O99</f>
        <v>579.78</v>
      </c>
      <c r="P99" s="967"/>
      <c r="Q99" s="143">
        <f>'[2]8'!Q99</f>
        <v>860.21861543557452</v>
      </c>
      <c r="R99" s="982">
        <f>'[2]8'!R99</f>
        <v>450.07</v>
      </c>
      <c r="S99" s="142"/>
      <c r="T99" s="971">
        <f>'[2]8'!T99</f>
        <v>176.21823984288696</v>
      </c>
      <c r="U99" s="332"/>
    </row>
    <row r="100" spans="1:21" ht="12.75" customHeight="1">
      <c r="A100" s="201">
        <f>'[2]8'!$A100</f>
        <v>44531</v>
      </c>
      <c r="B100" s="980" t="s">
        <v>32</v>
      </c>
      <c r="C100" s="50">
        <f>'[2]8'!C100</f>
        <v>-990.73</v>
      </c>
      <c r="D100" s="981"/>
      <c r="E100" s="336">
        <f>'[2]8'!E100</f>
        <v>-149.96217775446809</v>
      </c>
      <c r="F100" s="982">
        <f>'[2]8'!F100</f>
        <v>-1341.13</v>
      </c>
      <c r="G100" s="142"/>
      <c r="H100" s="970">
        <f>'[2]8'!H100</f>
        <v>-669.17297545308554</v>
      </c>
      <c r="I100" s="141">
        <f>'[2]8'!I100</f>
        <v>350.41</v>
      </c>
      <c r="J100" s="967"/>
      <c r="K100" s="144">
        <f>'[2]8'!K100</f>
        <v>-83.757161663545503</v>
      </c>
      <c r="L100" s="963">
        <f>'[2]8'!L100</f>
        <v>109.68</v>
      </c>
      <c r="M100" s="139"/>
      <c r="N100" s="983">
        <f>'[2]8'!N100</f>
        <v>-96.277150023929707</v>
      </c>
      <c r="O100" s="141">
        <f>'[2]8'!O100</f>
        <v>641.78</v>
      </c>
      <c r="P100" s="967"/>
      <c r="Q100" s="143">
        <f>'[2]8'!Q100</f>
        <v>-72.061902792590828</v>
      </c>
      <c r="R100" s="982">
        <f>'[2]8'!R100</f>
        <v>-532.1</v>
      </c>
      <c r="S100" s="142"/>
      <c r="T100" s="971">
        <f>'[2]8'!T100</f>
        <v>-181.99020000616349</v>
      </c>
      <c r="U100" s="332"/>
    </row>
    <row r="101" spans="1:21" ht="12.75" customHeight="1">
      <c r="A101" s="201">
        <f>'[2]8'!$A101</f>
        <v>44562</v>
      </c>
      <c r="B101" s="980" t="s">
        <v>32</v>
      </c>
      <c r="C101" s="50">
        <f>'[2]8'!C101</f>
        <v>459.84</v>
      </c>
      <c r="D101" s="981"/>
      <c r="E101" s="336">
        <f>'[2]8'!E101</f>
        <v>13.258294130686432</v>
      </c>
      <c r="F101" s="982">
        <f>'[2]8'!F101</f>
        <v>179.94</v>
      </c>
      <c r="G101" s="142"/>
      <c r="H101" s="970">
        <f>'[2]8'!H101</f>
        <v>132.03318320189416</v>
      </c>
      <c r="I101" s="141">
        <f>'[2]8'!I101</f>
        <v>279.89</v>
      </c>
      <c r="J101" s="967"/>
      <c r="K101" s="144">
        <f>'[2]8'!K101</f>
        <v>-71.077975489284313</v>
      </c>
      <c r="L101" s="963">
        <f>'[2]8'!L101</f>
        <v>1129</v>
      </c>
      <c r="M101" s="139"/>
      <c r="N101" s="983">
        <f>'[2]8'!N101</f>
        <v>420.32912469853886</v>
      </c>
      <c r="O101" s="141">
        <f>'[2]8'!O101</f>
        <v>521.76</v>
      </c>
      <c r="P101" s="967"/>
      <c r="Q101" s="143">
        <f>'[2]8'!Q101</f>
        <v>396.00045384920855</v>
      </c>
      <c r="R101" s="982">
        <f>'[2]8'!R101</f>
        <v>607.25</v>
      </c>
      <c r="S101" s="142"/>
      <c r="T101" s="971">
        <f>'[2]8'!T101</f>
        <v>444.67589964808718</v>
      </c>
      <c r="U101" s="332"/>
    </row>
    <row r="102" spans="1:21" ht="12.75" customHeight="1">
      <c r="A102" s="201">
        <f>'[2]8'!$A102</f>
        <v>44593</v>
      </c>
      <c r="B102" s="980" t="s">
        <v>32</v>
      </c>
      <c r="C102" s="50">
        <f>'[2]8'!C102</f>
        <v>267.77999999999997</v>
      </c>
      <c r="D102" s="981"/>
      <c r="E102" s="336">
        <f>'[2]8'!E102</f>
        <v>28.148928024502279</v>
      </c>
      <c r="F102" s="982">
        <f>'[2]8'!F102</f>
        <v>66.23</v>
      </c>
      <c r="G102" s="142"/>
      <c r="H102" s="970">
        <f>'[2]8'!H102</f>
        <v>-17.552595543383536</v>
      </c>
      <c r="I102" s="141">
        <f>'[2]8'!I102</f>
        <v>201.55</v>
      </c>
      <c r="J102" s="967"/>
      <c r="K102" s="144">
        <f>'[2]8'!K102</f>
        <v>56.677549751243802</v>
      </c>
      <c r="L102" s="963">
        <f>'[2]8'!L102</f>
        <v>1187.8</v>
      </c>
      <c r="M102" s="139"/>
      <c r="N102" s="983">
        <f>'[2]8'!N102</f>
        <v>57.57913449547614</v>
      </c>
      <c r="O102" s="141">
        <f>'[2]8'!O102</f>
        <v>453.21</v>
      </c>
      <c r="P102" s="967"/>
      <c r="Q102" s="143">
        <f>'[2]8'!Q102</f>
        <v>-41.500909994449678</v>
      </c>
      <c r="R102" s="982">
        <f>'[2]8'!R102</f>
        <v>734.58</v>
      </c>
      <c r="S102" s="142"/>
      <c r="T102" s="971">
        <f>'[2]8'!T102</f>
        <v>3606.3484486873513</v>
      </c>
      <c r="U102" s="332"/>
    </row>
    <row r="103" spans="1:21" ht="12.75" customHeight="1">
      <c r="A103" s="201">
        <f>'[2]8'!$A103</f>
        <v>44621</v>
      </c>
      <c r="B103" s="980" t="s">
        <v>32</v>
      </c>
      <c r="C103" s="50">
        <f>'[2]8'!C103</f>
        <v>929.95</v>
      </c>
      <c r="D103" s="981"/>
      <c r="E103" s="336">
        <f>'[2]8'!E103</f>
        <v>135.54964539007096</v>
      </c>
      <c r="F103" s="982">
        <f>'[2]8'!F103</f>
        <v>185.48</v>
      </c>
      <c r="G103" s="142"/>
      <c r="H103" s="970">
        <f>'[2]8'!H103</f>
        <v>7289.6414342629487</v>
      </c>
      <c r="I103" s="141">
        <f>'[2]8'!I103</f>
        <v>744.47</v>
      </c>
      <c r="J103" s="967"/>
      <c r="K103" s="144">
        <f>'[2]8'!K103</f>
        <v>89.780258998674441</v>
      </c>
      <c r="L103" s="963">
        <f>'[2]8'!L103</f>
        <v>-165.47</v>
      </c>
      <c r="M103" s="139"/>
      <c r="N103" s="983">
        <f>'[2]8'!N103</f>
        <v>-132.54720692368213</v>
      </c>
      <c r="O103" s="141">
        <f>'[2]8'!O103</f>
        <v>99.21</v>
      </c>
      <c r="P103" s="967"/>
      <c r="Q103" s="143">
        <f>'[2]8'!Q103</f>
        <v>-88.970171323112496</v>
      </c>
      <c r="R103" s="982">
        <f>'[2]8'!R103</f>
        <v>-264.68</v>
      </c>
      <c r="S103" s="142"/>
      <c r="T103" s="971">
        <f>'[2]8'!T103</f>
        <v>32.319022169943992</v>
      </c>
      <c r="U103" s="332"/>
    </row>
    <row r="104" spans="1:21" ht="12.75" customHeight="1">
      <c r="A104" s="1105">
        <f>'[2]8'!$A104</f>
        <v>44652</v>
      </c>
      <c r="B104" s="1089" t="s">
        <v>32</v>
      </c>
      <c r="C104" s="1090">
        <f>'[2]8'!C104</f>
        <v>781.89</v>
      </c>
      <c r="D104" s="1091"/>
      <c r="E104" s="1092">
        <f>'[2]8'!E104</f>
        <v>138.53307312457494</v>
      </c>
      <c r="F104" s="1093">
        <f>'[2]8'!F104</f>
        <v>261.37</v>
      </c>
      <c r="G104" s="1094"/>
      <c r="H104" s="1095">
        <f>'[2]8'!H104</f>
        <v>144.80116558107645</v>
      </c>
      <c r="I104" s="1096">
        <f>'[2]8'!I104</f>
        <v>520.52</v>
      </c>
      <c r="J104" s="1097"/>
      <c r="K104" s="1098">
        <f>'[2]8'!K104</f>
        <v>136.00370744393874</v>
      </c>
      <c r="L104" s="1099">
        <f>'[2]8'!L104</f>
        <v>987.45</v>
      </c>
      <c r="M104" s="1100"/>
      <c r="N104" s="1101">
        <f>'[2]8'!N104</f>
        <v>2545.393759286776</v>
      </c>
      <c r="O104" s="1096">
        <f>'[2]8'!O104</f>
        <v>698.45</v>
      </c>
      <c r="P104" s="1097"/>
      <c r="Q104" s="1102">
        <f>'[2]8'!Q104</f>
        <v>190.11211601233404</v>
      </c>
      <c r="R104" s="1093">
        <f>'[2]8'!R104</f>
        <v>289</v>
      </c>
      <c r="S104" s="1094"/>
      <c r="T104" s="1103">
        <f>'[2]8'!T104</f>
        <v>-60.664752079051596</v>
      </c>
      <c r="U104" s="1104"/>
    </row>
    <row r="105" spans="1:21" ht="9.9499999999999993" hidden="1" customHeight="1">
      <c r="A105" s="410"/>
      <c r="B105" s="980"/>
      <c r="C105" s="50"/>
      <c r="D105" s="981"/>
      <c r="E105" s="140"/>
      <c r="F105" s="982"/>
      <c r="G105" s="142"/>
      <c r="H105" s="970"/>
      <c r="I105" s="141"/>
      <c r="J105" s="966"/>
      <c r="K105" s="144"/>
      <c r="L105" s="963"/>
      <c r="M105" s="146"/>
      <c r="N105" s="984"/>
      <c r="O105" s="141"/>
      <c r="P105" s="966"/>
      <c r="Q105" s="143"/>
      <c r="R105" s="982"/>
      <c r="S105" s="145"/>
      <c r="T105" s="33"/>
      <c r="U105" s="332"/>
    </row>
    <row r="106" spans="1:21" ht="9.9499999999999993" hidden="1" customHeight="1">
      <c r="A106" s="410"/>
      <c r="B106" s="980"/>
      <c r="C106" s="50"/>
      <c r="D106" s="981"/>
      <c r="E106" s="140"/>
      <c r="F106" s="982"/>
      <c r="G106" s="142"/>
      <c r="H106" s="970"/>
      <c r="I106" s="141"/>
      <c r="J106" s="966"/>
      <c r="K106" s="144"/>
      <c r="L106" s="963"/>
      <c r="M106" s="146"/>
      <c r="N106" s="984"/>
      <c r="O106" s="141"/>
      <c r="P106" s="966"/>
      <c r="Q106" s="143"/>
      <c r="R106" s="982"/>
      <c r="S106" s="145"/>
      <c r="T106" s="33"/>
      <c r="U106" s="332"/>
    </row>
    <row r="107" spans="1:21" ht="9.9499999999999993" hidden="1" customHeight="1">
      <c r="A107" s="202"/>
      <c r="B107" s="980"/>
      <c r="C107" s="50"/>
      <c r="D107" s="981"/>
      <c r="E107" s="140"/>
      <c r="F107" s="982"/>
      <c r="G107" s="142"/>
      <c r="H107" s="970"/>
      <c r="I107" s="141"/>
      <c r="J107" s="966"/>
      <c r="K107" s="144"/>
      <c r="L107" s="963"/>
      <c r="M107" s="146"/>
      <c r="N107" s="984"/>
      <c r="O107" s="141"/>
      <c r="P107" s="966"/>
      <c r="Q107" s="143"/>
      <c r="R107" s="982"/>
      <c r="S107" s="145"/>
      <c r="T107" s="33"/>
      <c r="U107" s="332"/>
    </row>
    <row r="108" spans="1:21" ht="9.9499999999999993" hidden="1" customHeight="1">
      <c r="A108" s="410"/>
      <c r="B108" s="980"/>
      <c r="C108" s="50"/>
      <c r="D108" s="981"/>
      <c r="E108" s="140"/>
      <c r="F108" s="982"/>
      <c r="G108" s="142"/>
      <c r="H108" s="970"/>
      <c r="I108" s="141"/>
      <c r="J108" s="966"/>
      <c r="K108" s="144"/>
      <c r="L108" s="963"/>
      <c r="M108" s="146"/>
      <c r="N108" s="984"/>
      <c r="O108" s="141"/>
      <c r="P108" s="966"/>
      <c r="Q108" s="143"/>
      <c r="R108" s="982"/>
      <c r="S108" s="145"/>
      <c r="T108" s="33"/>
      <c r="U108" s="332"/>
    </row>
    <row r="109" spans="1:21" ht="9.9499999999999993" hidden="1" customHeight="1">
      <c r="A109" s="410"/>
      <c r="B109" s="980"/>
      <c r="C109" s="50"/>
      <c r="D109" s="981"/>
      <c r="E109" s="140"/>
      <c r="F109" s="982"/>
      <c r="G109" s="142"/>
      <c r="H109" s="970"/>
      <c r="I109" s="141"/>
      <c r="J109" s="966"/>
      <c r="K109" s="144"/>
      <c r="L109" s="963"/>
      <c r="M109" s="146"/>
      <c r="N109" s="984"/>
      <c r="O109" s="141"/>
      <c r="P109" s="966"/>
      <c r="Q109" s="143"/>
      <c r="R109" s="982"/>
      <c r="S109" s="145"/>
      <c r="T109" s="33"/>
      <c r="U109" s="332"/>
    </row>
    <row r="110" spans="1:21" ht="9.9499999999999993" hidden="1" customHeight="1">
      <c r="A110" s="202"/>
      <c r="B110" s="980"/>
      <c r="C110" s="50"/>
      <c r="D110" s="981"/>
      <c r="E110" s="140"/>
      <c r="F110" s="982"/>
      <c r="G110" s="142"/>
      <c r="H110" s="970"/>
      <c r="I110" s="141"/>
      <c r="J110" s="966"/>
      <c r="K110" s="144"/>
      <c r="L110" s="963"/>
      <c r="M110" s="146"/>
      <c r="N110" s="984"/>
      <c r="O110" s="141"/>
      <c r="P110" s="966"/>
      <c r="Q110" s="143"/>
      <c r="R110" s="982"/>
      <c r="S110" s="145"/>
      <c r="T110" s="33"/>
      <c r="U110" s="332"/>
    </row>
    <row r="111" spans="1:21" ht="9.9499999999999993" hidden="1" customHeight="1">
      <c r="A111" s="202"/>
      <c r="B111" s="980"/>
      <c r="C111" s="50"/>
      <c r="D111" s="981"/>
      <c r="E111" s="140"/>
      <c r="F111" s="982"/>
      <c r="G111" s="142"/>
      <c r="H111" s="970"/>
      <c r="I111" s="141"/>
      <c r="J111" s="966"/>
      <c r="K111" s="144"/>
      <c r="L111" s="963"/>
      <c r="M111" s="146"/>
      <c r="N111" s="984"/>
      <c r="O111" s="141"/>
      <c r="P111" s="966"/>
      <c r="Q111" s="143"/>
      <c r="R111" s="982"/>
      <c r="S111" s="977"/>
      <c r="T111" s="33"/>
      <c r="U111" s="332"/>
    </row>
    <row r="112" spans="1:21" ht="25.5" customHeight="1">
      <c r="A112" s="834" t="s">
        <v>552</v>
      </c>
      <c r="B112" s="1558" t="s">
        <v>553</v>
      </c>
      <c r="C112" s="1558"/>
      <c r="D112" s="1558"/>
      <c r="E112" s="1558"/>
      <c r="F112" s="1558"/>
      <c r="G112" s="1558"/>
      <c r="H112" s="1558"/>
      <c r="I112" s="1558"/>
      <c r="J112" s="1558"/>
      <c r="K112" s="1558"/>
      <c r="L112" s="1558"/>
      <c r="M112" s="1558"/>
      <c r="N112" s="1558"/>
    </row>
    <row r="113" spans="2:10">
      <c r="B113" s="962"/>
    </row>
    <row r="116" spans="2:10">
      <c r="J116" s="978"/>
    </row>
  </sheetData>
  <sheetProtection autoFilter="0"/>
  <mergeCells count="20">
    <mergeCell ref="A1:T1"/>
    <mergeCell ref="A7:A8"/>
    <mergeCell ref="B7:B8"/>
    <mergeCell ref="C8:E8"/>
    <mergeCell ref="F8:H8"/>
    <mergeCell ref="I8:K8"/>
    <mergeCell ref="L8:N8"/>
    <mergeCell ref="O8:Q8"/>
    <mergeCell ref="B5:O5"/>
    <mergeCell ref="R5:S5"/>
    <mergeCell ref="C7:K7"/>
    <mergeCell ref="L7:U7"/>
    <mergeCell ref="R8:U8"/>
    <mergeCell ref="C9:E9"/>
    <mergeCell ref="L9:N9"/>
    <mergeCell ref="R9:T9"/>
    <mergeCell ref="O9:Q9"/>
    <mergeCell ref="B112:N112"/>
    <mergeCell ref="F9:H9"/>
    <mergeCell ref="I9:K9"/>
  </mergeCells>
  <phoneticPr fontId="0" type="noConversion"/>
  <hyperlinks>
    <hyperlink ref="W3" location="INDICE!A1" display="Índice" xr:uid="{6757774E-CB28-465B-B067-ADFDFA42A373}"/>
  </hyperlinks>
  <printOptions horizontalCentered="1" verticalCentered="1"/>
  <pageMargins left="0.74803149606299213" right="0.74803149606299213" top="0.98425196850393704" bottom="0.59055118110236227" header="0.39370078740157483" footer="0.31496062992125984"/>
  <pageSetup paperSize="9" scale="77" fitToHeight="0" orientation="landscape" r:id="rId1"/>
  <headerFooter alignWithMargins="0">
    <oddHeader>&amp;L&amp;G&amp;R&amp;G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2">
    <pageSetUpPr fitToPage="1"/>
  </sheetPr>
  <dimension ref="A1:U94"/>
  <sheetViews>
    <sheetView showGridLines="0" zoomScale="115" zoomScaleNormal="115" workbookViewId="0">
      <selection activeCell="A7" sqref="A7:A9"/>
    </sheetView>
  </sheetViews>
  <sheetFormatPr defaultColWidth="9.140625" defaultRowHeight="12.75"/>
  <cols>
    <col min="1" max="1" width="10.7109375" style="1" customWidth="1"/>
    <col min="2" max="2" width="10.7109375" style="12" customWidth="1"/>
    <col min="3" max="5" width="10.7109375" style="1" customWidth="1"/>
    <col min="6" max="6" width="8.28515625" style="1" customWidth="1"/>
    <col min="7" max="7" width="7.7109375" style="1" customWidth="1"/>
    <col min="8" max="9" width="0.5703125" style="1" customWidth="1"/>
    <col min="10" max="16384" width="9.140625" style="1"/>
  </cols>
  <sheetData>
    <row r="1" spans="1:10" ht="18" customHeight="1">
      <c r="A1" s="1537" t="s">
        <v>191</v>
      </c>
      <c r="B1" s="1484"/>
      <c r="C1" s="1484"/>
      <c r="D1" s="1484"/>
      <c r="E1" s="1484"/>
      <c r="F1" s="1484"/>
      <c r="G1" s="1484"/>
    </row>
    <row r="2" spans="1:10" s="3" customFormat="1" ht="18" customHeight="1">
      <c r="A2" s="1484"/>
      <c r="B2" s="1484"/>
      <c r="C2" s="1484"/>
      <c r="D2" s="1484"/>
      <c r="E2" s="1484"/>
      <c r="F2" s="1484"/>
      <c r="G2" s="1484"/>
    </row>
    <row r="3" spans="1:10" s="3" customFormat="1" ht="20.100000000000001" customHeight="1">
      <c r="A3" s="345" t="s">
        <v>660</v>
      </c>
      <c r="B3" s="345"/>
      <c r="C3" s="377"/>
      <c r="D3" s="377"/>
      <c r="E3" s="377"/>
      <c r="F3" s="377"/>
      <c r="G3" s="377"/>
      <c r="H3" s="373"/>
      <c r="J3" s="637" t="s">
        <v>182</v>
      </c>
    </row>
    <row r="4" spans="1:10" s="3" customFormat="1" ht="6" customHeight="1">
      <c r="A4" s="4"/>
      <c r="B4" s="18"/>
      <c r="C4" s="5"/>
      <c r="D4" s="5"/>
      <c r="E4" s="5"/>
      <c r="F4" s="5"/>
      <c r="G4" s="5"/>
    </row>
    <row r="5" spans="1:10" s="3" customFormat="1" ht="26.25" customHeight="1">
      <c r="B5" s="1548" t="s">
        <v>429</v>
      </c>
      <c r="C5" s="1548"/>
      <c r="D5" s="1548"/>
      <c r="E5" s="1622" t="s">
        <v>240</v>
      </c>
      <c r="F5" s="1623"/>
      <c r="G5" s="1620">
        <f>'[2]9'!$G$5</f>
        <v>44753</v>
      </c>
      <c r="H5" s="1621"/>
    </row>
    <row r="6" spans="1:10" s="3" customFormat="1" ht="9.9499999999999993" customHeight="1" thickBot="1">
      <c r="A6" s="4"/>
      <c r="B6" s="18"/>
      <c r="C6" s="5"/>
      <c r="D6" s="5"/>
      <c r="E6" s="5"/>
      <c r="F6" s="5"/>
      <c r="G6" s="5"/>
    </row>
    <row r="7" spans="1:10" s="6" customFormat="1" ht="26.25" customHeight="1">
      <c r="A7" s="1612" t="s">
        <v>210</v>
      </c>
      <c r="B7" s="1614" t="s">
        <v>195</v>
      </c>
      <c r="C7" s="1615"/>
      <c r="D7" s="1615"/>
      <c r="E7" s="1615"/>
      <c r="F7" s="1615"/>
      <c r="G7" s="1615"/>
      <c r="H7" s="134"/>
    </row>
    <row r="8" spans="1:10" ht="39.950000000000003" customHeight="1">
      <c r="A8" s="1613"/>
      <c r="B8" s="1616" t="s">
        <v>260</v>
      </c>
      <c r="C8" s="1611" t="s">
        <v>261</v>
      </c>
      <c r="D8" s="1618" t="s">
        <v>262</v>
      </c>
      <c r="E8" s="1611" t="s">
        <v>263</v>
      </c>
      <c r="F8" s="1600" t="s">
        <v>264</v>
      </c>
      <c r="G8" s="1601"/>
      <c r="H8" s="329"/>
    </row>
    <row r="9" spans="1:10" ht="39.950000000000003" customHeight="1">
      <c r="A9" s="1613"/>
      <c r="B9" s="1617"/>
      <c r="C9" s="1589"/>
      <c r="D9" s="1619"/>
      <c r="E9" s="1589"/>
      <c r="F9" s="198" t="s">
        <v>9</v>
      </c>
      <c r="G9" s="150" t="s">
        <v>265</v>
      </c>
      <c r="H9" s="329"/>
    </row>
    <row r="10" spans="1:10" ht="26.25" customHeight="1">
      <c r="A10" s="694" t="s">
        <v>172</v>
      </c>
      <c r="B10" s="324" t="s">
        <v>1</v>
      </c>
      <c r="C10" s="148" t="s">
        <v>1</v>
      </c>
      <c r="D10" s="148" t="s">
        <v>112</v>
      </c>
      <c r="E10" s="148" t="s">
        <v>267</v>
      </c>
      <c r="F10" s="1611" t="s">
        <v>266</v>
      </c>
      <c r="G10" s="1590"/>
      <c r="H10" s="164"/>
    </row>
    <row r="11" spans="1:10" s="15" customFormat="1" ht="26.25" customHeight="1" thickBot="1">
      <c r="A11" s="692" t="s">
        <v>173</v>
      </c>
      <c r="B11" s="386" t="s">
        <v>268</v>
      </c>
      <c r="C11" s="679" t="s">
        <v>244</v>
      </c>
      <c r="D11" s="679" t="s">
        <v>258</v>
      </c>
      <c r="E11" s="547" t="s">
        <v>479</v>
      </c>
      <c r="F11" s="1609" t="s">
        <v>480</v>
      </c>
      <c r="G11" s="1610"/>
      <c r="H11" s="233"/>
    </row>
    <row r="12" spans="1:10" ht="6" customHeight="1">
      <c r="A12" s="155"/>
      <c r="B12" s="379"/>
      <c r="C12" s="6"/>
      <c r="D12" s="6"/>
      <c r="E12" s="132"/>
      <c r="F12" s="6"/>
      <c r="G12" s="6"/>
      <c r="H12" s="164"/>
    </row>
    <row r="13" spans="1:10" ht="12.75" customHeight="1">
      <c r="A13" s="163">
        <f>'[2]9'!$A13</f>
        <v>2003</v>
      </c>
      <c r="B13" s="1001">
        <f>'[2]9'!B13</f>
        <v>-0.90273625477952235</v>
      </c>
      <c r="C13" s="34">
        <f>'[2]9'!C13</f>
        <v>-0.97982232983419459</v>
      </c>
      <c r="D13" s="910">
        <f>'[2]9'!D13</f>
        <v>-0.69166666666666654</v>
      </c>
      <c r="E13" s="170">
        <f>'[2]9'!E13</f>
        <v>2.4073248478292157</v>
      </c>
      <c r="F13" s="971" t="s">
        <v>2</v>
      </c>
      <c r="G13" s="33" t="s">
        <v>2</v>
      </c>
      <c r="H13" s="164"/>
    </row>
    <row r="14" spans="1:10" ht="12.75" customHeight="1">
      <c r="A14" s="163">
        <f>'[2]9'!$A14</f>
        <v>2004</v>
      </c>
      <c r="B14" s="1001">
        <f>'[2]9'!B14</f>
        <v>0.66028954064773471</v>
      </c>
      <c r="C14" s="34">
        <f>'[2]9'!C14</f>
        <v>1.2633395631619357</v>
      </c>
      <c r="D14" s="910">
        <f>'[2]9'!D14</f>
        <v>1.5333333333333332</v>
      </c>
      <c r="E14" s="170">
        <f>'[2]9'!E14</f>
        <v>0.63241944404623496</v>
      </c>
      <c r="F14" s="971" t="s">
        <v>2</v>
      </c>
      <c r="G14" s="33" t="s">
        <v>2</v>
      </c>
      <c r="H14" s="164"/>
    </row>
    <row r="15" spans="1:10" ht="12.75" customHeight="1">
      <c r="A15" s="163">
        <f>'[2]9'!$A15</f>
        <v>2005</v>
      </c>
      <c r="B15" s="1001">
        <f>'[2]9'!B15</f>
        <v>4.3622197253031764E-2</v>
      </c>
      <c r="C15" s="34">
        <f>'[2]9'!C15</f>
        <v>0.38485019404939791</v>
      </c>
      <c r="D15" s="910">
        <f>'[2]9'!D15</f>
        <v>0.87500000000000011</v>
      </c>
      <c r="E15" s="170">
        <f>'[2]9'!E15</f>
        <v>0.9063985913327457</v>
      </c>
      <c r="F15" s="971" t="s">
        <v>2</v>
      </c>
      <c r="G15" s="33" t="s">
        <v>2</v>
      </c>
      <c r="H15" s="164"/>
    </row>
    <row r="16" spans="1:10" ht="12.75" customHeight="1">
      <c r="A16" s="163">
        <f>'[2]9'!$A16</f>
        <v>2006</v>
      </c>
      <c r="B16" s="1001">
        <f>'[2]9'!B16</f>
        <v>0.68708880044746623</v>
      </c>
      <c r="C16" s="34">
        <f>'[2]9'!C16</f>
        <v>0.91638226025217118</v>
      </c>
      <c r="D16" s="910">
        <f>'[2]9'!D16</f>
        <v>1.4833333333333334</v>
      </c>
      <c r="E16" s="170">
        <f>'[2]9'!E16</f>
        <v>5.0507942554471867</v>
      </c>
      <c r="F16" s="971" t="s">
        <v>2</v>
      </c>
      <c r="G16" s="33" t="s">
        <v>2</v>
      </c>
      <c r="H16" s="164"/>
    </row>
    <row r="17" spans="1:21" ht="12.75" customHeight="1">
      <c r="A17" s="163">
        <f>'[2]9'!$A17</f>
        <v>2007</v>
      </c>
      <c r="B17" s="1001">
        <f>'[2]9'!B17</f>
        <v>1.3845125499094546</v>
      </c>
      <c r="C17" s="34">
        <f>'[2]9'!C17</f>
        <v>1.8857442832224391</v>
      </c>
      <c r="D17" s="910">
        <f>'[2]9'!D17</f>
        <v>2.6166666666666667</v>
      </c>
      <c r="E17" s="170">
        <f>'[2]9'!E17</f>
        <v>1.5952788787570853</v>
      </c>
      <c r="F17" s="971" t="s">
        <v>2</v>
      </c>
      <c r="G17" s="33" t="s">
        <v>2</v>
      </c>
      <c r="H17" s="164"/>
    </row>
    <row r="18" spans="1:21" ht="12.75" customHeight="1">
      <c r="A18" s="163">
        <f>'[2]9'!$A18</f>
        <v>2008</v>
      </c>
      <c r="B18" s="1001">
        <f>'[2]9'!B18</f>
        <v>0.26771470309650536</v>
      </c>
      <c r="C18" s="34">
        <f>'[2]9'!C18</f>
        <v>-0.44637731202676018</v>
      </c>
      <c r="D18" s="910">
        <f>'[2]9'!D18</f>
        <v>-0.16666666666666663</v>
      </c>
      <c r="E18" s="170">
        <f>'[2]9'!E18</f>
        <v>-9.4816394614449422</v>
      </c>
      <c r="F18" s="971" t="s">
        <v>2</v>
      </c>
      <c r="G18" s="33" t="s">
        <v>2</v>
      </c>
      <c r="H18" s="164"/>
    </row>
    <row r="19" spans="1:21" ht="12.75" customHeight="1">
      <c r="A19" s="163">
        <f>'[2]9'!$A19</f>
        <v>2009</v>
      </c>
      <c r="B19" s="1001">
        <f>'[2]9'!B19</f>
        <v>-2.2965203837684607</v>
      </c>
      <c r="C19" s="34">
        <f>'[2]9'!C19</f>
        <v>-2.9306163089830881</v>
      </c>
      <c r="D19" s="910">
        <f>'[2]9'!D19</f>
        <v>-1.95</v>
      </c>
      <c r="E19" s="170">
        <f>'[2]9'!E19</f>
        <v>5.4286817469538562</v>
      </c>
      <c r="F19" s="971" t="s">
        <v>2</v>
      </c>
      <c r="G19" s="33" t="s">
        <v>2</v>
      </c>
      <c r="H19" s="164"/>
    </row>
    <row r="20" spans="1:21" ht="12.75" customHeight="1">
      <c r="A20" s="163">
        <f>'[2]9'!$A20</f>
        <v>2010</v>
      </c>
      <c r="B20" s="1001">
        <f>'[2]9'!B20</f>
        <v>-0.42915026794545386</v>
      </c>
      <c r="C20" s="34">
        <f>'[2]9'!C20</f>
        <v>-0.12163722127894964</v>
      </c>
      <c r="D20" s="910">
        <f>'[2]9'!D20</f>
        <v>0.9916666666666667</v>
      </c>
      <c r="E20" s="170">
        <f>'[2]9'!E20</f>
        <v>0.33319252082367257</v>
      </c>
      <c r="F20" s="971" t="s">
        <v>2</v>
      </c>
      <c r="G20" s="33" t="s">
        <v>2</v>
      </c>
      <c r="H20" s="164"/>
    </row>
    <row r="21" spans="1:21" ht="12.75" customHeight="1">
      <c r="A21" s="163">
        <f>'[2]9'!$A21</f>
        <v>2011</v>
      </c>
      <c r="B21" s="1001">
        <f>'[2]9'!B21</f>
        <v>-3.1090381906007254</v>
      </c>
      <c r="C21" s="34">
        <f>'[2]9'!C21</f>
        <v>-3.7456642601824495</v>
      </c>
      <c r="D21" s="910">
        <f>'[2]9'!D21</f>
        <v>-1.7583333333333335</v>
      </c>
      <c r="E21" s="170">
        <f>'[2]9'!E21</f>
        <v>-6.8429646888837397</v>
      </c>
      <c r="F21" s="971" t="s">
        <v>2</v>
      </c>
      <c r="G21" s="33" t="s">
        <v>2</v>
      </c>
      <c r="H21" s="164"/>
    </row>
    <row r="22" spans="1:21" ht="12.75" customHeight="1">
      <c r="A22" s="163">
        <f>'[2]9'!$A22</f>
        <v>2012</v>
      </c>
      <c r="B22" s="1001">
        <f>'[2]9'!B22</f>
        <v>-4.8758239084566055</v>
      </c>
      <c r="C22" s="34">
        <f>'[2]9'!C22</f>
        <v>-5.3603743163605193</v>
      </c>
      <c r="D22" s="910">
        <f>'[2]9'!D22</f>
        <v>-3.7249999999999996</v>
      </c>
      <c r="E22" s="170">
        <f>'[2]9'!E22</f>
        <v>-1.7758385812547459</v>
      </c>
      <c r="F22" s="971" t="s">
        <v>2</v>
      </c>
      <c r="G22" s="33" t="s">
        <v>2</v>
      </c>
      <c r="H22" s="164"/>
    </row>
    <row r="23" spans="1:21" ht="12.75" customHeight="1">
      <c r="A23" s="163">
        <f>'[2]9'!$A23</f>
        <v>2013</v>
      </c>
      <c r="B23" s="1001">
        <f>'[2]9'!B23</f>
        <v>-3.2256831118218705</v>
      </c>
      <c r="C23" s="34">
        <f>'[2]9'!C23</f>
        <v>-1.9641428182300418</v>
      </c>
      <c r="D23" s="910">
        <f>'[2]9'!D23</f>
        <v>-1.375</v>
      </c>
      <c r="E23" s="170">
        <f>'[2]9'!E23</f>
        <v>4.0338996401505938</v>
      </c>
      <c r="F23" s="971" t="s">
        <v>2</v>
      </c>
      <c r="G23" s="33" t="s">
        <v>2</v>
      </c>
      <c r="H23" s="164"/>
    </row>
    <row r="24" spans="1:21" ht="12.75" customHeight="1">
      <c r="A24" s="163">
        <f>'[2]9'!$A24</f>
        <v>2014</v>
      </c>
      <c r="B24" s="1001">
        <f>'[2]9'!B24</f>
        <v>0.43570692798515259</v>
      </c>
      <c r="C24" s="34">
        <f>'[2]9'!C24</f>
        <v>1.9561904895654536</v>
      </c>
      <c r="D24" s="910">
        <f>'[2]9'!D24</f>
        <v>0.90833333333333333</v>
      </c>
      <c r="E24" s="170">
        <f>'[2]9'!E24</f>
        <v>0.43083640945569357</v>
      </c>
      <c r="F24" s="971" t="s">
        <v>2</v>
      </c>
      <c r="G24" s="33" t="s">
        <v>2</v>
      </c>
      <c r="H24" s="164"/>
    </row>
    <row r="25" spans="1:21" ht="12.75" customHeight="1">
      <c r="A25" s="163">
        <f>'[2]9'!$A25</f>
        <v>2015</v>
      </c>
      <c r="B25" s="1001">
        <f>'[2]9'!B25</f>
        <v>1.5091520092214417</v>
      </c>
      <c r="C25" s="34">
        <f>'[2]9'!C25</f>
        <v>2.4234464869113204</v>
      </c>
      <c r="D25" s="910">
        <f>'[2]9'!D25</f>
        <v>1.6833333333333336</v>
      </c>
      <c r="E25" s="170">
        <f>'[2]9'!E25</f>
        <v>1.1378304763780278</v>
      </c>
      <c r="F25" s="971" t="s">
        <v>2</v>
      </c>
      <c r="G25" s="33" t="s">
        <v>2</v>
      </c>
      <c r="H25" s="164"/>
    </row>
    <row r="26" spans="1:21" ht="12.75" customHeight="1">
      <c r="A26" s="163">
        <f>'[2]9'!$A26</f>
        <v>2016</v>
      </c>
      <c r="B26" s="1001">
        <f>'[2]9'!B26</f>
        <v>1.5494618486144518</v>
      </c>
      <c r="C26" s="34">
        <f>'[2]9'!C26</f>
        <v>1.8615327626006262</v>
      </c>
      <c r="D26" s="910">
        <f>'[2]9'!D26</f>
        <v>1.8499999999999999</v>
      </c>
      <c r="E26" s="170">
        <f>'[2]9'!E26</f>
        <v>2.0715347201973628</v>
      </c>
      <c r="F26" s="971" t="s">
        <v>2</v>
      </c>
      <c r="G26" s="33" t="s">
        <v>2</v>
      </c>
      <c r="H26" s="164"/>
    </row>
    <row r="27" spans="1:21" ht="12.75" customHeight="1">
      <c r="A27" s="163">
        <f>'[2]9'!$A27</f>
        <v>2017</v>
      </c>
      <c r="B27" s="1001">
        <f>'[2]9'!B27</f>
        <v>2.4443302152235789</v>
      </c>
      <c r="C27" s="34">
        <f>'[2]9'!C27</f>
        <v>3.440702402168788</v>
      </c>
      <c r="D27" s="910">
        <f>'[2]9'!D27</f>
        <v>3.3666666666666658</v>
      </c>
      <c r="E27" s="170">
        <f>'[2]9'!E27</f>
        <v>3.1102141189604851</v>
      </c>
      <c r="F27" s="971" t="s">
        <v>2</v>
      </c>
      <c r="G27" s="33" t="s">
        <v>2</v>
      </c>
      <c r="H27" s="164"/>
    </row>
    <row r="28" spans="1:21" ht="12.75" customHeight="1">
      <c r="A28" s="163">
        <f>'[2]9'!$A28</f>
        <v>2018</v>
      </c>
      <c r="B28" s="1001">
        <f>'[2]9'!B28</f>
        <v>2.5834872275688854</v>
      </c>
      <c r="C28" s="34">
        <f>'[2]9'!C28</f>
        <v>3.0774070268610738</v>
      </c>
      <c r="D28" s="910">
        <f>'[2]9'!D28</f>
        <v>2.4666666666666668</v>
      </c>
      <c r="E28" s="170">
        <f>'[2]9'!E28</f>
        <v>6.4934187327452264E-2</v>
      </c>
      <c r="F28" s="971" t="s">
        <v>2</v>
      </c>
      <c r="G28" s="33" t="s">
        <v>2</v>
      </c>
      <c r="H28" s="164"/>
    </row>
    <row r="29" spans="1:21" ht="12.75" customHeight="1">
      <c r="A29" s="163">
        <f>'[2]9'!$A29</f>
        <v>2019</v>
      </c>
      <c r="B29" s="1001">
        <f>'[2]9'!B29</f>
        <v>2.2873232718500947</v>
      </c>
      <c r="C29" s="34">
        <f>'[2]9'!C29</f>
        <v>2.1040267627557547</v>
      </c>
      <c r="D29" s="910">
        <f>'[2]9'!D29</f>
        <v>0.875</v>
      </c>
      <c r="E29" s="170">
        <f>'[2]9'!E29</f>
        <v>1.7520964548059368</v>
      </c>
      <c r="F29" s="971" t="s">
        <v>2</v>
      </c>
      <c r="G29" s="33" t="s">
        <v>2</v>
      </c>
      <c r="H29" s="164"/>
    </row>
    <row r="30" spans="1:21" ht="12.75" customHeight="1">
      <c r="A30" s="163">
        <f>'[2]9'!$A30</f>
        <v>2020</v>
      </c>
      <c r="B30" s="1001">
        <f>'[2]9'!B30</f>
        <v>-1.4644191862823079</v>
      </c>
      <c r="C30" s="34">
        <f>'[2]9'!C30</f>
        <v>-4.1711410077406681</v>
      </c>
      <c r="D30" s="910">
        <f>'[2]9'!D30</f>
        <v>-5.4833333333333334</v>
      </c>
      <c r="E30" s="170">
        <f>'[2]9'!E30</f>
        <v>1.3054223938811873</v>
      </c>
      <c r="F30" s="971" t="s">
        <v>2</v>
      </c>
      <c r="G30" s="33" t="s">
        <v>2</v>
      </c>
      <c r="H30" s="164"/>
    </row>
    <row r="31" spans="1:21" ht="12.75" customHeight="1">
      <c r="A31" s="163">
        <f>'[2]9'!$A31</f>
        <v>2021</v>
      </c>
      <c r="B31" s="1003">
        <f>'[2]9'!B31</f>
        <v>0.67626918577174011</v>
      </c>
      <c r="C31" s="919">
        <f>'[2]9'!C31</f>
        <v>4.4128468208849139</v>
      </c>
      <c r="D31" s="920">
        <f>'[2]9'!D31</f>
        <v>3.0666666666666669</v>
      </c>
      <c r="E31" s="1004">
        <f>'[2]9'!E31</f>
        <v>5.4388857097559651</v>
      </c>
      <c r="F31" s="999" t="s">
        <v>2</v>
      </c>
      <c r="G31" s="1005" t="s">
        <v>2</v>
      </c>
      <c r="H31" s="1007"/>
    </row>
    <row r="32" spans="1:21"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9" ht="12.75" customHeight="1">
      <c r="A33" s="946" t="str">
        <f>'[2]9'!$A33</f>
        <v>2 2017</v>
      </c>
      <c r="B33" s="1003">
        <f>'[2]9'!B33</f>
        <v>2.5696496642931286</v>
      </c>
      <c r="C33" s="919">
        <f>'[2]9'!C33</f>
        <v>3.5342376294693274</v>
      </c>
      <c r="D33" s="920">
        <f>'[2]9'!D33</f>
        <v>3.4333333333333331</v>
      </c>
      <c r="E33" s="1004">
        <f>'[2]9'!E33</f>
        <v>4.0651951287532455</v>
      </c>
      <c r="F33" s="999" t="s">
        <v>2</v>
      </c>
      <c r="G33" s="1005" t="s">
        <v>2</v>
      </c>
      <c r="H33" s="1006"/>
    </row>
    <row r="34" spans="1:9" ht="12.75" customHeight="1">
      <c r="A34" s="163" t="str">
        <f>'[2]9'!$A34</f>
        <v>3 2017</v>
      </c>
      <c r="B34" s="1001">
        <f>'[2]9'!B34</f>
        <v>2.5240694048818497</v>
      </c>
      <c r="C34" s="34">
        <f>'[2]9'!C34</f>
        <v>3.5562327572266557</v>
      </c>
      <c r="D34" s="910">
        <f>'[2]9'!D34</f>
        <v>3.7000000000000006</v>
      </c>
      <c r="E34" s="170">
        <f>'[2]9'!E34</f>
        <v>4.0927288524190431</v>
      </c>
      <c r="F34" s="971" t="s">
        <v>2</v>
      </c>
      <c r="G34" s="33" t="s">
        <v>2</v>
      </c>
      <c r="H34" s="164"/>
    </row>
    <row r="35" spans="1:9" ht="12.75" customHeight="1">
      <c r="A35" s="163" t="str">
        <f>'[2]9'!$A35</f>
        <v>4 2017</v>
      </c>
      <c r="B35" s="1001">
        <f>'[2]9'!B35</f>
        <v>2.7231907236199331</v>
      </c>
      <c r="C35" s="34">
        <f>'[2]9'!C35</f>
        <v>3.4991534017490604</v>
      </c>
      <c r="D35" s="910">
        <f>'[2]9'!D35</f>
        <v>3.4666666666666663</v>
      </c>
      <c r="E35" s="170">
        <f>'[2]9'!E35</f>
        <v>3.1102141189604851</v>
      </c>
      <c r="F35" s="971" t="s">
        <v>2</v>
      </c>
      <c r="G35" s="33" t="s">
        <v>2</v>
      </c>
      <c r="H35" s="164"/>
    </row>
    <row r="36" spans="1:9" ht="12.75" customHeight="1">
      <c r="A36" s="163" t="str">
        <f>'[2]9'!$A36</f>
        <v>1 2018</v>
      </c>
      <c r="B36" s="1001">
        <f>'[2]9'!B36</f>
        <v>2.6352852328150607</v>
      </c>
      <c r="C36" s="34">
        <f>'[2]9'!C36</f>
        <v>3.1582633055327185</v>
      </c>
      <c r="D36" s="910">
        <f>'[2]9'!D36</f>
        <v>3.0333333333333332</v>
      </c>
      <c r="E36" s="170">
        <f>'[2]9'!E36</f>
        <v>2.4331961306972971</v>
      </c>
      <c r="F36" s="910" t="s">
        <v>2</v>
      </c>
      <c r="G36" s="34" t="s">
        <v>2</v>
      </c>
      <c r="H36" s="408"/>
    </row>
    <row r="37" spans="1:9" ht="12.75" customHeight="1">
      <c r="A37" s="946" t="str">
        <f>'[2]9'!$A37</f>
        <v>2 2018</v>
      </c>
      <c r="B37" s="1003">
        <f>'[2]9'!B37</f>
        <v>2.56300058222098</v>
      </c>
      <c r="C37" s="919">
        <f>'[2]9'!C37</f>
        <v>3.2376573457618356</v>
      </c>
      <c r="D37" s="920">
        <f>'[2]9'!D37</f>
        <v>2.6</v>
      </c>
      <c r="E37" s="1004">
        <f>'[2]9'!E37</f>
        <v>1.9202047853623014</v>
      </c>
      <c r="F37" s="920" t="s">
        <v>2</v>
      </c>
      <c r="G37" s="919" t="s">
        <v>2</v>
      </c>
      <c r="H37" s="1006"/>
    </row>
    <row r="38" spans="1:9" ht="12.75" customHeight="1">
      <c r="A38" s="163" t="str">
        <f>'[2]9'!$A38</f>
        <v>3 2018</v>
      </c>
      <c r="B38" s="1001">
        <f>'[2]9'!B38</f>
        <v>2.5322635863020042</v>
      </c>
      <c r="C38" s="34">
        <f>'[2]9'!C38</f>
        <v>3.0557612555317406</v>
      </c>
      <c r="D38" s="910">
        <f>'[2]9'!D38</f>
        <v>2.1999999999999997</v>
      </c>
      <c r="E38" s="170">
        <f>'[2]9'!E38</f>
        <v>1.2459347913800372</v>
      </c>
      <c r="F38" s="910" t="s">
        <v>2</v>
      </c>
      <c r="G38" s="34" t="s">
        <v>2</v>
      </c>
      <c r="H38" s="164"/>
    </row>
    <row r="39" spans="1:9" ht="12.75" customHeight="1">
      <c r="A39" s="163" t="str">
        <f>'[2]9'!$A39</f>
        <v>4 2018</v>
      </c>
      <c r="B39" s="1001">
        <f>'[2]9'!B39</f>
        <v>2.5952124195940298</v>
      </c>
      <c r="C39" s="34">
        <f>'[2]9'!C39</f>
        <v>2.8579462006180005</v>
      </c>
      <c r="D39" s="910">
        <f>'[2]9'!D39</f>
        <v>2.0333333333333332</v>
      </c>
      <c r="E39" s="170">
        <f>'[2]9'!E39</f>
        <v>6.4934187327452264E-2</v>
      </c>
      <c r="F39" s="910" t="s">
        <v>2</v>
      </c>
      <c r="G39" s="34" t="s">
        <v>2</v>
      </c>
      <c r="H39" s="164"/>
    </row>
    <row r="40" spans="1:9" ht="12.75" customHeight="1">
      <c r="A40" s="163" t="str">
        <f>'[2]9'!$A40</f>
        <v>1 2019</v>
      </c>
      <c r="B40" s="1001">
        <f>'[2]9'!B40</f>
        <v>2.7730588636635756</v>
      </c>
      <c r="C40" s="34">
        <f>'[2]9'!C40</f>
        <v>2.6791512777396811</v>
      </c>
      <c r="D40" s="910">
        <f>'[2]9'!D40</f>
        <v>2.2666666666666666</v>
      </c>
      <c r="E40" s="170">
        <f>'[2]9'!E40</f>
        <v>-0.52939141924480282</v>
      </c>
      <c r="F40" s="910" t="s">
        <v>2</v>
      </c>
      <c r="G40" s="34" t="s">
        <v>2</v>
      </c>
      <c r="H40" s="408"/>
    </row>
    <row r="41" spans="1:9" ht="12.75" customHeight="1">
      <c r="A41" s="946" t="str">
        <f>'[2]9'!$A41</f>
        <v>2 2019</v>
      </c>
      <c r="B41" s="1003">
        <f>'[2]9'!B41</f>
        <v>2.2807175511814055</v>
      </c>
      <c r="C41" s="919">
        <f>'[2]9'!C41</f>
        <v>1.9711066202113756</v>
      </c>
      <c r="D41" s="920">
        <f>'[2]9'!D41</f>
        <v>1.6666666666666667</v>
      </c>
      <c r="E41" s="1004">
        <f>'[2]9'!E41</f>
        <v>-6.279001957571495E-2</v>
      </c>
      <c r="F41" s="920" t="s">
        <v>2</v>
      </c>
      <c r="G41" s="919" t="s">
        <v>2</v>
      </c>
      <c r="H41" s="1006"/>
    </row>
    <row r="42" spans="1:9" ht="12.75" customHeight="1">
      <c r="A42" s="163" t="str">
        <f>'[2]9'!$A42</f>
        <v>3 2019</v>
      </c>
      <c r="B42" s="1001">
        <f>'[2]9'!B42</f>
        <v>1.9285524974371466</v>
      </c>
      <c r="C42" s="34">
        <f>'[2]9'!C42</f>
        <v>1.9286766281374106</v>
      </c>
      <c r="D42" s="910">
        <f>'[2]9'!D42</f>
        <v>0.5</v>
      </c>
      <c r="E42" s="170">
        <f>'[2]9'!E42</f>
        <v>1.0563130794131865</v>
      </c>
      <c r="F42" s="910" t="s">
        <v>2</v>
      </c>
      <c r="G42" s="34" t="s">
        <v>2</v>
      </c>
      <c r="H42" s="164"/>
    </row>
    <row r="43" spans="1:9" ht="12.75" customHeight="1">
      <c r="A43" s="163" t="str">
        <f>'[2]9'!$A43</f>
        <v>4 2019</v>
      </c>
      <c r="B43" s="1001">
        <f>'[2]9'!B43</f>
        <v>1.9610252212470607</v>
      </c>
      <c r="C43" s="34">
        <f>'[2]9'!C43</f>
        <v>1.837172524934551</v>
      </c>
      <c r="D43" s="910">
        <f>'[2]9'!D43</f>
        <v>-0.93333333333333324</v>
      </c>
      <c r="E43" s="170">
        <f>'[2]9'!E43</f>
        <v>1.7520964548059368</v>
      </c>
      <c r="F43" s="910" t="s">
        <v>2</v>
      </c>
      <c r="G43" s="34" t="s">
        <v>2</v>
      </c>
      <c r="H43" s="164"/>
    </row>
    <row r="44" spans="1:9" ht="12.75" customHeight="1">
      <c r="A44" s="163" t="str">
        <f>'[2]9'!$A44</f>
        <v>1 2020</v>
      </c>
      <c r="B44" s="1001">
        <f>'[2]9'!B44</f>
        <v>1.9103960273469085</v>
      </c>
      <c r="C44" s="34">
        <f>'[2]9'!C44</f>
        <v>-0.81309191201555853</v>
      </c>
      <c r="D44" s="910">
        <f>'[2]9'!D44</f>
        <v>-3.6</v>
      </c>
      <c r="E44" s="170">
        <f>'[2]9'!E44</f>
        <v>-0.19278749404428197</v>
      </c>
      <c r="F44" s="910" t="s">
        <v>2</v>
      </c>
      <c r="G44" s="34" t="s">
        <v>2</v>
      </c>
      <c r="H44" s="408"/>
      <c r="I44" s="12"/>
    </row>
    <row r="45" spans="1:9" ht="12.75" customHeight="1">
      <c r="A45" s="946" t="str">
        <f>'[2]9'!$A45</f>
        <v>2 2020</v>
      </c>
      <c r="B45" s="1003">
        <f>'[2]9'!B45</f>
        <v>-6.2084702904515225</v>
      </c>
      <c r="C45" s="919">
        <f>'[2]9'!C45</f>
        <v>-10.51730183979585</v>
      </c>
      <c r="D45" s="920">
        <f>'[2]9'!D45</f>
        <v>-6.7666666666666666</v>
      </c>
      <c r="E45" s="1004">
        <f>'[2]9'!E45</f>
        <v>-5.5300190917988488</v>
      </c>
      <c r="F45" s="920" t="s">
        <v>2</v>
      </c>
      <c r="G45" s="919" t="s">
        <v>2</v>
      </c>
      <c r="H45" s="1007"/>
    </row>
    <row r="46" spans="1:9" ht="12.75" customHeight="1">
      <c r="A46" s="163" t="str">
        <f>'[2]9'!$A46</f>
        <v>3 2020</v>
      </c>
      <c r="B46" s="1001">
        <f>'[2]9'!B46</f>
        <v>-1.6860073155032047</v>
      </c>
      <c r="C46" s="34">
        <f>'[2]9'!C46</f>
        <v>-3.0723261063952418</v>
      </c>
      <c r="D46" s="910">
        <f>'[2]9'!D46</f>
        <v>-6.7666666666666666</v>
      </c>
      <c r="E46" s="170">
        <f>'[2]9'!E46</f>
        <v>-2.4964368867169497</v>
      </c>
      <c r="F46" s="910" t="s">
        <v>2</v>
      </c>
      <c r="G46" s="34" t="s">
        <v>2</v>
      </c>
      <c r="H46" s="164"/>
    </row>
    <row r="47" spans="1:9" ht="12.75" customHeight="1">
      <c r="A47" s="163" t="str">
        <f>'[2]9'!$A47</f>
        <v>4 2020</v>
      </c>
      <c r="B47" s="1001">
        <f>'[2]9'!B47</f>
        <v>-0.91117609621982254</v>
      </c>
      <c r="C47" s="34">
        <f>'[2]9'!C47</f>
        <v>-2.281844172756021</v>
      </c>
      <c r="D47" s="910">
        <f>'[2]9'!D47</f>
        <v>-4.8</v>
      </c>
      <c r="E47" s="170">
        <f>'[2]9'!E47</f>
        <v>1.3054223938811873</v>
      </c>
      <c r="F47" s="910" t="s">
        <v>2</v>
      </c>
      <c r="G47" s="34" t="s">
        <v>2</v>
      </c>
      <c r="H47" s="164"/>
    </row>
    <row r="48" spans="1:9" ht="12.75" customHeight="1">
      <c r="A48" s="163" t="str">
        <f>'[2]9'!$A48</f>
        <v>1 2021</v>
      </c>
      <c r="B48" s="1001">
        <f>'[2]9'!B48</f>
        <v>-1.5088554466730042</v>
      </c>
      <c r="C48" s="34">
        <f>'[2]9'!C48</f>
        <v>-2.3299728018891321</v>
      </c>
      <c r="D48" s="910">
        <f>'[2]9'!D48</f>
        <v>-1.8</v>
      </c>
      <c r="E48" s="170">
        <f>'[2]9'!E48</f>
        <v>3.8598613708111742</v>
      </c>
      <c r="F48" s="910" t="s">
        <v>2</v>
      </c>
      <c r="G48" s="34" t="s">
        <v>2</v>
      </c>
      <c r="H48" s="408"/>
    </row>
    <row r="49" spans="1:21" ht="12.75" customHeight="1">
      <c r="A49" s="946" t="str">
        <f>'[2]9'!$A49</f>
        <v>2 2021</v>
      </c>
      <c r="B49" s="1003">
        <f>'[2]9'!B49</f>
        <v>1.531380681148051</v>
      </c>
      <c r="C49" s="919">
        <f>'[2]9'!C49</f>
        <v>12.838942969123849</v>
      </c>
      <c r="D49" s="920">
        <f>'[2]9'!D49</f>
        <v>2.7333333333333329</v>
      </c>
      <c r="E49" s="1004">
        <f>'[2]9'!E49</f>
        <v>7.7447869309056756</v>
      </c>
      <c r="F49" s="920" t="s">
        <v>2</v>
      </c>
      <c r="G49" s="919" t="s">
        <v>2</v>
      </c>
      <c r="H49" s="1006"/>
    </row>
    <row r="50" spans="1:21" ht="12.75" customHeight="1">
      <c r="A50" s="163" t="str">
        <f>'[2]9'!$A50</f>
        <v>3 2021</v>
      </c>
      <c r="B50" s="1001">
        <f>'[2]9'!B50</f>
        <v>1.6526941236955988</v>
      </c>
      <c r="C50" s="34">
        <f>'[2]9'!C50</f>
        <v>3.2563853164638235</v>
      </c>
      <c r="D50" s="910">
        <f>'[2]9'!D50</f>
        <v>5.2666666666666666</v>
      </c>
      <c r="E50" s="170">
        <f>'[2]9'!E50</f>
        <v>8.5304399562718061</v>
      </c>
      <c r="F50" s="910" t="s">
        <v>2</v>
      </c>
      <c r="G50" s="34" t="s">
        <v>2</v>
      </c>
      <c r="H50" s="164"/>
    </row>
    <row r="51" spans="1:21" ht="12.75" customHeight="1">
      <c r="A51" s="163" t="str">
        <f>'[2]9'!$A51</f>
        <v>4 2021</v>
      </c>
      <c r="B51" s="1001">
        <f>'[2]9'!B51</f>
        <v>2.0802883449941008</v>
      </c>
      <c r="C51" s="34">
        <f>'[2]9'!C51</f>
        <v>3.8860317998411134</v>
      </c>
      <c r="D51" s="910">
        <f>'[2]9'!D51</f>
        <v>6.0666666666666673</v>
      </c>
      <c r="E51" s="170">
        <f>'[2]9'!E51</f>
        <v>5.4388857097559651</v>
      </c>
      <c r="F51" s="910" t="s">
        <v>2</v>
      </c>
      <c r="G51" s="34" t="s">
        <v>2</v>
      </c>
      <c r="H51" s="164"/>
    </row>
    <row r="52" spans="1:21" ht="12.75" customHeight="1">
      <c r="A52" s="163" t="str">
        <f>'[2]9'!$A52</f>
        <v>1 2022</v>
      </c>
      <c r="B52" s="1001">
        <f>'[2]9'!B52</f>
        <v>2.1926015289175331</v>
      </c>
      <c r="C52" s="34">
        <f>'[2]9'!C52</f>
        <v>6.359275161576182</v>
      </c>
      <c r="D52" s="910">
        <f>'[2]9'!D52</f>
        <v>6.9666666666666659</v>
      </c>
      <c r="E52" s="170" t="str">
        <f>'[2]9'!E52</f>
        <v/>
      </c>
      <c r="F52" s="910" t="s">
        <v>2</v>
      </c>
      <c r="G52" s="34" t="s">
        <v>2</v>
      </c>
      <c r="H52" s="408"/>
    </row>
    <row r="53" spans="1:21" ht="12.75" customHeight="1">
      <c r="A53" s="946" t="str">
        <f>'[2]9'!$A53</f>
        <v>2 2022</v>
      </c>
      <c r="B53" s="1003">
        <f>'[2]9'!B53</f>
        <v>1.8549108139133355</v>
      </c>
      <c r="C53" s="919" t="str">
        <f>'[2]9'!C53</f>
        <v/>
      </c>
      <c r="D53" s="920" t="str">
        <f>'[2]9'!D53</f>
        <v/>
      </c>
      <c r="E53" s="1004" t="str">
        <f>'[2]9'!E53</f>
        <v/>
      </c>
      <c r="F53" s="920" t="s">
        <v>2</v>
      </c>
      <c r="G53" s="919" t="s">
        <v>2</v>
      </c>
      <c r="H53" s="1006"/>
    </row>
    <row r="54" spans="1:21" s="262" customFormat="1" ht="8.1" customHeight="1">
      <c r="B54" s="139"/>
      <c r="C54" s="50"/>
      <c r="D54" s="139"/>
      <c r="E54" s="1187"/>
      <c r="F54" s="226"/>
      <c r="G54" s="142"/>
      <c r="H54" s="33"/>
      <c r="I54" s="226"/>
      <c r="J54" s="142"/>
      <c r="K54" s="33"/>
      <c r="L54" s="50"/>
      <c r="M54" s="139"/>
      <c r="N54" s="1187"/>
      <c r="O54" s="226"/>
      <c r="P54" s="142"/>
      <c r="Q54" s="33"/>
      <c r="R54" s="226"/>
      <c r="S54" s="142"/>
      <c r="T54" s="33"/>
      <c r="U54" s="1188"/>
    </row>
    <row r="55" spans="1:21" ht="12.75" customHeight="1">
      <c r="A55" s="1002">
        <f>'[2]9'!$A55</f>
        <v>43617</v>
      </c>
      <c r="B55" s="1003">
        <f>'[2]9'!B55</f>
        <v>2.2807175511814055</v>
      </c>
      <c r="C55" s="919">
        <f>'[2]9'!C55</f>
        <v>1.7640180210058032</v>
      </c>
      <c r="D55" s="920">
        <f>'[2]9'!D55</f>
        <v>1.3</v>
      </c>
      <c r="E55" s="1004">
        <f>'[2]9'!E55</f>
        <v>-6.279001957571495E-2</v>
      </c>
      <c r="F55" s="920">
        <f>'[2]9'!F55</f>
        <v>109.7</v>
      </c>
      <c r="G55" s="919">
        <f>'[2]9'!G55</f>
        <v>103.5</v>
      </c>
      <c r="H55" s="1006"/>
    </row>
    <row r="56" spans="1:21" ht="12.75" customHeight="1">
      <c r="A56" s="320">
        <f>'[2]9'!$A56</f>
        <v>43647</v>
      </c>
      <c r="B56" s="1001">
        <f>'[2]9'!B56</f>
        <v>2.1923195058721805</v>
      </c>
      <c r="C56" s="34">
        <f>'[2]9'!C56</f>
        <v>1.9093343612270275</v>
      </c>
      <c r="D56" s="910">
        <f>'[2]9'!D56</f>
        <v>0.9</v>
      </c>
      <c r="E56" s="170">
        <f>'[2]9'!E56</f>
        <v>0.27223435891255576</v>
      </c>
      <c r="F56" s="910">
        <f>'[2]9'!F56</f>
        <v>108.2</v>
      </c>
      <c r="G56" s="34">
        <f>'[2]9'!G56</f>
        <v>102.1</v>
      </c>
      <c r="H56" s="408"/>
      <c r="I56" s="12"/>
      <c r="J56" s="12"/>
    </row>
    <row r="57" spans="1:21" ht="12.75" customHeight="1">
      <c r="A57" s="320">
        <f>'[2]9'!$A57</f>
        <v>43678</v>
      </c>
      <c r="B57" s="1001">
        <f>'[2]9'!B57</f>
        <v>2.0629283941693091</v>
      </c>
      <c r="C57" s="34">
        <f>'[2]9'!C57</f>
        <v>1.985906943674282</v>
      </c>
      <c r="D57" s="910">
        <f>'[2]9'!D57</f>
        <v>0.5</v>
      </c>
      <c r="E57" s="170">
        <f>'[2]9'!E57</f>
        <v>0.65099349343054769</v>
      </c>
      <c r="F57" s="910">
        <f>'[2]9'!F57</f>
        <v>107.3</v>
      </c>
      <c r="G57" s="34">
        <f>'[2]9'!G57</f>
        <v>102.3</v>
      </c>
      <c r="H57" s="408"/>
      <c r="I57" s="12"/>
      <c r="J57" s="12"/>
    </row>
    <row r="58" spans="1:21" ht="12.75" customHeight="1">
      <c r="A58" s="320">
        <f>'[2]9'!$A58</f>
        <v>43709</v>
      </c>
      <c r="B58" s="1001">
        <f>'[2]9'!B58</f>
        <v>1.9285524974371466</v>
      </c>
      <c r="C58" s="34">
        <f>'[2]9'!C58</f>
        <v>1.8907885795109221</v>
      </c>
      <c r="D58" s="910">
        <f>'[2]9'!D58</f>
        <v>0.1</v>
      </c>
      <c r="E58" s="170">
        <f>'[2]9'!E58</f>
        <v>1.0563130794131865</v>
      </c>
      <c r="F58" s="910">
        <f>'[2]9'!F58</f>
        <v>107.1</v>
      </c>
      <c r="G58" s="34">
        <f>'[2]9'!G58</f>
        <v>101</v>
      </c>
      <c r="H58" s="408"/>
      <c r="I58" s="12"/>
      <c r="J58" s="12"/>
    </row>
    <row r="59" spans="1:21" ht="12.75" customHeight="1">
      <c r="A59" s="320">
        <f>'[2]9'!$A59</f>
        <v>43739</v>
      </c>
      <c r="B59" s="1001">
        <f>'[2]9'!B59</f>
        <v>1.7760330116149072</v>
      </c>
      <c r="C59" s="34">
        <f>'[2]9'!C59</f>
        <v>1.8858357262151126</v>
      </c>
      <c r="D59" s="910">
        <f>'[2]9'!D59</f>
        <v>-0.4</v>
      </c>
      <c r="E59" s="170">
        <f>'[2]9'!E59</f>
        <v>1.4437895005965089</v>
      </c>
      <c r="F59" s="910">
        <f>'[2]9'!F59</f>
        <v>107</v>
      </c>
      <c r="G59" s="34">
        <f>'[2]9'!G59</f>
        <v>100.5</v>
      </c>
      <c r="H59" s="164"/>
    </row>
    <row r="60" spans="1:21" ht="12.75" customHeight="1">
      <c r="A60" s="320">
        <f>'[2]9'!$A60</f>
        <v>43770</v>
      </c>
      <c r="B60" s="1001">
        <f>'[2]9'!B60</f>
        <v>1.9156937157544573</v>
      </c>
      <c r="C60" s="34">
        <f>'[2]9'!C60</f>
        <v>1.7707474182869696</v>
      </c>
      <c r="D60" s="910">
        <f>'[2]9'!D60</f>
        <v>-0.9</v>
      </c>
      <c r="E60" s="170">
        <f>'[2]9'!E60</f>
        <v>1.7245281920832127</v>
      </c>
      <c r="F60" s="910">
        <f>'[2]9'!F60</f>
        <v>108.6</v>
      </c>
      <c r="G60" s="34">
        <f>'[2]9'!G60</f>
        <v>101.7</v>
      </c>
      <c r="H60" s="164"/>
    </row>
    <row r="61" spans="1:21" ht="12.75" customHeight="1">
      <c r="A61" s="320">
        <f>'[2]9'!$A61</f>
        <v>43800</v>
      </c>
      <c r="B61" s="1001">
        <f>'[2]9'!B61</f>
        <v>1.9610252212470607</v>
      </c>
      <c r="C61" s="34">
        <f>'[2]9'!C61</f>
        <v>1.8549344303015705</v>
      </c>
      <c r="D61" s="910">
        <f>'[2]9'!D61</f>
        <v>-1.5</v>
      </c>
      <c r="E61" s="170">
        <f>'[2]9'!E61</f>
        <v>1.7520964548059368</v>
      </c>
      <c r="F61" s="910">
        <f>'[2]9'!F61</f>
        <v>106.4</v>
      </c>
      <c r="G61" s="34">
        <f>'[2]9'!G61</f>
        <v>102.5</v>
      </c>
      <c r="H61" s="164"/>
    </row>
    <row r="62" spans="1:21" ht="12.75" customHeight="1">
      <c r="A62" s="320">
        <f>'[2]9'!$A62</f>
        <v>43831</v>
      </c>
      <c r="B62" s="1001">
        <f>'[2]9'!B62</f>
        <v>2.2105708166519515</v>
      </c>
      <c r="C62" s="34">
        <f>'[2]9'!C62</f>
        <v>0.87764771340158931</v>
      </c>
      <c r="D62" s="910">
        <f>'[2]9'!D62</f>
        <v>-2.4</v>
      </c>
      <c r="E62" s="170">
        <f>'[2]9'!E62</f>
        <v>1.4655505907353046</v>
      </c>
      <c r="F62" s="910">
        <f>'[2]9'!F62</f>
        <v>108.7</v>
      </c>
      <c r="G62" s="34">
        <f>'[2]9'!G62</f>
        <v>104.8</v>
      </c>
      <c r="H62" s="164"/>
    </row>
    <row r="63" spans="1:21" ht="12.75" customHeight="1">
      <c r="A63" s="320">
        <f>'[2]9'!$A63</f>
        <v>43862</v>
      </c>
      <c r="B63" s="1001">
        <f>'[2]9'!B63</f>
        <v>2.265996375751111</v>
      </c>
      <c r="C63" s="34">
        <f>'[2]9'!C63</f>
        <v>1.142892089423388</v>
      </c>
      <c r="D63" s="910">
        <f>'[2]9'!D63</f>
        <v>-3.6</v>
      </c>
      <c r="E63" s="170">
        <f>'[2]9'!E63</f>
        <v>0.91739957145892959</v>
      </c>
      <c r="F63" s="910">
        <f>'[2]9'!F63</f>
        <v>107.6</v>
      </c>
      <c r="G63" s="34">
        <f>'[2]9'!G63</f>
        <v>105.1</v>
      </c>
      <c r="H63" s="164"/>
    </row>
    <row r="64" spans="1:21" ht="12.75" customHeight="1">
      <c r="A64" s="320">
        <f>'[2]9'!$A64</f>
        <v>43891</v>
      </c>
      <c r="B64" s="1001">
        <f>'[2]9'!B64</f>
        <v>1.9103960273469085</v>
      </c>
      <c r="C64" s="34">
        <f>'[2]9'!C64</f>
        <v>-4.4598155388716529</v>
      </c>
      <c r="D64" s="910">
        <f>'[2]9'!D64</f>
        <v>-4.8</v>
      </c>
      <c r="E64" s="170">
        <f>'[2]9'!E64</f>
        <v>-0.19278749404428197</v>
      </c>
      <c r="F64" s="910">
        <f>'[2]9'!F64</f>
        <v>99.5</v>
      </c>
      <c r="G64" s="34">
        <f>'[2]9'!G64</f>
        <v>94.6</v>
      </c>
      <c r="H64" s="164"/>
    </row>
    <row r="65" spans="1:10" ht="12.75" customHeight="1">
      <c r="A65" s="320">
        <f>'[2]9'!$A65</f>
        <v>43922</v>
      </c>
      <c r="B65" s="1001">
        <f>'[2]9'!B65</f>
        <v>-1.2991465251295589</v>
      </c>
      <c r="C65" s="34">
        <f>'[2]9'!C65</f>
        <v>-13.308555466945393</v>
      </c>
      <c r="D65" s="910">
        <f>'[2]9'!D65</f>
        <v>-6</v>
      </c>
      <c r="E65" s="170">
        <f>'[2]9'!E65</f>
        <v>-12.70026362758378</v>
      </c>
      <c r="F65" s="910">
        <f>'[2]9'!F65</f>
        <v>63</v>
      </c>
      <c r="G65" s="34">
        <f>'[2]9'!G65</f>
        <v>61</v>
      </c>
      <c r="H65" s="164"/>
    </row>
    <row r="66" spans="1:10" ht="12.75" customHeight="1">
      <c r="A66" s="320">
        <f>'[2]9'!$A66</f>
        <v>43952</v>
      </c>
      <c r="B66" s="1001">
        <f>'[2]9'!B66</f>
        <v>-4.4961436891771429</v>
      </c>
      <c r="C66" s="34">
        <f>'[2]9'!C66</f>
        <v>-11.255133590759476</v>
      </c>
      <c r="D66" s="910">
        <f>'[2]9'!D66</f>
        <v>-6.9</v>
      </c>
      <c r="E66" s="170">
        <f>'[2]9'!E66</f>
        <v>-11.223459940989528</v>
      </c>
      <c r="F66" s="910">
        <f>'[2]9'!F66</f>
        <v>59.2</v>
      </c>
      <c r="G66" s="34">
        <f>'[2]9'!G66</f>
        <v>65.5</v>
      </c>
      <c r="H66" s="164"/>
    </row>
    <row r="67" spans="1:10" ht="12.75" customHeight="1">
      <c r="A67" s="1002">
        <f>'[2]9'!$A67</f>
        <v>43983</v>
      </c>
      <c r="B67" s="1003">
        <f>'[2]9'!B67</f>
        <v>-6.2084702904515225</v>
      </c>
      <c r="C67" s="919">
        <f>'[2]9'!C67</f>
        <v>-6.988216461682681</v>
      </c>
      <c r="D67" s="920">
        <f>'[2]9'!D67</f>
        <v>-7.4</v>
      </c>
      <c r="E67" s="1004">
        <f>'[2]9'!E67</f>
        <v>-5.5300190917988488</v>
      </c>
      <c r="F67" s="920">
        <f>'[2]9'!F67</f>
        <v>74.7</v>
      </c>
      <c r="G67" s="919">
        <f>'[2]9'!G67</f>
        <v>76.599999999999994</v>
      </c>
      <c r="H67" s="1008"/>
    </row>
    <row r="68" spans="1:10" ht="12.75" customHeight="1">
      <c r="A68" s="546">
        <f>'[2]9'!$A68</f>
        <v>44013</v>
      </c>
      <c r="B68" s="1001">
        <f>'[2]9'!B68</f>
        <v>-4.6606992854322771</v>
      </c>
      <c r="C68" s="34">
        <f>'[2]9'!C68</f>
        <v>-4.4427060761425272</v>
      </c>
      <c r="D68" s="910">
        <f>'[2]9'!D68</f>
        <v>-7.3</v>
      </c>
      <c r="E68" s="170">
        <f>'[2]9'!E68</f>
        <v>-4.3423582615707232</v>
      </c>
      <c r="F68" s="910">
        <f>'[2]9'!F68</f>
        <v>88.7</v>
      </c>
      <c r="G68" s="34">
        <f>'[2]9'!G68</f>
        <v>83.9</v>
      </c>
      <c r="H68" s="164"/>
    </row>
    <row r="69" spans="1:10" ht="12.75" customHeight="1">
      <c r="A69" s="546">
        <f>'[2]9'!$A69</f>
        <v>44044</v>
      </c>
      <c r="B69" s="1001">
        <f>'[2]9'!B69</f>
        <v>-2.7327640007211982</v>
      </c>
      <c r="C69" s="34">
        <f>'[2]9'!C69</f>
        <v>-2.8509337012571261</v>
      </c>
      <c r="D69" s="910">
        <f>'[2]9'!D69</f>
        <v>-6.8</v>
      </c>
      <c r="E69" s="170">
        <f>'[2]9'!E69</f>
        <v>-3.244314075016689</v>
      </c>
      <c r="F69" s="910">
        <f>'[2]9'!F69</f>
        <v>89.4</v>
      </c>
      <c r="G69" s="34">
        <f>'[2]9'!G69</f>
        <v>90.5</v>
      </c>
      <c r="H69" s="164"/>
    </row>
    <row r="70" spans="1:10" ht="12.75" customHeight="1">
      <c r="A70" s="546">
        <f>'[2]9'!$A70</f>
        <v>44075</v>
      </c>
      <c r="B70" s="1001">
        <f>'[2]9'!B70</f>
        <v>-1.6860073155032047</v>
      </c>
      <c r="C70" s="34">
        <f>'[2]9'!C70</f>
        <v>-1.9233385417860731</v>
      </c>
      <c r="D70" s="910">
        <f>'[2]9'!D70</f>
        <v>-6.2</v>
      </c>
      <c r="E70" s="170">
        <f>'[2]9'!E70</f>
        <v>-2.4964368867169497</v>
      </c>
      <c r="F70" s="910">
        <f>'[2]9'!F70</f>
        <v>91.4</v>
      </c>
      <c r="G70" s="34">
        <f>'[2]9'!G70</f>
        <v>94.5</v>
      </c>
      <c r="H70" s="408"/>
      <c r="I70" s="12"/>
      <c r="J70" s="12"/>
    </row>
    <row r="71" spans="1:10" ht="12.75" customHeight="1">
      <c r="A71" s="546">
        <f>'[2]9'!$A71</f>
        <v>44105</v>
      </c>
      <c r="B71" s="1001">
        <f>'[2]9'!B71</f>
        <v>-0.99795365929165947</v>
      </c>
      <c r="C71" s="34">
        <f>'[2]9'!C71</f>
        <v>-2.1979537645641325</v>
      </c>
      <c r="D71" s="910">
        <f>'[2]9'!D71</f>
        <v>-5.5</v>
      </c>
      <c r="E71" s="170">
        <f>'[2]9'!E71</f>
        <v>-1.0187442419764352</v>
      </c>
      <c r="F71" s="910">
        <f>'[2]9'!F71</f>
        <v>93.3</v>
      </c>
      <c r="G71" s="34">
        <f>'[2]9'!G71</f>
        <v>94.7</v>
      </c>
      <c r="H71" s="408"/>
      <c r="I71" s="12"/>
      <c r="J71" s="12"/>
    </row>
    <row r="72" spans="1:10" ht="12.75" customHeight="1">
      <c r="A72" s="546">
        <f>'[2]9'!$A72</f>
        <v>44136</v>
      </c>
      <c r="B72" s="1001">
        <f>'[2]9'!B72</f>
        <v>-0.96763259321128103</v>
      </c>
      <c r="C72" s="34">
        <f>'[2]9'!C72</f>
        <v>-2.5468855854303558</v>
      </c>
      <c r="D72" s="910">
        <f>'[2]9'!D72</f>
        <v>-4.8</v>
      </c>
      <c r="E72" s="170">
        <f>'[2]9'!E72</f>
        <v>0.32099657943034288</v>
      </c>
      <c r="F72" s="910">
        <f>'[2]9'!F72</f>
        <v>89.4</v>
      </c>
      <c r="G72" s="34">
        <f>'[2]9'!G72</f>
        <v>91.6</v>
      </c>
      <c r="H72" s="408"/>
      <c r="I72" s="12"/>
      <c r="J72" s="12"/>
    </row>
    <row r="73" spans="1:10" ht="12.75" customHeight="1">
      <c r="A73" s="546">
        <f>'[2]9'!$A73</f>
        <v>44166</v>
      </c>
      <c r="B73" s="1001">
        <f>'[2]9'!B73</f>
        <v>-0.91117609621982254</v>
      </c>
      <c r="C73" s="34">
        <f>'[2]9'!C73</f>
        <v>-2.1006931682735748</v>
      </c>
      <c r="D73" s="910">
        <f>'[2]9'!D73</f>
        <v>-4.0999999999999996</v>
      </c>
      <c r="E73" s="170">
        <f>'[2]9'!E73</f>
        <v>1.3054223938811873</v>
      </c>
      <c r="F73" s="910">
        <f>'[2]9'!F73</f>
        <v>92.2</v>
      </c>
      <c r="G73" s="34">
        <f>'[2]9'!G73</f>
        <v>96.5</v>
      </c>
      <c r="H73" s="408"/>
      <c r="I73" s="12"/>
      <c r="J73" s="12"/>
    </row>
    <row r="74" spans="1:10" ht="12.75" customHeight="1">
      <c r="A74" s="546">
        <f>'[2]9'!$A74</f>
        <v>44197</v>
      </c>
      <c r="B74" s="1001">
        <f>'[2]9'!B74</f>
        <v>-1.1368917876284221</v>
      </c>
      <c r="C74" s="34">
        <f>'[2]9'!C74</f>
        <v>-3.7936108633604295</v>
      </c>
      <c r="D74" s="910">
        <f>'[2]9'!D74</f>
        <v>-3.1</v>
      </c>
      <c r="E74" s="170">
        <f>'[2]9'!E74</f>
        <v>2.1491321245141961</v>
      </c>
      <c r="F74" s="910">
        <f>'[2]9'!F74</f>
        <v>92.7</v>
      </c>
      <c r="G74" s="34">
        <f>'[2]9'!G74</f>
        <v>96</v>
      </c>
      <c r="H74" s="408"/>
      <c r="I74" s="12"/>
      <c r="J74" s="12"/>
    </row>
    <row r="75" spans="1:10" ht="12.75" customHeight="1">
      <c r="A75" s="546">
        <f>'[2]9'!$A75</f>
        <v>44228</v>
      </c>
      <c r="B75" s="1001">
        <f>'[2]9'!B75</f>
        <v>-1.506419558453862</v>
      </c>
      <c r="C75" s="34">
        <f>'[2]9'!C75</f>
        <v>-5.1311764315588979</v>
      </c>
      <c r="D75" s="910">
        <f>'[2]9'!D75</f>
        <v>-1.9</v>
      </c>
      <c r="E75" s="170">
        <f>'[2]9'!E75</f>
        <v>2.7774968997461542</v>
      </c>
      <c r="F75" s="910">
        <f>'[2]9'!F75</f>
        <v>90.4</v>
      </c>
      <c r="G75" s="34">
        <f>'[2]9'!G75</f>
        <v>97.7</v>
      </c>
      <c r="H75" s="408"/>
      <c r="I75" s="12"/>
      <c r="J75" s="12"/>
    </row>
    <row r="76" spans="1:10" ht="12.75" customHeight="1">
      <c r="A76" s="546">
        <f>'[2]9'!$A76</f>
        <v>44256</v>
      </c>
      <c r="B76" s="1001">
        <f>'[2]9'!B76</f>
        <v>-1.5088554466730042</v>
      </c>
      <c r="C76" s="34">
        <f>'[2]9'!C76</f>
        <v>1.9348688892519301</v>
      </c>
      <c r="D76" s="910">
        <f>'[2]9'!D76</f>
        <v>-0.4</v>
      </c>
      <c r="E76" s="170">
        <f>'[2]9'!E76</f>
        <v>3.8598613708111742</v>
      </c>
      <c r="F76" s="910">
        <f>'[2]9'!F76</f>
        <v>97.6</v>
      </c>
      <c r="G76" s="34">
        <f>'[2]9'!G76</f>
        <v>103.6</v>
      </c>
      <c r="H76" s="408"/>
      <c r="I76" s="12"/>
      <c r="J76" s="12"/>
    </row>
    <row r="77" spans="1:10" ht="12.75" customHeight="1">
      <c r="A77" s="546">
        <f>'[2]9'!$A77</f>
        <v>44287</v>
      </c>
      <c r="B77" s="1001">
        <f>'[2]9'!B77</f>
        <v>-0.84311030168812662</v>
      </c>
      <c r="C77" s="34">
        <f>'[2]9'!C77</f>
        <v>18.068712569508484</v>
      </c>
      <c r="D77" s="910">
        <f>'[2]9'!D77</f>
        <v>1.3</v>
      </c>
      <c r="E77" s="170">
        <f>'[2]9'!E77</f>
        <v>5.1863550335452828</v>
      </c>
      <c r="F77" s="910">
        <f>'[2]9'!F77</f>
        <v>100.8</v>
      </c>
      <c r="G77" s="34">
        <f>'[2]9'!G77</f>
        <v>106.1</v>
      </c>
      <c r="H77" s="408"/>
      <c r="I77" s="12"/>
      <c r="J77" s="12"/>
    </row>
    <row r="78" spans="1:10" ht="12.75" customHeight="1">
      <c r="A78" s="546">
        <f>'[2]9'!$A78</f>
        <v>44317</v>
      </c>
      <c r="B78" s="1001">
        <f>'[2]9'!B78</f>
        <v>0.53670456058175908</v>
      </c>
      <c r="C78" s="34">
        <f>'[2]9'!C78</f>
        <v>12.826922842982821</v>
      </c>
      <c r="D78" s="910">
        <f>'[2]9'!D78</f>
        <v>2.8</v>
      </c>
      <c r="E78" s="170">
        <f>'[2]9'!E78</f>
        <v>7.1275905632254677</v>
      </c>
      <c r="F78" s="910">
        <f>'[2]9'!F78</f>
        <v>106.4</v>
      </c>
      <c r="G78" s="34">
        <f>'[2]9'!G78</f>
        <v>110.6</v>
      </c>
      <c r="H78" s="408"/>
      <c r="I78" s="12"/>
      <c r="J78" s="12"/>
    </row>
    <row r="79" spans="1:10" ht="12.75" customHeight="1">
      <c r="A79" s="1002">
        <f>'[2]9'!$A79</f>
        <v>44348</v>
      </c>
      <c r="B79" s="1003">
        <f>'[2]9'!B79</f>
        <v>1.531380681148051</v>
      </c>
      <c r="C79" s="919">
        <f>'[2]9'!C79</f>
        <v>7.6211934948802389</v>
      </c>
      <c r="D79" s="920">
        <f>'[2]9'!D79</f>
        <v>4.0999999999999996</v>
      </c>
      <c r="E79" s="1004">
        <f>'[2]9'!E79</f>
        <v>7.7447869309056756</v>
      </c>
      <c r="F79" s="920">
        <f>'[2]9'!F79</f>
        <v>110.1</v>
      </c>
      <c r="G79" s="919">
        <f>'[2]9'!G79</f>
        <v>116.3</v>
      </c>
      <c r="H79" s="1006"/>
      <c r="I79" s="12"/>
      <c r="J79" s="12"/>
    </row>
    <row r="80" spans="1:10" ht="12.75" customHeight="1">
      <c r="A80" s="546">
        <f>'[2]9'!$A80</f>
        <v>44378</v>
      </c>
      <c r="B80" s="1001">
        <f>'[2]9'!B80</f>
        <v>1.7379218764514419</v>
      </c>
      <c r="C80" s="34">
        <f>'[2]9'!C80</f>
        <v>3.384698376893903</v>
      </c>
      <c r="D80" s="910">
        <f>'[2]9'!D80</f>
        <v>4.9000000000000004</v>
      </c>
      <c r="E80" s="170">
        <f>'[2]9'!E80</f>
        <v>8.176803123519008</v>
      </c>
      <c r="F80" s="910">
        <f>'[2]9'!F80</f>
        <v>105.4</v>
      </c>
      <c r="G80" s="34">
        <f>'[2]9'!G80</f>
        <v>117.7</v>
      </c>
      <c r="H80" s="408"/>
      <c r="I80" s="12"/>
      <c r="J80" s="12"/>
    </row>
    <row r="81" spans="1:10" ht="12.75" customHeight="1">
      <c r="A81" s="546">
        <f>'[2]9'!$A81</f>
        <v>44409</v>
      </c>
      <c r="B81" s="1001">
        <f>'[2]9'!B81</f>
        <v>1.7916670955711176</v>
      </c>
      <c r="C81" s="34">
        <f>'[2]9'!C81</f>
        <v>3.2170511741666159</v>
      </c>
      <c r="D81" s="910">
        <f>'[2]9'!D81</f>
        <v>5.3</v>
      </c>
      <c r="E81" s="170">
        <f>'[2]9'!E81</f>
        <v>8.4546089481628286</v>
      </c>
      <c r="F81" s="910">
        <f>'[2]9'!F81</f>
        <v>108.7</v>
      </c>
      <c r="G81" s="34">
        <f>'[2]9'!G81</f>
        <v>116.9</v>
      </c>
      <c r="H81" s="408"/>
      <c r="I81" s="12"/>
      <c r="J81" s="12"/>
    </row>
    <row r="82" spans="1:10" s="12" customFormat="1" ht="12.75" customHeight="1">
      <c r="A82" s="546">
        <f>'[2]9'!$A82</f>
        <v>44440</v>
      </c>
      <c r="B82" s="1001">
        <f>'[2]9'!B82</f>
        <v>1.6526941236955988</v>
      </c>
      <c r="C82" s="34">
        <f>'[2]9'!C82</f>
        <v>3.1674063983309506</v>
      </c>
      <c r="D82" s="910">
        <f>'[2]9'!D82</f>
        <v>5.6</v>
      </c>
      <c r="E82" s="170">
        <f>'[2]9'!E82</f>
        <v>8.5304399562718061</v>
      </c>
      <c r="F82" s="910">
        <f>'[2]9'!F82</f>
        <v>108.1</v>
      </c>
      <c r="G82" s="34">
        <f>'[2]9'!G82</f>
        <v>117.2</v>
      </c>
      <c r="H82" s="408"/>
    </row>
    <row r="83" spans="1:10" ht="12.75" customHeight="1">
      <c r="A83" s="546">
        <f>'[2]9'!$A83</f>
        <v>44470</v>
      </c>
      <c r="B83" s="1001">
        <f>'[2]9'!B83</f>
        <v>1.8591081259811884</v>
      </c>
      <c r="C83" s="34">
        <f>'[2]9'!C83</f>
        <v>2.8065805730395943</v>
      </c>
      <c r="D83" s="910">
        <f>'[2]9'!D83</f>
        <v>5.8</v>
      </c>
      <c r="E83" s="170">
        <f>'[2]9'!E83</f>
        <v>7.3452443778994763</v>
      </c>
      <c r="F83" s="910">
        <f>'[2]9'!F83</f>
        <v>108.5</v>
      </c>
      <c r="G83" s="34">
        <f>'[2]9'!G83</f>
        <v>117.4</v>
      </c>
      <c r="H83" s="164"/>
    </row>
    <row r="84" spans="1:10" ht="12.75" customHeight="1">
      <c r="A84" s="546">
        <f>'[2]9'!$A84</f>
        <v>44501</v>
      </c>
      <c r="B84" s="1001">
        <f>'[2]9'!B84</f>
        <v>1.9207425152810382</v>
      </c>
      <c r="C84" s="34">
        <f>'[2]9'!C84</f>
        <v>4.5078681059842376</v>
      </c>
      <c r="D84" s="910">
        <f>'[2]9'!D84</f>
        <v>6</v>
      </c>
      <c r="E84" s="170">
        <f>'[2]9'!E84</f>
        <v>6.1592833536636959</v>
      </c>
      <c r="F84" s="910">
        <f>'[2]9'!F84</f>
        <v>109.2</v>
      </c>
      <c r="G84" s="34">
        <f>'[2]9'!G84</f>
        <v>115.4</v>
      </c>
      <c r="H84" s="164"/>
    </row>
    <row r="85" spans="1:10" ht="12.75" customHeight="1">
      <c r="A85" s="546">
        <f>'[2]9'!$A85</f>
        <v>44531</v>
      </c>
      <c r="B85" s="1001">
        <f>'[2]9'!B85</f>
        <v>2.0802883449941008</v>
      </c>
      <c r="C85" s="34">
        <f>'[2]9'!C85</f>
        <v>4.3436467204995086</v>
      </c>
      <c r="D85" s="910">
        <f>'[2]9'!D85</f>
        <v>6.4</v>
      </c>
      <c r="E85" s="170">
        <f>'[2]9'!E85</f>
        <v>5.4388857097559651</v>
      </c>
      <c r="F85" s="910">
        <f>'[2]9'!F85</f>
        <v>108.6</v>
      </c>
      <c r="G85" s="34">
        <f>'[2]9'!G85</f>
        <v>114.1</v>
      </c>
      <c r="H85" s="164"/>
    </row>
    <row r="86" spans="1:10" ht="12.75" customHeight="1">
      <c r="A86" s="546">
        <f>'[2]9'!$A86</f>
        <v>44562</v>
      </c>
      <c r="B86" s="1001">
        <f>'[2]9'!B86</f>
        <v>2.0519083939700833</v>
      </c>
      <c r="C86" s="34">
        <f>'[2]9'!C86</f>
        <v>5.0510883799762798</v>
      </c>
      <c r="D86" s="910">
        <f>'[2]9'!D86</f>
        <v>6.7</v>
      </c>
      <c r="E86" s="170">
        <f>'[2]9'!E86</f>
        <v>4.7806338988747257</v>
      </c>
      <c r="F86" s="910">
        <f>'[2]9'!F86</f>
        <v>106.5</v>
      </c>
      <c r="G86" s="34">
        <f>'[2]9'!G86</f>
        <v>113</v>
      </c>
      <c r="H86" s="164"/>
    </row>
    <row r="87" spans="1:10" ht="12.75" customHeight="1">
      <c r="A87" s="546">
        <f>'[2]9'!$A87</f>
        <v>44593</v>
      </c>
      <c r="B87" s="1001">
        <f>'[2]9'!B87</f>
        <v>2.240138539232329</v>
      </c>
      <c r="C87" s="34">
        <f>'[2]9'!C87</f>
        <v>8.0774220217057611</v>
      </c>
      <c r="D87" s="910">
        <f>'[2]9'!D87</f>
        <v>7</v>
      </c>
      <c r="E87" s="170">
        <f>'[2]9'!E87</f>
        <v>4.1964560725125324</v>
      </c>
      <c r="F87" s="910">
        <f>'[2]9'!F87</f>
        <v>111.3</v>
      </c>
      <c r="G87" s="34">
        <f>'[2]9'!G87</f>
        <v>114.2</v>
      </c>
      <c r="H87" s="164"/>
    </row>
    <row r="88" spans="1:10" ht="12.75" customHeight="1">
      <c r="A88" s="546">
        <f>'[2]9'!$A88</f>
        <v>44621</v>
      </c>
      <c r="B88" s="1001">
        <f>'[2]9'!B88</f>
        <v>2.1926015289175331</v>
      </c>
      <c r="C88" s="34">
        <f>'[2]9'!C88</f>
        <v>5.9493150830465042</v>
      </c>
      <c r="D88" s="910">
        <f>'[2]9'!D88</f>
        <v>7.2</v>
      </c>
      <c r="E88" s="170" t="str">
        <f>'[2]9'!E88</f>
        <v/>
      </c>
      <c r="F88" s="910">
        <f>'[2]9'!F88</f>
        <v>104.3</v>
      </c>
      <c r="G88" s="34">
        <f>'[2]9'!G88</f>
        <v>106.5</v>
      </c>
      <c r="H88" s="164"/>
    </row>
    <row r="89" spans="1:10" ht="12.75" customHeight="1">
      <c r="A89" s="546">
        <f>'[2]9'!$A89</f>
        <v>44652</v>
      </c>
      <c r="B89" s="1001">
        <f>'[2]9'!B89</f>
        <v>2.2209036855577104</v>
      </c>
      <c r="C89" s="34">
        <f>'[2]9'!C89</f>
        <v>3.9621989228976355</v>
      </c>
      <c r="D89" s="910">
        <f>'[2]9'!D89</f>
        <v>7.2</v>
      </c>
      <c r="E89" s="170" t="str">
        <f>'[2]9'!E89</f>
        <v/>
      </c>
      <c r="F89" s="910">
        <f>'[2]9'!F89</f>
        <v>107.1</v>
      </c>
      <c r="G89" s="34">
        <f>'[2]9'!G89</f>
        <v>104.9</v>
      </c>
      <c r="H89" s="164"/>
    </row>
    <row r="90" spans="1:10" ht="12.75" customHeight="1">
      <c r="A90" s="546">
        <f>'[2]9'!$A90</f>
        <v>44682</v>
      </c>
      <c r="B90" s="1001">
        <f>'[2]9'!B90</f>
        <v>1.9678919585448895</v>
      </c>
      <c r="C90" s="34" t="str">
        <f>'[2]9'!C90</f>
        <v/>
      </c>
      <c r="D90" s="910">
        <f>'[2]9'!D90</f>
        <v>7.1</v>
      </c>
      <c r="E90" s="170" t="str">
        <f>'[2]9'!E90</f>
        <v/>
      </c>
      <c r="F90" s="910">
        <f>'[2]9'!F90</f>
        <v>107.3</v>
      </c>
      <c r="G90" s="34">
        <f>'[2]9'!G90</f>
        <v>105</v>
      </c>
      <c r="H90" s="164"/>
    </row>
    <row r="91" spans="1:10" ht="12.75" customHeight="1">
      <c r="A91" s="1122">
        <f>'[2]9'!$A91</f>
        <v>44713</v>
      </c>
      <c r="B91" s="1120">
        <f>'[2]9'!B91</f>
        <v>1.8549108139133355</v>
      </c>
      <c r="C91" s="1117" t="str">
        <f>'[2]9'!C91</f>
        <v/>
      </c>
      <c r="D91" s="1115" t="str">
        <f>'[2]9'!D91</f>
        <v/>
      </c>
      <c r="E91" s="1109" t="str">
        <f>'[2]9'!E91</f>
        <v/>
      </c>
      <c r="F91" s="1115">
        <f>'[2]9'!F91</f>
        <v>106.5</v>
      </c>
      <c r="G91" s="1117">
        <f>'[2]9'!G91</f>
        <v>104</v>
      </c>
      <c r="H91" s="1121"/>
    </row>
    <row r="92" spans="1:10" ht="12.75" customHeight="1">
      <c r="A92" s="195"/>
      <c r="B92" s="196"/>
      <c r="C92" s="197"/>
      <c r="D92" s="197"/>
      <c r="E92" s="197"/>
      <c r="F92" s="197"/>
      <c r="G92" s="197"/>
    </row>
    <row r="93" spans="1:10" ht="12.75" customHeight="1">
      <c r="A93" s="17"/>
      <c r="B93" s="13"/>
      <c r="C93" s="14"/>
      <c r="D93" s="14"/>
      <c r="E93" s="14"/>
      <c r="F93" s="14"/>
      <c r="G93" s="14"/>
    </row>
    <row r="94" spans="1:10" ht="12.75" customHeight="1">
      <c r="A94" s="147"/>
    </row>
  </sheetData>
  <sheetProtection autoFilter="0"/>
  <mergeCells count="13">
    <mergeCell ref="A1:G2"/>
    <mergeCell ref="F11:G11"/>
    <mergeCell ref="F10:G10"/>
    <mergeCell ref="A7:A9"/>
    <mergeCell ref="B7:G7"/>
    <mergeCell ref="B8:B9"/>
    <mergeCell ref="C8:C9"/>
    <mergeCell ref="D8:D9"/>
    <mergeCell ref="E8:E9"/>
    <mergeCell ref="F8:G8"/>
    <mergeCell ref="B5:D5"/>
    <mergeCell ref="G5:H5"/>
    <mergeCell ref="E5:F5"/>
  </mergeCells>
  <phoneticPr fontId="0" type="noConversion"/>
  <hyperlinks>
    <hyperlink ref="J3" location="INDICE!A1" display="Índice" xr:uid="{20C0A692-01B9-4170-80FF-546A3648B49E}"/>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9">
    <pageSetUpPr fitToPage="1"/>
  </sheetPr>
  <dimension ref="A1:U96"/>
  <sheetViews>
    <sheetView showGridLines="0" zoomScale="115" zoomScaleNormal="115" workbookViewId="0">
      <selection activeCell="R5" sqref="R5"/>
    </sheetView>
  </sheetViews>
  <sheetFormatPr defaultColWidth="9.140625" defaultRowHeight="12.75"/>
  <cols>
    <col min="1" max="9" width="10.7109375" style="1" customWidth="1"/>
    <col min="10" max="10" width="11.5703125" style="1" customWidth="1"/>
    <col min="11" max="11" width="10.7109375" style="1" customWidth="1"/>
    <col min="12" max="13" width="11.28515625" style="1" customWidth="1"/>
    <col min="14" max="15" width="0.5703125" style="1" customWidth="1"/>
    <col min="16" max="16384" width="9.140625" style="1"/>
  </cols>
  <sheetData>
    <row r="1" spans="1:16" ht="18" customHeight="1">
      <c r="A1" s="1537" t="s">
        <v>191</v>
      </c>
      <c r="B1" s="1537"/>
      <c r="C1" s="1537"/>
      <c r="D1" s="1537"/>
      <c r="E1" s="1537"/>
      <c r="F1" s="1537"/>
      <c r="G1" s="1537"/>
      <c r="H1" s="1537"/>
      <c r="I1" s="1537"/>
      <c r="J1" s="1537"/>
      <c r="K1" s="1537"/>
      <c r="L1" s="1537"/>
      <c r="M1" s="1537"/>
      <c r="N1" s="1537"/>
    </row>
    <row r="2" spans="1:16" ht="18" customHeight="1">
      <c r="A2" s="1537"/>
      <c r="B2" s="1537"/>
      <c r="C2" s="1537"/>
      <c r="D2" s="1537"/>
      <c r="E2" s="1537"/>
      <c r="F2" s="1537"/>
      <c r="G2" s="1537"/>
      <c r="H2" s="1537"/>
      <c r="I2" s="1537"/>
      <c r="J2" s="1537"/>
      <c r="K2" s="1537"/>
      <c r="L2" s="1537"/>
      <c r="M2" s="1537"/>
      <c r="N2" s="1537"/>
    </row>
    <row r="3" spans="1:16" s="3" customFormat="1" ht="26.25" customHeight="1">
      <c r="A3" s="381" t="s">
        <v>661</v>
      </c>
      <c r="B3" s="381"/>
      <c r="C3" s="381"/>
      <c r="D3" s="381"/>
      <c r="E3" s="381"/>
      <c r="F3" s="381"/>
      <c r="G3" s="381"/>
      <c r="H3" s="381"/>
      <c r="I3" s="381"/>
      <c r="J3" s="381"/>
      <c r="K3" s="381"/>
      <c r="L3" s="381"/>
      <c r="M3" s="381"/>
      <c r="N3" s="373"/>
      <c r="P3" s="637" t="s">
        <v>182</v>
      </c>
    </row>
    <row r="4" spans="1:16" s="3" customFormat="1" ht="6" customHeight="1">
      <c r="A4" s="2"/>
      <c r="B4" s="2"/>
      <c r="C4" s="2"/>
      <c r="D4" s="2"/>
      <c r="E4" s="2"/>
      <c r="F4" s="2"/>
      <c r="G4" s="2"/>
      <c r="H4" s="2"/>
      <c r="I4" s="2"/>
      <c r="J4" s="2"/>
      <c r="K4" s="2"/>
      <c r="L4" s="2"/>
      <c r="M4" s="2"/>
    </row>
    <row r="5" spans="1:16" s="3" customFormat="1" ht="26.25" customHeight="1">
      <c r="B5" s="1548" t="s">
        <v>430</v>
      </c>
      <c r="C5" s="1548"/>
      <c r="D5" s="1548"/>
      <c r="E5" s="1548"/>
      <c r="F5" s="1548"/>
      <c r="G5" s="1548"/>
      <c r="H5" s="1548"/>
      <c r="K5" s="1605" t="s">
        <v>240</v>
      </c>
      <c r="L5" s="1557"/>
      <c r="M5" s="732">
        <f>('[2]10'!$L$5)</f>
        <v>44754</v>
      </c>
    </row>
    <row r="6" spans="1:16" s="3" customFormat="1" ht="8.1" customHeight="1" thickBot="1">
      <c r="A6" s="4"/>
      <c r="B6" s="22"/>
      <c r="C6" s="5"/>
      <c r="D6" s="5"/>
      <c r="E6" s="5"/>
      <c r="F6" s="5"/>
      <c r="G6" s="5"/>
      <c r="H6" s="5"/>
      <c r="I6" s="5"/>
      <c r="J6" s="5"/>
      <c r="K6" s="5"/>
    </row>
    <row r="7" spans="1:16" s="51" customFormat="1" ht="38.25" customHeight="1">
      <c r="A7" s="1629" t="s">
        <v>210</v>
      </c>
      <c r="B7" s="1631" t="s">
        <v>269</v>
      </c>
      <c r="C7" s="1633" t="s">
        <v>270</v>
      </c>
      <c r="D7" s="1633"/>
      <c r="E7" s="1638" t="s">
        <v>273</v>
      </c>
      <c r="F7" s="1634" t="s">
        <v>274</v>
      </c>
      <c r="G7" s="1640" t="s">
        <v>482</v>
      </c>
      <c r="H7" s="1641"/>
      <c r="I7" s="1642"/>
      <c r="J7" s="1624" t="s">
        <v>481</v>
      </c>
      <c r="K7" s="1627" t="s">
        <v>211</v>
      </c>
      <c r="L7" s="1636" t="s">
        <v>277</v>
      </c>
      <c r="M7" s="1637"/>
      <c r="N7" s="325"/>
    </row>
    <row r="8" spans="1:16" s="51" customFormat="1" ht="61.7" customHeight="1">
      <c r="A8" s="1630"/>
      <c r="B8" s="1632"/>
      <c r="C8" s="1591"/>
      <c r="D8" s="1591"/>
      <c r="E8" s="1589"/>
      <c r="F8" s="1635"/>
      <c r="G8" s="1644" t="s">
        <v>31</v>
      </c>
      <c r="H8" s="1644" t="s">
        <v>275</v>
      </c>
      <c r="I8" s="1645" t="s">
        <v>276</v>
      </c>
      <c r="J8" s="1625"/>
      <c r="K8" s="1628"/>
      <c r="L8" s="1602"/>
      <c r="M8" s="1600"/>
      <c r="N8" s="1643"/>
    </row>
    <row r="9" spans="1:16" s="51" customFormat="1" ht="33" customHeight="1">
      <c r="A9" s="1630"/>
      <c r="B9" s="1632"/>
      <c r="C9" s="168" t="s">
        <v>271</v>
      </c>
      <c r="D9" s="168" t="s">
        <v>272</v>
      </c>
      <c r="E9" s="1639"/>
      <c r="F9" s="1635"/>
      <c r="G9" s="1626"/>
      <c r="H9" s="1626"/>
      <c r="I9" s="1646"/>
      <c r="J9" s="1626"/>
      <c r="K9" s="1628"/>
      <c r="L9" s="1602"/>
      <c r="M9" s="1600"/>
      <c r="N9" s="1603"/>
    </row>
    <row r="10" spans="1:16" ht="26.25" customHeight="1">
      <c r="A10" s="694" t="s">
        <v>172</v>
      </c>
      <c r="B10" s="324" t="s">
        <v>1</v>
      </c>
      <c r="C10" s="148" t="s">
        <v>1</v>
      </c>
      <c r="D10" s="148" t="s">
        <v>1</v>
      </c>
      <c r="E10" s="148" t="s">
        <v>112</v>
      </c>
      <c r="F10" s="148" t="s">
        <v>1</v>
      </c>
      <c r="G10" s="148" t="s">
        <v>1</v>
      </c>
      <c r="H10" s="148" t="s">
        <v>1</v>
      </c>
      <c r="I10" s="150" t="s">
        <v>1</v>
      </c>
      <c r="J10" s="150" t="s">
        <v>1</v>
      </c>
      <c r="K10" s="149"/>
      <c r="L10" s="169" t="s">
        <v>0</v>
      </c>
      <c r="M10" s="150" t="s">
        <v>0</v>
      </c>
      <c r="N10" s="151"/>
    </row>
    <row r="11" spans="1:16" ht="26.25" customHeight="1" thickBot="1">
      <c r="A11" s="692" t="s">
        <v>173</v>
      </c>
      <c r="B11" s="707" t="s">
        <v>249</v>
      </c>
      <c r="C11" s="679" t="s">
        <v>249</v>
      </c>
      <c r="D11" s="679" t="s">
        <v>249</v>
      </c>
      <c r="E11" s="708" t="s">
        <v>244</v>
      </c>
      <c r="F11" s="679" t="s">
        <v>249</v>
      </c>
      <c r="G11" s="679" t="s">
        <v>244</v>
      </c>
      <c r="H11" s="679" t="s">
        <v>244</v>
      </c>
      <c r="I11" s="679" t="s">
        <v>244</v>
      </c>
      <c r="J11" s="679" t="s">
        <v>244</v>
      </c>
      <c r="K11" s="327"/>
      <c r="L11" s="836" t="s">
        <v>301</v>
      </c>
      <c r="M11" s="1609" t="s">
        <v>554</v>
      </c>
      <c r="N11" s="1647"/>
    </row>
    <row r="12" spans="1:16" ht="6" customHeight="1">
      <c r="A12" s="125"/>
      <c r="B12" s="380"/>
      <c r="C12" s="161"/>
      <c r="D12" s="161"/>
      <c r="E12" s="161"/>
      <c r="F12" s="161"/>
      <c r="G12" s="161"/>
      <c r="H12" s="161"/>
      <c r="I12" s="161"/>
      <c r="J12" s="161"/>
      <c r="K12" s="259"/>
      <c r="L12" s="161"/>
      <c r="M12" s="161"/>
      <c r="N12" s="162"/>
    </row>
    <row r="13" spans="1:16" ht="12.75" customHeight="1">
      <c r="A13" s="163">
        <f>'[2]10'!$A13</f>
        <v>2003</v>
      </c>
      <c r="B13" s="1001">
        <f>'[2]10'!B13</f>
        <v>-20.443389222913549</v>
      </c>
      <c r="C13" s="244">
        <f>'[2]10'!C13</f>
        <v>-22.439345719462413</v>
      </c>
      <c r="D13" s="973">
        <f>'[2]10'!D13</f>
        <v>-10.96391261818934</v>
      </c>
      <c r="E13" s="34">
        <f>'[2]10'!E13</f>
        <v>-0.24166666666666678</v>
      </c>
      <c r="F13" s="973">
        <f>'[2]10'!F13</f>
        <v>-25.502306291571795</v>
      </c>
      <c r="G13" s="34" t="str">
        <f>'[2]10'!G13</f>
        <v/>
      </c>
      <c r="H13" s="910" t="str">
        <f>'[2]10'!H13</f>
        <v/>
      </c>
      <c r="I13" s="34" t="str">
        <f>'[2]10'!I13</f>
        <v/>
      </c>
      <c r="J13" s="910" t="str">
        <f>'[2]10'!J13</f>
        <v/>
      </c>
      <c r="K13" s="260">
        <f>'[2]10'!$K13</f>
        <v>2003</v>
      </c>
      <c r="L13" s="1012">
        <f>'[2]10'!$L13</f>
        <v>192305</v>
      </c>
      <c r="M13" s="34">
        <f>'[2]10'!$M13</f>
        <v>-15.867508990523859</v>
      </c>
      <c r="N13" s="164"/>
    </row>
    <row r="14" spans="1:16" ht="12.75" customHeight="1">
      <c r="A14" s="163">
        <f>'[2]10'!$A14</f>
        <v>2004</v>
      </c>
      <c r="B14" s="1001">
        <f>'[2]10'!B14</f>
        <v>-15.676722556246881</v>
      </c>
      <c r="C14" s="244">
        <f>'[2]10'!C14</f>
        <v>-17.960179052795745</v>
      </c>
      <c r="D14" s="973">
        <f>'[2]10'!D14</f>
        <v>-6.5222459515226729</v>
      </c>
      <c r="E14" s="34">
        <f>'[2]10'!E14</f>
        <v>2.5083333333333333</v>
      </c>
      <c r="F14" s="973">
        <f>'[2]10'!F14</f>
        <v>-14.299101163366666</v>
      </c>
      <c r="G14" s="34" t="str">
        <f>'[2]10'!G14</f>
        <v/>
      </c>
      <c r="H14" s="910" t="str">
        <f>'[2]10'!H14</f>
        <v/>
      </c>
      <c r="I14" s="34" t="str">
        <f>'[2]10'!I14</f>
        <v/>
      </c>
      <c r="J14" s="910" t="str">
        <f>'[2]10'!J14</f>
        <v/>
      </c>
      <c r="K14" s="260">
        <f>'[2]10'!$K14</f>
        <v>2004</v>
      </c>
      <c r="L14" s="1012">
        <f>'[2]10'!$L14</f>
        <v>200168</v>
      </c>
      <c r="M14" s="34">
        <f>'[2]10'!$M14</f>
        <v>4.0888172434414116</v>
      </c>
      <c r="N14" s="164"/>
    </row>
    <row r="15" spans="1:16" ht="12.75" customHeight="1">
      <c r="A15" s="163">
        <f>'[2]10'!$A15</f>
        <v>2005</v>
      </c>
      <c r="B15" s="1001">
        <f>'[2]10'!B15</f>
        <v>-18.370472556246881</v>
      </c>
      <c r="C15" s="244">
        <f>'[2]10'!C15</f>
        <v>-19.443512386129076</v>
      </c>
      <c r="D15" s="973">
        <f>'[2]10'!D15</f>
        <v>-10.147245951522672</v>
      </c>
      <c r="E15" s="34">
        <f>'[2]10'!E15</f>
        <v>1.5249999999999997</v>
      </c>
      <c r="F15" s="973">
        <f>'[2]10'!F15</f>
        <v>-15.232434496699996</v>
      </c>
      <c r="G15" s="34" t="str">
        <f>'[2]10'!G15</f>
        <v/>
      </c>
      <c r="H15" s="910" t="str">
        <f>'[2]10'!H15</f>
        <v/>
      </c>
      <c r="I15" s="34" t="str">
        <f>'[2]10'!I15</f>
        <v/>
      </c>
      <c r="J15" s="910" t="str">
        <f>'[2]10'!J15</f>
        <v/>
      </c>
      <c r="K15" s="260">
        <f>'[2]10'!$K15</f>
        <v>2005</v>
      </c>
      <c r="L15" s="1012">
        <f>'[2]10'!$L15</f>
        <v>206399</v>
      </c>
      <c r="M15" s="34">
        <f>'[2]10'!$M15</f>
        <v>3.1128851764517833</v>
      </c>
      <c r="N15" s="164"/>
    </row>
    <row r="16" spans="1:16" ht="12.75" customHeight="1">
      <c r="A16" s="163">
        <f>'[2]10'!$A16</f>
        <v>2006</v>
      </c>
      <c r="B16" s="1001">
        <f>'[2]10'!B16</f>
        <v>-16.009014222913546</v>
      </c>
      <c r="C16" s="244">
        <f>'[2]10'!C16</f>
        <v>-16.689345719462413</v>
      </c>
      <c r="D16" s="973">
        <f>'[2]10'!D16</f>
        <v>-7.7347459515226697</v>
      </c>
      <c r="E16" s="34">
        <f>'[2]10'!E16</f>
        <v>1.625</v>
      </c>
      <c r="F16" s="973">
        <f>'[2]10'!F16</f>
        <v>-16.5074344967</v>
      </c>
      <c r="G16" s="34" t="str">
        <f>'[2]10'!G16</f>
        <v/>
      </c>
      <c r="H16" s="910" t="str">
        <f>'[2]10'!H16</f>
        <v/>
      </c>
      <c r="I16" s="34" t="str">
        <f>'[2]10'!I16</f>
        <v/>
      </c>
      <c r="J16" s="910" t="str">
        <f>'[2]10'!J16</f>
        <v/>
      </c>
      <c r="K16" s="260">
        <f>'[2]10'!$K16</f>
        <v>2006</v>
      </c>
      <c r="L16" s="1012">
        <f>'[2]10'!$L16</f>
        <v>194607</v>
      </c>
      <c r="M16" s="34">
        <f>'[2]10'!$M16</f>
        <v>-5.713205974835148</v>
      </c>
      <c r="N16" s="164"/>
    </row>
    <row r="17" spans="1:21" ht="12.75" customHeight="1">
      <c r="A17" s="163">
        <f>'[2]10'!$A17</f>
        <v>2007</v>
      </c>
      <c r="B17" s="1001">
        <f>'[2]10'!B17</f>
        <v>-16.370472556246884</v>
      </c>
      <c r="C17" s="244">
        <f>'[2]10'!C17</f>
        <v>-17.893512386129078</v>
      </c>
      <c r="D17" s="973">
        <f>'[2]10'!D17</f>
        <v>-7.6222459515226717</v>
      </c>
      <c r="E17" s="34">
        <f>'[2]10'!E17</f>
        <v>2.5666666666666664</v>
      </c>
      <c r="F17" s="973">
        <f>'[2]10'!F17</f>
        <v>-9.9241011633666645</v>
      </c>
      <c r="G17" s="34" t="str">
        <f>'[2]10'!G17</f>
        <v/>
      </c>
      <c r="H17" s="910" t="str">
        <f>'[2]10'!H17</f>
        <v/>
      </c>
      <c r="I17" s="34" t="str">
        <f>'[2]10'!I17</f>
        <v/>
      </c>
      <c r="J17" s="910" t="str">
        <f>'[2]10'!J17</f>
        <v/>
      </c>
      <c r="K17" s="260">
        <f>'[2]10'!$K17</f>
        <v>2007</v>
      </c>
      <c r="L17" s="1012">
        <f>'[2]10'!$L17</f>
        <v>201700</v>
      </c>
      <c r="M17" s="34">
        <f>'[2]10'!$M17</f>
        <v>3.6447815340660839</v>
      </c>
      <c r="N17" s="164"/>
    </row>
    <row r="18" spans="1:21" ht="12.75" customHeight="1">
      <c r="A18" s="163">
        <f>'[2]10'!$A18</f>
        <v>2008</v>
      </c>
      <c r="B18" s="1001">
        <f>'[2]10'!B18</f>
        <v>-26.273250334024656</v>
      </c>
      <c r="C18" s="244">
        <f>'[2]10'!C18</f>
        <v>-28.749067941684629</v>
      </c>
      <c r="D18" s="973">
        <f>'[2]10'!D18</f>
        <v>-15.81113484041156</v>
      </c>
      <c r="E18" s="34">
        <f>'[2]10'!E18</f>
        <v>0.50000000000000022</v>
      </c>
      <c r="F18" s="973">
        <f>'[2]10'!F18</f>
        <v>-23.357434496699998</v>
      </c>
      <c r="G18" s="34" t="str">
        <f>'[2]10'!G18</f>
        <v/>
      </c>
      <c r="H18" s="910" t="str">
        <f>'[2]10'!H18</f>
        <v/>
      </c>
      <c r="I18" s="34" t="str">
        <f>'[2]10'!I18</f>
        <v/>
      </c>
      <c r="J18" s="910" t="str">
        <f>'[2]10'!J18</f>
        <v/>
      </c>
      <c r="K18" s="260">
        <f>'[2]10'!$K18</f>
        <v>2008</v>
      </c>
      <c r="L18" s="1012">
        <f>'[2]10'!$L18</f>
        <v>213294</v>
      </c>
      <c r="M18" s="34">
        <f>'[2]10'!$M18</f>
        <v>5.7481408031730297</v>
      </c>
      <c r="N18" s="164"/>
    </row>
    <row r="19" spans="1:21" ht="12.75" customHeight="1">
      <c r="A19" s="163">
        <f>'[2]10'!$A19</f>
        <v>2009</v>
      </c>
      <c r="B19" s="1001">
        <f>'[2]10'!B19</f>
        <v>-22.154847556246882</v>
      </c>
      <c r="C19" s="244">
        <f>'[2]10'!C19</f>
        <v>-20.718512386129078</v>
      </c>
      <c r="D19" s="973">
        <f>'[2]10'!D19</f>
        <v>-7.7014126181893348</v>
      </c>
      <c r="E19" s="34">
        <f>'[2]10'!E19</f>
        <v>-1.0583333333333338</v>
      </c>
      <c r="F19" s="973">
        <f>'[2]10'!F19</f>
        <v>-32.188150304386106</v>
      </c>
      <c r="G19" s="34" t="str">
        <f>'[2]10'!G19</f>
        <v/>
      </c>
      <c r="H19" s="910" t="str">
        <f>'[2]10'!H19</f>
        <v/>
      </c>
      <c r="I19" s="34" t="str">
        <f>'[2]10'!I19</f>
        <v/>
      </c>
      <c r="J19" s="910" t="str">
        <f>'[2]10'!J19</f>
        <v/>
      </c>
      <c r="K19" s="260">
        <f>'[2]10'!$K19</f>
        <v>2009</v>
      </c>
      <c r="L19" s="1012">
        <f>'[2]10'!$L19</f>
        <v>160947</v>
      </c>
      <c r="M19" s="34">
        <f>'[2]10'!$M19</f>
        <v>-24.542181214661454</v>
      </c>
      <c r="N19" s="164"/>
    </row>
    <row r="20" spans="1:21" ht="12.75" customHeight="1">
      <c r="A20" s="163">
        <f>'[2]10'!$A20</f>
        <v>2010</v>
      </c>
      <c r="B20" s="1001">
        <f>'[2]10'!B20</f>
        <v>-27.153805889580212</v>
      </c>
      <c r="C20" s="244">
        <f>'[2]10'!C20</f>
        <v>-20.693512386129076</v>
      </c>
      <c r="D20" s="973">
        <f>'[2]10'!D20</f>
        <v>-13.143079284856</v>
      </c>
      <c r="E20" s="34">
        <f>'[2]10'!E20</f>
        <v>2.041666666666667</v>
      </c>
      <c r="F20" s="973">
        <f>'[2]10'!F20</f>
        <v>-13.367482852108333</v>
      </c>
      <c r="G20" s="34" t="str">
        <f>'[2]10'!G20</f>
        <v/>
      </c>
      <c r="H20" s="910" t="str">
        <f>'[2]10'!H20</f>
        <v/>
      </c>
      <c r="I20" s="34" t="str">
        <f>'[2]10'!I20</f>
        <v/>
      </c>
      <c r="J20" s="910" t="str">
        <f>'[2]10'!J20</f>
        <v/>
      </c>
      <c r="K20" s="260">
        <f>'[2]10'!$K20</f>
        <v>2010</v>
      </c>
      <c r="L20" s="1012">
        <f>'[2]10'!$L20</f>
        <v>223399</v>
      </c>
      <c r="M20" s="34">
        <f>'[2]10'!$M20</f>
        <v>38.802835716105307</v>
      </c>
      <c r="N20" s="164"/>
    </row>
    <row r="21" spans="1:21" ht="12.75" customHeight="1">
      <c r="A21" s="163">
        <f>'[2]10'!$A21</f>
        <v>2011</v>
      </c>
      <c r="B21" s="1001">
        <f>'[2]10'!B21</f>
        <v>-37.979847556246881</v>
      </c>
      <c r="C21" s="244">
        <f>'[2]10'!C21</f>
        <v>-30.593512386129067</v>
      </c>
      <c r="D21" s="973">
        <f>'[2]10'!D21</f>
        <v>-26.026412618189337</v>
      </c>
      <c r="E21" s="34">
        <f>'[2]10'!E21</f>
        <v>-3.8916666666666662</v>
      </c>
      <c r="F21" s="973">
        <f>'[2]10'!F21</f>
        <v>-36.175072137533334</v>
      </c>
      <c r="G21" s="34">
        <f>'[2]10'!G21</f>
        <v>-8.1022020507648165</v>
      </c>
      <c r="H21" s="910">
        <f>'[2]10'!H21</f>
        <v>-3.5839531994527221</v>
      </c>
      <c r="I21" s="34">
        <f>'[2]10'!I21</f>
        <v>-11.326167352158407</v>
      </c>
      <c r="J21" s="910">
        <f>'[2]10'!J21</f>
        <v>-2.9294979922676418</v>
      </c>
      <c r="K21" s="260">
        <f>'[2]10'!$K21</f>
        <v>2011</v>
      </c>
      <c r="L21" s="1012">
        <f>'[2]10'!$L21</f>
        <v>153404</v>
      </c>
      <c r="M21" s="34">
        <f>'[2]10'!$M21</f>
        <v>-31.331832282149875</v>
      </c>
      <c r="N21" s="164"/>
    </row>
    <row r="22" spans="1:21" ht="12.75" customHeight="1">
      <c r="A22" s="163">
        <f>'[2]10'!$A22</f>
        <v>2012</v>
      </c>
      <c r="B22" s="1001">
        <f>'[2]10'!B22</f>
        <v>-41.304847556246877</v>
      </c>
      <c r="C22" s="244">
        <f>'[2]10'!C22</f>
        <v>-36.856012386129059</v>
      </c>
      <c r="D22" s="973">
        <f>'[2]10'!D22</f>
        <v>-28.301412618189332</v>
      </c>
      <c r="E22" s="34">
        <f>'[2]10'!E22</f>
        <v>-5.2999999999999989</v>
      </c>
      <c r="F22" s="973">
        <f>'[2]10'!F22</f>
        <v>-53.767365387216671</v>
      </c>
      <c r="G22" s="34">
        <f>'[2]10'!G22</f>
        <v>-5.7594579333709817</v>
      </c>
      <c r="H22" s="910">
        <f>'[2]10'!H22</f>
        <v>-3.3330614907845444</v>
      </c>
      <c r="I22" s="34">
        <f>'[2]10'!I22</f>
        <v>-7.6449953227315461</v>
      </c>
      <c r="J22" s="910">
        <f>'[2]10'!J22</f>
        <v>-14.177629808468595</v>
      </c>
      <c r="K22" s="260">
        <f>'[2]10'!$K22</f>
        <v>2012</v>
      </c>
      <c r="L22" s="1012">
        <f>'[2]10'!$L22</f>
        <v>95309</v>
      </c>
      <c r="M22" s="34">
        <f>'[2]10'!$M22</f>
        <v>-37.870590075878077</v>
      </c>
      <c r="N22" s="164"/>
    </row>
    <row r="23" spans="1:21" ht="12.75" customHeight="1">
      <c r="A23" s="163">
        <f>'[2]10'!$A23</f>
        <v>2013</v>
      </c>
      <c r="B23" s="1001">
        <f>'[2]10'!B23</f>
        <v>-38.67255588958021</v>
      </c>
      <c r="C23" s="244">
        <f>'[2]10'!C23</f>
        <v>-38.264345719462405</v>
      </c>
      <c r="D23" s="973">
        <f>'[2]10'!D23</f>
        <v>-26.097245951522666</v>
      </c>
      <c r="E23" s="34">
        <f>'[2]10'!E23</f>
        <v>-1.2</v>
      </c>
      <c r="F23" s="973">
        <f>'[2]10'!F23</f>
        <v>-31.203410487658331</v>
      </c>
      <c r="G23" s="34">
        <f>'[2]10'!G23</f>
        <v>-1.7671035198609388</v>
      </c>
      <c r="H23" s="910">
        <f>'[2]10'!H23</f>
        <v>0.50618815013537244</v>
      </c>
      <c r="I23" s="34">
        <f>'[2]10'!I23</f>
        <v>-3.6168578494678059</v>
      </c>
      <c r="J23" s="910">
        <f>'[2]10'!J23</f>
        <v>-2.978910211614604</v>
      </c>
      <c r="K23" s="260">
        <f>'[2]10'!$K23</f>
        <v>2013</v>
      </c>
      <c r="L23" s="1012">
        <f>'[2]10'!$L23</f>
        <v>105921</v>
      </c>
      <c r="M23" s="34">
        <f>'[2]10'!$M23</f>
        <v>11.13431050582841</v>
      </c>
      <c r="N23" s="164"/>
    </row>
    <row r="24" spans="1:21" ht="12.75" customHeight="1">
      <c r="A24" s="163">
        <f>'[2]10'!$A24</f>
        <v>2014</v>
      </c>
      <c r="B24" s="1001">
        <f>'[2]10'!B24</f>
        <v>-23.802301459307131</v>
      </c>
      <c r="C24" s="244">
        <f>'[2]10'!C24</f>
        <v>-30.018512386129078</v>
      </c>
      <c r="D24" s="973">
        <f>'[2]10'!D24</f>
        <v>-12.83596234460825</v>
      </c>
      <c r="E24" s="34">
        <f>'[2]10'!E24</f>
        <v>2.2666666666666666</v>
      </c>
      <c r="F24" s="973">
        <f>'[2]10'!F24</f>
        <v>-2.1539794545333337</v>
      </c>
      <c r="G24" s="34">
        <f>'[2]10'!G24</f>
        <v>0.62797989777072871</v>
      </c>
      <c r="H24" s="910">
        <f>'[2]10'!H24</f>
        <v>-0.25937397698365317</v>
      </c>
      <c r="I24" s="34">
        <f>'[2]10'!I24</f>
        <v>1.3793043051809377</v>
      </c>
      <c r="J24" s="910">
        <f>'[2]10'!J24</f>
        <v>4.9938592522139231</v>
      </c>
      <c r="K24" s="260">
        <f>'[2]10'!$K24</f>
        <v>2014</v>
      </c>
      <c r="L24" s="1012">
        <f>'[2]10'!$L24</f>
        <v>142826</v>
      </c>
      <c r="M24" s="34">
        <f>'[2]10'!$M24</f>
        <v>34.842004890437209</v>
      </c>
      <c r="N24" s="164"/>
    </row>
    <row r="25" spans="1:21" ht="12.75" customHeight="1">
      <c r="A25" s="163">
        <f>'[2]10'!$A25</f>
        <v>2015</v>
      </c>
      <c r="B25" s="1001">
        <f>'[2]10'!B25</f>
        <v>-14.580241531818276</v>
      </c>
      <c r="C25" s="244">
        <f>'[2]10'!C25</f>
        <v>-16.978519874892765</v>
      </c>
      <c r="D25" s="973">
        <f>'[2]10'!D25</f>
        <v>-2.6953558805343865</v>
      </c>
      <c r="E25" s="34">
        <f>'[2]10'!E25</f>
        <v>2.1583333333333332</v>
      </c>
      <c r="F25" s="973">
        <f>'[2]10'!F25</f>
        <v>4.1967810985416669</v>
      </c>
      <c r="G25" s="34">
        <f>'[2]10'!G25</f>
        <v>2.4450211719710495</v>
      </c>
      <c r="H25" s="910">
        <f>'[2]10'!H25</f>
        <v>0.99054063152222227</v>
      </c>
      <c r="I25" s="34">
        <f>'[2]10'!I25</f>
        <v>3.6600640964729507</v>
      </c>
      <c r="J25" s="910">
        <f>'[2]10'!J25</f>
        <v>5.5408483654497189</v>
      </c>
      <c r="K25" s="260">
        <f>'[2]10'!$K25</f>
        <v>2015</v>
      </c>
      <c r="L25" s="1012">
        <f>'[2]10'!$L25</f>
        <v>178503</v>
      </c>
      <c r="M25" s="34">
        <f>'[2]10'!$M25</f>
        <v>24.97934549731842</v>
      </c>
      <c r="N25" s="164"/>
    </row>
    <row r="26" spans="1:21" ht="12.75" customHeight="1">
      <c r="A26" s="163">
        <f>'[2]10'!$A26</f>
        <v>2016</v>
      </c>
      <c r="B26" s="1001">
        <f>'[2]10'!B26</f>
        <v>-12.090472005664457</v>
      </c>
      <c r="C26" s="244">
        <f>'[2]10'!C26</f>
        <v>-11.709803779568686</v>
      </c>
      <c r="D26" s="973">
        <f>'[2]10'!D26</f>
        <v>-0.62171807496210962</v>
      </c>
      <c r="E26" s="34">
        <f>'[2]10'!E26</f>
        <v>1.8833333333333331</v>
      </c>
      <c r="F26" s="973">
        <f>'[2]10'!F26</f>
        <v>3.7201297649666665</v>
      </c>
      <c r="G26" s="34">
        <f>'[2]10'!G26</f>
        <v>2.7199999999999847</v>
      </c>
      <c r="H26" s="910">
        <f>'[2]10'!H26</f>
        <v>3.4791376738526765</v>
      </c>
      <c r="I26" s="34">
        <f>'[2]10'!I26</f>
        <v>2.1016666666666879</v>
      </c>
      <c r="J26" s="910">
        <f>'[2]10'!J26</f>
        <v>10.456579528503923</v>
      </c>
      <c r="K26" s="260">
        <f>'[2]10'!$K26</f>
        <v>2016</v>
      </c>
      <c r="L26" s="1012">
        <f>'[2]10'!$L26</f>
        <v>207330</v>
      </c>
      <c r="M26" s="34">
        <f>'[2]10'!$M26</f>
        <v>16.149308414984631</v>
      </c>
      <c r="N26" s="164"/>
    </row>
    <row r="27" spans="1:21" ht="12.75" customHeight="1">
      <c r="A27" s="163">
        <f>'[2]10'!$A27</f>
        <v>2017</v>
      </c>
      <c r="B27" s="1001">
        <f>'[2]10'!B27</f>
        <v>-5.0086136266975876</v>
      </c>
      <c r="C27" s="244">
        <f>'[2]10'!C27</f>
        <v>-5.3625280422520261</v>
      </c>
      <c r="D27" s="973">
        <f>'[2]10'!D27</f>
        <v>3.4304962275557309</v>
      </c>
      <c r="E27" s="34">
        <f>'[2]10'!E27</f>
        <v>2.6666666666666661</v>
      </c>
      <c r="F27" s="973">
        <f>'[2]10'!F27</f>
        <v>5.6218338366666671</v>
      </c>
      <c r="G27" s="34">
        <f>'[2]10'!G27</f>
        <v>4.1228582554517175</v>
      </c>
      <c r="H27" s="910">
        <f>'[2]10'!H27</f>
        <v>2.3515010952197031</v>
      </c>
      <c r="I27" s="34">
        <f>'[2]10'!I27</f>
        <v>5.5818546873214387</v>
      </c>
      <c r="J27" s="910">
        <f>'[2]10'!J27</f>
        <v>9.6786848637107994</v>
      </c>
      <c r="K27" s="260">
        <f>'[2]10'!$K27</f>
        <v>2017</v>
      </c>
      <c r="L27" s="1012">
        <f>'[2]10'!$L27</f>
        <v>222129</v>
      </c>
      <c r="M27" s="34">
        <f>'[2]10'!$M27</f>
        <v>7.1378961076544698</v>
      </c>
      <c r="N27" s="164"/>
    </row>
    <row r="28" spans="1:21" ht="12.75" customHeight="1">
      <c r="A28" s="163">
        <f>'[2]10'!$A28</f>
        <v>2018</v>
      </c>
      <c r="B28" s="1001">
        <f>'[2]10'!B28</f>
        <v>-4.7837310101354076</v>
      </c>
      <c r="C28" s="244">
        <f>'[2]10'!C28</f>
        <v>-3.459683232838886</v>
      </c>
      <c r="D28" s="973">
        <f>'[2]10'!D28</f>
        <v>4.141558134688097</v>
      </c>
      <c r="E28" s="34">
        <f>'[2]10'!E28</f>
        <v>2.6333333333333333</v>
      </c>
      <c r="F28" s="973">
        <f>'[2]10'!F28</f>
        <v>3.3940508974083339</v>
      </c>
      <c r="G28" s="34">
        <f>'[2]10'!G28</f>
        <v>4.1341374098141159</v>
      </c>
      <c r="H28" s="910">
        <f>'[2]10'!H28</f>
        <v>3.7042865235727049</v>
      </c>
      <c r="I28" s="34">
        <f>'[2]10'!I28</f>
        <v>4.4804848447367931</v>
      </c>
      <c r="J28" s="910">
        <f>'[2]10'!J28</f>
        <v>3.4805816560965326</v>
      </c>
      <c r="K28" s="260">
        <f>'[2]10'!$K28</f>
        <v>2018</v>
      </c>
      <c r="L28" s="1012">
        <f>'[2]10'!$L28</f>
        <v>228327</v>
      </c>
      <c r="M28" s="34">
        <f>'[2]10'!$M28</f>
        <v>2.790270518482501</v>
      </c>
      <c r="N28" s="164"/>
    </row>
    <row r="29" spans="1:21" ht="12.75" customHeight="1">
      <c r="A29" s="163">
        <f>'[2]10'!$A29</f>
        <v>2019</v>
      </c>
      <c r="B29" s="1001">
        <f>'[2]10'!B29</f>
        <v>-8.0311400473136914</v>
      </c>
      <c r="C29" s="244">
        <f>'[2]10'!C29</f>
        <v>-3.4156341758093287</v>
      </c>
      <c r="D29" s="973">
        <f>'[2]10'!D29</f>
        <v>2.3803543399592071</v>
      </c>
      <c r="E29" s="34">
        <f>'[2]10'!E29</f>
        <v>2.2416666666666667</v>
      </c>
      <c r="F29" s="973">
        <f>'[2]10'!F29</f>
        <v>3.7692907596250009</v>
      </c>
      <c r="G29" s="34">
        <f>'[2]10'!G29</f>
        <v>4.3493550414509485</v>
      </c>
      <c r="H29" s="910">
        <f>'[2]10'!H29</f>
        <v>2.9422475797396146</v>
      </c>
      <c r="I29" s="34">
        <f>'[2]10'!I29</f>
        <v>5.4640159222238083</v>
      </c>
      <c r="J29" s="910">
        <f>'[2]10'!J29</f>
        <v>4.3785479732514574</v>
      </c>
      <c r="K29" s="260">
        <f>'[2]10'!$K29</f>
        <v>2019</v>
      </c>
      <c r="L29" s="1012">
        <f>'[2]10'!$L29</f>
        <v>223799</v>
      </c>
      <c r="M29" s="34">
        <f>'[2]10'!$M29</f>
        <v>-1.9831206996982331</v>
      </c>
      <c r="N29" s="164"/>
    </row>
    <row r="30" spans="1:21" ht="12.75" customHeight="1">
      <c r="A30" s="163">
        <f>'[2]10'!$A30</f>
        <v>2020</v>
      </c>
      <c r="B30" s="1001">
        <f>'[2]10'!B30</f>
        <v>-23.885186969242323</v>
      </c>
      <c r="C30" s="244">
        <f>'[2]10'!C30</f>
        <v>-11.598004987345684</v>
      </c>
      <c r="D30" s="973">
        <f>'[2]10'!D30</f>
        <v>-8.3849536252861672</v>
      </c>
      <c r="E30" s="34">
        <f>'[2]10'!E30</f>
        <v>-6.25</v>
      </c>
      <c r="F30" s="973">
        <f>'[2]10'!F30</f>
        <v>-24.228215092516667</v>
      </c>
      <c r="G30" s="34">
        <f>'[2]10'!G30</f>
        <v>-3.2753737496863096</v>
      </c>
      <c r="H30" s="910">
        <f>'[2]10'!H30</f>
        <v>2.0710190003095192</v>
      </c>
      <c r="I30" s="34">
        <f>'[2]10'!I30</f>
        <v>-7.4118505422962926</v>
      </c>
      <c r="J30" s="910">
        <f>'[2]10'!J30</f>
        <v>-43.172743193758969</v>
      </c>
      <c r="K30" s="260">
        <f>'[2]10'!$K30</f>
        <v>2020</v>
      </c>
      <c r="L30" s="1012">
        <f>'[2]10'!$L30</f>
        <v>145417</v>
      </c>
      <c r="M30" s="34">
        <f>'[2]10'!$M30</f>
        <v>-35.023391525431308</v>
      </c>
      <c r="N30" s="164"/>
    </row>
    <row r="31" spans="1:21" ht="12.75" customHeight="1">
      <c r="A31" s="163">
        <f>'[2]10'!$A31</f>
        <v>2021</v>
      </c>
      <c r="B31" s="1003">
        <f>'[2]10'!B31</f>
        <v>-16.638237350635894</v>
      </c>
      <c r="C31" s="1016">
        <f>'[2]10'!C31</f>
        <v>-13.254928263512939</v>
      </c>
      <c r="D31" s="1017">
        <f>'[2]10'!D31</f>
        <v>-3.0095880139285867</v>
      </c>
      <c r="E31" s="919">
        <f>'[2]10'!E31</f>
        <v>4.6500000000000004</v>
      </c>
      <c r="F31" s="1017">
        <f>'[2]10'!F31</f>
        <v>-9.9162739456583306</v>
      </c>
      <c r="G31" s="919">
        <f>'[2]10'!G31</f>
        <v>4.5412425776703884</v>
      </c>
      <c r="H31" s="920">
        <f>'[2]10'!H31</f>
        <v>3.2211246859024527</v>
      </c>
      <c r="I31" s="919">
        <f>'[2]10'!I31</f>
        <v>5.664623381346729</v>
      </c>
      <c r="J31" s="920">
        <f>'[2]10'!J31</f>
        <v>17.030694922282109</v>
      </c>
      <c r="K31" s="1192">
        <f>'[2]10'!$K31</f>
        <v>2021</v>
      </c>
      <c r="L31" s="1018">
        <f>'[2]10'!$L31</f>
        <v>146637</v>
      </c>
      <c r="M31" s="919">
        <f>'[2]10'!$M31</f>
        <v>0.83896655824284494</v>
      </c>
      <c r="N31" s="1007"/>
    </row>
    <row r="32" spans="1:21"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14" ht="12.75" customHeight="1">
      <c r="A33" s="1015" t="str">
        <f>'[2]10'!$A33</f>
        <v>2 2017</v>
      </c>
      <c r="B33" s="1003">
        <f>'[2]10'!B33</f>
        <v>-5.0284979072716895</v>
      </c>
      <c r="C33" s="1016">
        <f>'[2]10'!C33</f>
        <v>-6.4363414686110429</v>
      </c>
      <c r="D33" s="1017">
        <f>'[2]10'!D33</f>
        <v>3.3617003615446763</v>
      </c>
      <c r="E33" s="919">
        <f>'[2]10'!E33</f>
        <v>2.6</v>
      </c>
      <c r="F33" s="1017">
        <f>'[2]10'!F33</f>
        <v>5.4734891999000013</v>
      </c>
      <c r="G33" s="919">
        <f>'[2]10'!G33</f>
        <v>4.8418778236103037</v>
      </c>
      <c r="H33" s="920">
        <f>'[2]10'!H33</f>
        <v>2.9671471237501663</v>
      </c>
      <c r="I33" s="919">
        <f>'[2]10'!I33</f>
        <v>6.3814358230601869</v>
      </c>
      <c r="J33" s="920">
        <f>'[2]10'!J33</f>
        <v>14.808004658147155</v>
      </c>
      <c r="K33" s="1021" t="str">
        <f>'[2]10'!$K33</f>
        <v>2 2017</v>
      </c>
      <c r="L33" s="1018">
        <f>'[2]10'!$L33</f>
        <v>67317</v>
      </c>
      <c r="M33" s="919">
        <f>'[2]10'!$M33</f>
        <v>11.825974284859967</v>
      </c>
      <c r="N33" s="165"/>
    </row>
    <row r="34" spans="1:14" ht="12.75" customHeight="1">
      <c r="A34" s="138" t="str">
        <f>'[2]10'!$A34</f>
        <v>3 2017</v>
      </c>
      <c r="B34" s="1001">
        <f>'[2]10'!B34</f>
        <v>-3.2213333184727833</v>
      </c>
      <c r="C34" s="244">
        <f>'[2]10'!C34</f>
        <v>-3.3386353032689597</v>
      </c>
      <c r="D34" s="973">
        <f>'[2]10'!D34</f>
        <v>3.6042383451519697</v>
      </c>
      <c r="E34" s="34">
        <f>'[2]10'!E34</f>
        <v>2.8666666666666667</v>
      </c>
      <c r="F34" s="973">
        <f>'[2]10'!F34</f>
        <v>8.0364368032333342</v>
      </c>
      <c r="G34" s="34">
        <f>'[2]10'!G34</f>
        <v>4.2151022379649135</v>
      </c>
      <c r="H34" s="910">
        <f>'[2]10'!H34</f>
        <v>1.3844346362683666</v>
      </c>
      <c r="I34" s="34">
        <f>'[2]10'!I34</f>
        <v>6.5769756987425865</v>
      </c>
      <c r="J34" s="910">
        <f>'[2]10'!J34</f>
        <v>7.6179073643683637</v>
      </c>
      <c r="K34" s="261" t="str">
        <f>'[2]10'!$K34</f>
        <v>3 2017</v>
      </c>
      <c r="L34" s="1012">
        <f>'[2]10'!$L34</f>
        <v>44366</v>
      </c>
      <c r="M34" s="34">
        <f>'[2]10'!$M34</f>
        <v>10.08933002481389</v>
      </c>
      <c r="N34" s="164"/>
    </row>
    <row r="35" spans="1:14" ht="12.75" customHeight="1">
      <c r="A35" s="138" t="str">
        <f>'[2]10'!$A35</f>
        <v>4 2017</v>
      </c>
      <c r="B35" s="1001">
        <f>'[2]10'!B35</f>
        <v>-3.714654624927539</v>
      </c>
      <c r="C35" s="244">
        <f>'[2]10'!C35</f>
        <v>-3.7814114825870164</v>
      </c>
      <c r="D35" s="973">
        <f>'[2]10'!D35</f>
        <v>4.9601075336936331</v>
      </c>
      <c r="E35" s="34">
        <f>'[2]10'!E35</f>
        <v>2.9</v>
      </c>
      <c r="F35" s="973">
        <f>'[2]10'!F35</f>
        <v>4.5274240924999996</v>
      </c>
      <c r="G35" s="34">
        <f>'[2]10'!G35</f>
        <v>4.3337292542775288</v>
      </c>
      <c r="H35" s="910">
        <f>'[2]10'!H35</f>
        <v>3.6960588273237391</v>
      </c>
      <c r="I35" s="34">
        <f>'[2]10'!I35</f>
        <v>4.8484073173851812</v>
      </c>
      <c r="J35" s="910">
        <f>'[2]10'!J35</f>
        <v>7.6674813561446626</v>
      </c>
      <c r="K35" s="261" t="str">
        <f>'[2]10'!$K35</f>
        <v>4 2017</v>
      </c>
      <c r="L35" s="1012">
        <f>'[2]10'!$L35</f>
        <v>50577</v>
      </c>
      <c r="M35" s="34">
        <f>'[2]10'!$M35</f>
        <v>4.4892984050904943</v>
      </c>
      <c r="N35" s="164"/>
    </row>
    <row r="36" spans="1:14" ht="12.75" customHeight="1">
      <c r="A36" s="138" t="str">
        <f>'[2]10'!$A36</f>
        <v>1 2018</v>
      </c>
      <c r="B36" s="1001">
        <f>'[2]10'!B36</f>
        <v>-3.8969147474702877</v>
      </c>
      <c r="C36" s="244">
        <f>'[2]10'!C36</f>
        <v>-3.6734590950428334</v>
      </c>
      <c r="D36" s="973">
        <f>'[2]10'!D36</f>
        <v>3.551553208653353</v>
      </c>
      <c r="E36" s="34">
        <f>'[2]10'!E36</f>
        <v>2.9</v>
      </c>
      <c r="F36" s="973">
        <f>'[2]10'!F36</f>
        <v>5.6038319157333341</v>
      </c>
      <c r="G36" s="34">
        <f>'[2]10'!G36</f>
        <v>5.1119023397761794</v>
      </c>
      <c r="H36" s="910">
        <f>'[2]10'!H36</f>
        <v>4.3774163657858622</v>
      </c>
      <c r="I36" s="34">
        <f>'[2]10'!I36</f>
        <v>5.701893243842207</v>
      </c>
      <c r="J36" s="910">
        <f>'[2]10'!J36</f>
        <v>6.22113163972287</v>
      </c>
      <c r="K36" s="261" t="str">
        <f>'[2]10'!$K36</f>
        <v>1 2018</v>
      </c>
      <c r="L36" s="1012">
        <f>'[2]10'!$L36</f>
        <v>63169</v>
      </c>
      <c r="M36" s="34">
        <f>'[2]10'!$M36</f>
        <v>5.5120346088960872</v>
      </c>
      <c r="N36" s="164"/>
    </row>
    <row r="37" spans="1:14" ht="12.75" customHeight="1">
      <c r="A37" s="1015" t="str">
        <f>'[2]10'!$A37</f>
        <v>2 2018</v>
      </c>
      <c r="B37" s="1003">
        <f>'[2]10'!B37</f>
        <v>-3.9991011679218755</v>
      </c>
      <c r="C37" s="1016">
        <f>'[2]10'!C37</f>
        <v>-3.0859606431132605</v>
      </c>
      <c r="D37" s="1017">
        <f>'[2]10'!D37</f>
        <v>5.1298382258404489</v>
      </c>
      <c r="E37" s="919">
        <f>'[2]10'!E37</f>
        <v>2.7666666666666671</v>
      </c>
      <c r="F37" s="1017">
        <f>'[2]10'!F37</f>
        <v>3.016915387133333</v>
      </c>
      <c r="G37" s="919">
        <f>'[2]10'!G37</f>
        <v>3.6128024980484099</v>
      </c>
      <c r="H37" s="920">
        <f>'[2]10'!H37</f>
        <v>2.3015322529793707</v>
      </c>
      <c r="I37" s="919">
        <f>'[2]10'!I37</f>
        <v>4.6631963809877846</v>
      </c>
      <c r="J37" s="920">
        <f>'[2]10'!J37</f>
        <v>3.7396898272962602</v>
      </c>
      <c r="K37" s="1021" t="str">
        <f>'[2]10'!$K37</f>
        <v>2 2018</v>
      </c>
      <c r="L37" s="1018">
        <f>'[2]10'!$L37</f>
        <v>71392</v>
      </c>
      <c r="M37" s="919">
        <f>'[2]10'!$M37</f>
        <v>6.0534486088209576</v>
      </c>
      <c r="N37" s="1019"/>
    </row>
    <row r="38" spans="1:14" ht="12.75" customHeight="1">
      <c r="A38" s="138" t="str">
        <f>'[2]10'!$A38</f>
        <v>3 2018</v>
      </c>
      <c r="B38" s="1001">
        <f>'[2]10'!B38</f>
        <v>-5.0318906790914042</v>
      </c>
      <c r="C38" s="244">
        <f>'[2]10'!C38</f>
        <v>-3.1981525131570065</v>
      </c>
      <c r="D38" s="973">
        <f>'[2]10'!D38</f>
        <v>4.021223707670373</v>
      </c>
      <c r="E38" s="34">
        <f>'[2]10'!E38</f>
        <v>2.5333333333333332</v>
      </c>
      <c r="F38" s="973">
        <f>'[2]10'!F38</f>
        <v>3.4892385986666667</v>
      </c>
      <c r="G38" s="34">
        <f>'[2]10'!G38</f>
        <v>2.8117661599307979</v>
      </c>
      <c r="H38" s="910">
        <f>'[2]10'!H38</f>
        <v>3.4639356071283203</v>
      </c>
      <c r="I38" s="34">
        <f>'[2]10'!I38</f>
        <v>2.301555766115456</v>
      </c>
      <c r="J38" s="910">
        <f>'[2]10'!J38</f>
        <v>2.6373194886785143</v>
      </c>
      <c r="K38" s="261" t="str">
        <f>'[2]10'!$K38</f>
        <v>3 2018</v>
      </c>
      <c r="L38" s="1012">
        <f>'[2]10'!$L38</f>
        <v>48134</v>
      </c>
      <c r="M38" s="34">
        <f>'[2]10'!$M38</f>
        <v>8.4929901275751547</v>
      </c>
      <c r="N38" s="164"/>
    </row>
    <row r="39" spans="1:14" ht="12.75" customHeight="1">
      <c r="A39" s="138" t="str">
        <f>'[2]10'!$A39</f>
        <v>4 2018</v>
      </c>
      <c r="B39" s="1001">
        <f>'[2]10'!B39</f>
        <v>-6.2070174460580665</v>
      </c>
      <c r="C39" s="244">
        <f>'[2]10'!C39</f>
        <v>-3.8811606800424436</v>
      </c>
      <c r="D39" s="973">
        <f>'[2]10'!D39</f>
        <v>3.863617396588213</v>
      </c>
      <c r="E39" s="34">
        <f>'[2]10'!E39</f>
        <v>2.333333333333333</v>
      </c>
      <c r="F39" s="973">
        <f>'[2]10'!F39</f>
        <v>1.4662176881000002</v>
      </c>
      <c r="G39" s="34">
        <f>'[2]10'!G39</f>
        <v>5.0183071290114327</v>
      </c>
      <c r="H39" s="910">
        <f>'[2]10'!H39</f>
        <v>4.6715600895745268</v>
      </c>
      <c r="I39" s="34">
        <f>'[2]10'!I39</f>
        <v>5.2983162518301441</v>
      </c>
      <c r="J39" s="910">
        <f>'[2]10'!J39</f>
        <v>2.1128605104624256</v>
      </c>
      <c r="K39" s="261" t="str">
        <f>'[2]10'!$K39</f>
        <v>4 2018</v>
      </c>
      <c r="L39" s="1012">
        <f>'[2]10'!$L39</f>
        <v>45632</v>
      </c>
      <c r="M39" s="34">
        <f>'[2]10'!$M39</f>
        <v>-9.7771714415643487</v>
      </c>
      <c r="N39" s="164"/>
    </row>
    <row r="40" spans="1:14" ht="12.75" customHeight="1">
      <c r="A40" s="138" t="str">
        <f>'[2]10'!$A40</f>
        <v>1 2019</v>
      </c>
      <c r="B40" s="1001">
        <f>'[2]10'!B40</f>
        <v>-9.48728372494603</v>
      </c>
      <c r="C40" s="244">
        <f>'[2]10'!C40</f>
        <v>-3.5728070061293029</v>
      </c>
      <c r="D40" s="973">
        <f>'[2]10'!D40</f>
        <v>1.2632955456468986</v>
      </c>
      <c r="E40" s="34">
        <f>'[2]10'!E40</f>
        <v>2.6</v>
      </c>
      <c r="F40" s="973">
        <f>'[2]10'!F40</f>
        <v>4.2432357394666669</v>
      </c>
      <c r="G40" s="34">
        <f>'[2]10'!G40</f>
        <v>4.6001693684974754</v>
      </c>
      <c r="H40" s="910">
        <f>'[2]10'!H40</f>
        <v>2.5591575596167502</v>
      </c>
      <c r="I40" s="34">
        <f>'[2]10'!I40</f>
        <v>6.2239793931770038</v>
      </c>
      <c r="J40" s="910">
        <f>'[2]10'!J40</f>
        <v>5.6971055849979422</v>
      </c>
      <c r="K40" s="261" t="str">
        <f>'[2]10'!$K40</f>
        <v>1 2019</v>
      </c>
      <c r="L40" s="1012">
        <f>'[2]10'!$L40</f>
        <v>59445</v>
      </c>
      <c r="M40" s="34">
        <f>'[2]10'!$M40</f>
        <v>-5.8952967436559049</v>
      </c>
      <c r="N40" s="164"/>
    </row>
    <row r="41" spans="1:14" ht="12.75" customHeight="1">
      <c r="A41" s="1015" t="str">
        <f>'[2]10'!$A41</f>
        <v>2 2019</v>
      </c>
      <c r="B41" s="1003">
        <f>'[2]10'!B41</f>
        <v>-8.2596792409207165</v>
      </c>
      <c r="C41" s="1016">
        <f>'[2]10'!C41</f>
        <v>-3.3614192775583205</v>
      </c>
      <c r="D41" s="1017">
        <f>'[2]10'!D41</f>
        <v>2.1584663590104367</v>
      </c>
      <c r="E41" s="919">
        <f>'[2]10'!E41</f>
        <v>2.8666666666666667</v>
      </c>
      <c r="F41" s="1017">
        <f>'[2]10'!F41</f>
        <v>2.3768022018666666</v>
      </c>
      <c r="G41" s="919">
        <f>'[2]10'!G41</f>
        <v>4.8249050690133117</v>
      </c>
      <c r="H41" s="920">
        <f>'[2]10'!H41</f>
        <v>3.7598619329388185</v>
      </c>
      <c r="I41" s="919">
        <f>'[2]10'!I41</f>
        <v>5.66328192072001</v>
      </c>
      <c r="J41" s="920">
        <f>'[2]10'!J41</f>
        <v>4.5414779744750859</v>
      </c>
      <c r="K41" s="1021" t="str">
        <f>'[2]10'!$K41</f>
        <v>2 2019</v>
      </c>
      <c r="L41" s="1018">
        <f>'[2]10'!$L41</f>
        <v>69150</v>
      </c>
      <c r="M41" s="919">
        <f>'[2]10'!$M41</f>
        <v>-3.1404078888390785</v>
      </c>
      <c r="N41" s="1019"/>
    </row>
    <row r="42" spans="1:14" ht="12.75" customHeight="1">
      <c r="A42" s="138" t="str">
        <f>'[2]10'!$A42</f>
        <v>3 2019</v>
      </c>
      <c r="B42" s="1001">
        <f>'[2]10'!B42</f>
        <v>-7.1438816068532178</v>
      </c>
      <c r="C42" s="244">
        <f>'[2]10'!C42</f>
        <v>-3.0480146841841065</v>
      </c>
      <c r="D42" s="973">
        <f>'[2]10'!D42</f>
        <v>2.4603480444699737</v>
      </c>
      <c r="E42" s="34">
        <f>'[2]10'!E42</f>
        <v>2.6333333333333333</v>
      </c>
      <c r="F42" s="973">
        <f>'[2]10'!F42</f>
        <v>5.0851868401333329</v>
      </c>
      <c r="G42" s="34">
        <f>'[2]10'!G42</f>
        <v>4.4358958946925355</v>
      </c>
      <c r="H42" s="910">
        <f>'[2]10'!H42</f>
        <v>3.1239594369608028</v>
      </c>
      <c r="I42" s="34">
        <f>'[2]10'!I42</f>
        <v>5.482521661189125</v>
      </c>
      <c r="J42" s="910">
        <f>'[2]10'!J42</f>
        <v>2.6779452083908808</v>
      </c>
      <c r="K42" s="261" t="str">
        <f>'[2]10'!$K42</f>
        <v>3 2019</v>
      </c>
      <c r="L42" s="1012">
        <f>'[2]10'!$L42</f>
        <v>45429</v>
      </c>
      <c r="M42" s="34">
        <f>'[2]10'!$M42</f>
        <v>-5.6197282586113744</v>
      </c>
      <c r="N42" s="164"/>
    </row>
    <row r="43" spans="1:14" ht="12.75" customHeight="1">
      <c r="A43" s="138" t="str">
        <f>'[2]10'!$A43</f>
        <v>4 2019</v>
      </c>
      <c r="B43" s="1001">
        <f>'[2]10'!B43</f>
        <v>-7.2337156165348047</v>
      </c>
      <c r="C43" s="244">
        <f>'[2]10'!C43</f>
        <v>-3.6802957353655863</v>
      </c>
      <c r="D43" s="973">
        <f>'[2]10'!D43</f>
        <v>3.6393074107095202</v>
      </c>
      <c r="E43" s="34">
        <f>'[2]10'!E43</f>
        <v>0.86666666666666659</v>
      </c>
      <c r="F43" s="973">
        <f>'[2]10'!F43</f>
        <v>3.3719382570333334</v>
      </c>
      <c r="G43" s="34">
        <f>'[2]10'!G43</f>
        <v>3.5597093636470021</v>
      </c>
      <c r="H43" s="910">
        <f>'[2]10'!H43</f>
        <v>2.3474178403755701</v>
      </c>
      <c r="I43" s="34">
        <f>'[2]10'!I43</f>
        <v>4.5160916543553071</v>
      </c>
      <c r="J43" s="910">
        <f>'[2]10'!J43</f>
        <v>5.3723601333827418</v>
      </c>
      <c r="K43" s="261" t="str">
        <f>'[2]10'!$K43</f>
        <v>4 2019</v>
      </c>
      <c r="L43" s="1012">
        <f>'[2]10'!$L43</f>
        <v>49775</v>
      </c>
      <c r="M43" s="34">
        <f>'[2]10'!$M43</f>
        <v>9.0791549789621229</v>
      </c>
      <c r="N43" s="164"/>
    </row>
    <row r="44" spans="1:14" ht="12.75" customHeight="1">
      <c r="A44" s="138" t="str">
        <f>'[2]10'!$A44</f>
        <v>1 2020</v>
      </c>
      <c r="B44" s="1001">
        <f>'[2]10'!B44</f>
        <v>-9.8976478831038346</v>
      </c>
      <c r="C44" s="244">
        <f>'[2]10'!C44</f>
        <v>-2.3270869512598167</v>
      </c>
      <c r="D44" s="973">
        <f>'[2]10'!D44</f>
        <v>2.0764093619607196</v>
      </c>
      <c r="E44" s="34">
        <f>'[2]10'!E44</f>
        <v>-3.5333333333333332</v>
      </c>
      <c r="F44" s="973">
        <f>'[2]10'!F44</f>
        <v>2.4248331849333331</v>
      </c>
      <c r="G44" s="34">
        <f>'[2]10'!G44</f>
        <v>2.3044672545901221</v>
      </c>
      <c r="H44" s="910">
        <f>'[2]10'!H44</f>
        <v>7.3426260334895233</v>
      </c>
      <c r="I44" s="34">
        <f>'[2]10'!I44</f>
        <v>-1.5677428450585182</v>
      </c>
      <c r="J44" s="910">
        <f>'[2]10'!J44</f>
        <v>-16.125092405103956</v>
      </c>
      <c r="K44" s="261" t="str">
        <f>'[2]10'!$K44</f>
        <v>1 2020</v>
      </c>
      <c r="L44" s="1012">
        <f>'[2]10'!$L44</f>
        <v>45282</v>
      </c>
      <c r="M44" s="34">
        <f>'[2]10'!$M44</f>
        <v>-23.825384809487758</v>
      </c>
      <c r="N44" s="164"/>
    </row>
    <row r="45" spans="1:14" ht="12.75" customHeight="1">
      <c r="A45" s="1015" t="str">
        <f>'[2]10'!$A45</f>
        <v>2 2020</v>
      </c>
      <c r="B45" s="1003">
        <f>'[2]10'!B45</f>
        <v>-33.133647064988061</v>
      </c>
      <c r="C45" s="1016">
        <f>'[2]10'!C45</f>
        <v>-13.727585003978627</v>
      </c>
      <c r="D45" s="1017">
        <f>'[2]10'!D45</f>
        <v>-19.325949256361017</v>
      </c>
      <c r="E45" s="919">
        <f>'[2]10'!E45</f>
        <v>-7.8</v>
      </c>
      <c r="F45" s="1017">
        <f>'[2]10'!F45</f>
        <v>-49.042512409000004</v>
      </c>
      <c r="G45" s="919">
        <f>'[2]10'!G45</f>
        <v>-12.465859759077716</v>
      </c>
      <c r="H45" s="920">
        <f>'[2]10'!H45</f>
        <v>-1.7078531543304933</v>
      </c>
      <c r="I45" s="919">
        <f>'[2]10'!I45</f>
        <v>-20.721730359744484</v>
      </c>
      <c r="J45" s="920">
        <f>'[2]10'!J45</f>
        <v>-70.07556179083906</v>
      </c>
      <c r="K45" s="1021" t="str">
        <f>'[2]10'!$K45</f>
        <v>2 2020</v>
      </c>
      <c r="L45" s="1018">
        <f>'[2]10'!$L45</f>
        <v>19566</v>
      </c>
      <c r="M45" s="919">
        <f>'[2]10'!$M45</f>
        <v>-71.70498915401302</v>
      </c>
      <c r="N45" s="1007"/>
    </row>
    <row r="46" spans="1:14" ht="12.75" customHeight="1">
      <c r="A46" s="138" t="str">
        <f>'[2]10'!$A46</f>
        <v>3 2020</v>
      </c>
      <c r="B46" s="1001">
        <f>'[2]10'!B46</f>
        <v>-26.317329190737922</v>
      </c>
      <c r="C46" s="244">
        <f>'[2]10'!C46</f>
        <v>-15.526118959907066</v>
      </c>
      <c r="D46" s="973">
        <f>'[2]10'!D46</f>
        <v>-7.8111211740760202</v>
      </c>
      <c r="E46" s="34">
        <f>'[2]10'!E46</f>
        <v>-8.2000000000000011</v>
      </c>
      <c r="F46" s="973">
        <f>'[2]10'!F46</f>
        <v>-30.340097011866664</v>
      </c>
      <c r="G46" s="34">
        <f>'[2]10'!G46</f>
        <v>-0.94676258992804208</v>
      </c>
      <c r="H46" s="910">
        <f>'[2]10'!H46</f>
        <v>0.11741568086416976</v>
      </c>
      <c r="I46" s="34">
        <f>'[2]10'!I46</f>
        <v>-1.778784874663657</v>
      </c>
      <c r="J46" s="910">
        <f>'[2]10'!J46</f>
        <v>-39.639005609488521</v>
      </c>
      <c r="K46" s="261" t="str">
        <f>'[2]10'!$K46</f>
        <v>3 2020</v>
      </c>
      <c r="L46" s="1012">
        <f>'[2]10'!$L46</f>
        <v>40812</v>
      </c>
      <c r="M46" s="34">
        <f>'[2]10'!$M46</f>
        <v>-10.163111668757836</v>
      </c>
      <c r="N46" s="164"/>
    </row>
    <row r="47" spans="1:14" ht="12.75" customHeight="1">
      <c r="A47" s="138" t="str">
        <f>'[2]10'!$A47</f>
        <v>4 2020</v>
      </c>
      <c r="B47" s="1001">
        <f>'[2]10'!B47</f>
        <v>-26.192123738139458</v>
      </c>
      <c r="C47" s="244">
        <f>'[2]10'!C47</f>
        <v>-14.811229034237229</v>
      </c>
      <c r="D47" s="973">
        <f>'[2]10'!D47</f>
        <v>-8.4791534326683458</v>
      </c>
      <c r="E47" s="34">
        <f>'[2]10'!E47</f>
        <v>-5.4666666666666659</v>
      </c>
      <c r="F47" s="973">
        <f>'[2]10'!F47</f>
        <v>-19.955084134133333</v>
      </c>
      <c r="G47" s="34">
        <f>'[2]10'!G47</f>
        <v>-1.9803660848162394</v>
      </c>
      <c r="H47" s="910">
        <f>'[2]10'!H47</f>
        <v>2.5693879921031169</v>
      </c>
      <c r="I47" s="34">
        <f>'[2]10'!I47</f>
        <v>-5.5016629711751506</v>
      </c>
      <c r="J47" s="910">
        <f>'[2]10'!J47</f>
        <v>-40.987774532078326</v>
      </c>
      <c r="K47" s="261" t="str">
        <f>'[2]10'!$K47</f>
        <v>4 2020</v>
      </c>
      <c r="L47" s="1012">
        <f>'[2]10'!$L47</f>
        <v>39757</v>
      </c>
      <c r="M47" s="34">
        <f>'[2]10'!$M47</f>
        <v>-20.126569563033641</v>
      </c>
      <c r="N47" s="164"/>
    </row>
    <row r="48" spans="1:14" ht="12.75" customHeight="1">
      <c r="A48" s="138" t="str">
        <f>'[2]10'!$A48</f>
        <v>1 2021</v>
      </c>
      <c r="B48" s="1001">
        <f>'[2]10'!B48</f>
        <v>-23.020200397096733</v>
      </c>
      <c r="C48" s="244">
        <f>'[2]10'!C48</f>
        <v>-15.051799017027021</v>
      </c>
      <c r="D48" s="973">
        <f>'[2]10'!D48</f>
        <v>-6.2867603696766432</v>
      </c>
      <c r="E48" s="34">
        <f>'[2]10'!E48</f>
        <v>-0.73333333333333339</v>
      </c>
      <c r="F48" s="973">
        <f>'[2]10'!F48</f>
        <v>-29.087578274866662</v>
      </c>
      <c r="G48" s="34">
        <f>'[2]10'!G48</f>
        <v>-7.698829913515354</v>
      </c>
      <c r="H48" s="910">
        <f>'[2]10'!H48</f>
        <v>-0.46714678975614277</v>
      </c>
      <c r="I48" s="34">
        <f>'[2]10'!I48</f>
        <v>-13.752900398178127</v>
      </c>
      <c r="J48" s="910">
        <f>'[2]10'!J48</f>
        <v>-55.349478847332932</v>
      </c>
      <c r="K48" s="261" t="str">
        <f>'[2]10'!$K48</f>
        <v>1 2021</v>
      </c>
      <c r="L48" s="1012">
        <f>'[2]10'!$L48</f>
        <v>31039</v>
      </c>
      <c r="M48" s="34">
        <f>'[2]10'!$M48</f>
        <v>-31.45399938165275</v>
      </c>
      <c r="N48" s="164"/>
    </row>
    <row r="49" spans="1:21" ht="12.75" customHeight="1">
      <c r="A49" s="1015" t="str">
        <f>'[2]10'!$A49</f>
        <v>2 2021</v>
      </c>
      <c r="B49" s="1003">
        <f>'[2]10'!B49</f>
        <v>-14.16649997387635</v>
      </c>
      <c r="C49" s="1016">
        <f>'[2]10'!C49</f>
        <v>-13.602974351225987</v>
      </c>
      <c r="D49" s="1017">
        <f>'[2]10'!D49</f>
        <v>-0.76179220200391562</v>
      </c>
      <c r="E49" s="919">
        <f>'[2]10'!E49</f>
        <v>4.7666666666666666</v>
      </c>
      <c r="F49" s="1017">
        <f>'[2]10'!F49</f>
        <v>-16.850958766733331</v>
      </c>
      <c r="G49" s="919">
        <f>'[2]10'!G49</f>
        <v>16.954051302262954</v>
      </c>
      <c r="H49" s="920">
        <f>'[2]10'!H49</f>
        <v>5.780678693379258</v>
      </c>
      <c r="I49" s="919">
        <f>'[2]10'!I49</f>
        <v>27.579869946282145</v>
      </c>
      <c r="J49" s="920">
        <f>'[2]10'!J49</f>
        <v>91.758512913308095</v>
      </c>
      <c r="K49" s="1021" t="str">
        <f>'[2]10'!$K49</f>
        <v>2 2021</v>
      </c>
      <c r="L49" s="1018">
        <f>'[2]10'!$L49</f>
        <v>50406</v>
      </c>
      <c r="M49" s="919">
        <f>'[2]10'!$M49</f>
        <v>157.62036185219256</v>
      </c>
      <c r="N49" s="1019"/>
    </row>
    <row r="50" spans="1:21" ht="12.75" customHeight="1">
      <c r="A50" s="138" t="str">
        <f>'[2]10'!$A50</f>
        <v>3 2021</v>
      </c>
      <c r="B50" s="1001">
        <f>'[2]10'!B50</f>
        <v>-12.917197355836583</v>
      </c>
      <c r="C50" s="244">
        <f>'[2]10'!C50</f>
        <v>-11.62875699224189</v>
      </c>
      <c r="D50" s="973">
        <f>'[2]10'!D50</f>
        <v>-1.2062615805414201</v>
      </c>
      <c r="E50" s="34">
        <f>'[2]10'!E50</f>
        <v>7.333333333333333</v>
      </c>
      <c r="F50" s="973">
        <f>'[2]10'!F50</f>
        <v>4.2190512256000003</v>
      </c>
      <c r="G50" s="34">
        <f>'[2]10'!G50</f>
        <v>3.1085674442927314</v>
      </c>
      <c r="H50" s="910">
        <f>'[2]10'!H50</f>
        <v>2.9847245433488609</v>
      </c>
      <c r="I50" s="34">
        <f>'[2]10'!I50</f>
        <v>3.2009689419500091</v>
      </c>
      <c r="J50" s="910">
        <f>'[2]10'!J50</f>
        <v>25.952470765748785</v>
      </c>
      <c r="K50" s="261" t="str">
        <f>'[2]10'!$K50</f>
        <v>3 2021</v>
      </c>
      <c r="L50" s="1012">
        <f>'[2]10'!$L50</f>
        <v>31080</v>
      </c>
      <c r="M50" s="34">
        <f>'[2]10'!$M50</f>
        <v>-23.845927668332848</v>
      </c>
      <c r="N50" s="164"/>
    </row>
    <row r="51" spans="1:21" ht="12.75" customHeight="1">
      <c r="A51" s="138" t="str">
        <f>'[2]10'!$A51</f>
        <v>4 2021</v>
      </c>
      <c r="B51" s="1001">
        <f>'[2]10'!B51</f>
        <v>-16.449051675733894</v>
      </c>
      <c r="C51" s="244">
        <f>'[2]10'!C51</f>
        <v>-12.736182693556856</v>
      </c>
      <c r="D51" s="973">
        <f>'[2]10'!D51</f>
        <v>-3.7835379034923662</v>
      </c>
      <c r="E51" s="34">
        <f>'[2]10'!E51</f>
        <v>7.2333333333333343</v>
      </c>
      <c r="F51" s="973">
        <f>'[2]10'!F51</f>
        <v>2.0543900333666665</v>
      </c>
      <c r="G51" s="34">
        <f>'[2]10'!G51</f>
        <v>7.5562097728519007</v>
      </c>
      <c r="H51" s="910">
        <f>'[2]10'!H51</f>
        <v>4.8062498230915196</v>
      </c>
      <c r="I51" s="34">
        <f>'[2]10'!I51</f>
        <v>9.8636163660360552</v>
      </c>
      <c r="J51" s="910">
        <f>'[2]10'!J51</f>
        <v>50.036666972224765</v>
      </c>
      <c r="K51" s="261" t="str">
        <f>'[2]10'!$K51</f>
        <v>4 2021</v>
      </c>
      <c r="L51" s="1012">
        <f>'[2]10'!$L51</f>
        <v>34112</v>
      </c>
      <c r="M51" s="34">
        <f>'[2]10'!$M51</f>
        <v>-14.198757451517977</v>
      </c>
      <c r="N51" s="164"/>
    </row>
    <row r="52" spans="1:21" ht="12.75" customHeight="1">
      <c r="A52" s="138" t="str">
        <f>'[2]10'!$A52</f>
        <v>1 2022</v>
      </c>
      <c r="B52" s="1001">
        <f>'[2]10'!B52</f>
        <v>-22.097102004308066</v>
      </c>
      <c r="C52" s="244">
        <f>'[2]10'!C52</f>
        <v>-16.297668221196869</v>
      </c>
      <c r="D52" s="973">
        <f>'[2]10'!D52</f>
        <v>-9.3783776690593559</v>
      </c>
      <c r="E52" s="34">
        <f>'[2]10'!E52</f>
        <v>6.5333333333333341</v>
      </c>
      <c r="F52" s="973">
        <f>'[2]10'!F52</f>
        <v>-3.8318901268666665</v>
      </c>
      <c r="G52" s="34">
        <f>'[2]10'!G52</f>
        <v>12.885051136015676</v>
      </c>
      <c r="H52" s="910">
        <f>'[2]10'!H52</f>
        <v>-1.1035060762676352</v>
      </c>
      <c r="I52" s="34">
        <f>'[2]10'!I52</f>
        <v>26.404942208051025</v>
      </c>
      <c r="J52" s="910">
        <f>'[2]10'!J52</f>
        <v>132.91280466872641</v>
      </c>
      <c r="K52" s="261" t="str">
        <f>'[2]10'!$K52</f>
        <v>1 2022</v>
      </c>
      <c r="L52" s="1012">
        <f>'[2]10'!$L52</f>
        <v>34771</v>
      </c>
      <c r="M52" s="34">
        <f>'[2]10'!$M52</f>
        <v>12.02358323399595</v>
      </c>
      <c r="N52" s="164"/>
    </row>
    <row r="53" spans="1:21" ht="12.75" customHeight="1">
      <c r="A53" s="1015" t="str">
        <f>'[2]10'!$A53</f>
        <v>2 2022</v>
      </c>
      <c r="B53" s="1003">
        <f>'[2]10'!B53</f>
        <v>-31.824621779784078</v>
      </c>
      <c r="C53" s="1016">
        <f>'[2]10'!C53</f>
        <v>-23.406331829944495</v>
      </c>
      <c r="D53" s="1017">
        <f>'[2]10'!D53</f>
        <v>-17.963441772997466</v>
      </c>
      <c r="E53" s="919" t="str">
        <f>'[2]10'!E53</f>
        <v/>
      </c>
      <c r="F53" s="1017">
        <f>'[2]10'!F53</f>
        <v>2.7938061017333333</v>
      </c>
      <c r="G53" s="919" t="str">
        <f>'[2]10'!G53</f>
        <v/>
      </c>
      <c r="H53" s="920" t="str">
        <f>'[2]10'!H53</f>
        <v/>
      </c>
      <c r="I53" s="919" t="str">
        <f>'[2]10'!I53</f>
        <v/>
      </c>
      <c r="J53" s="920" t="str">
        <f>'[2]10'!J53</f>
        <v/>
      </c>
      <c r="K53" s="1193" t="str">
        <f>'[2]10'!$K53</f>
        <v>2 2022</v>
      </c>
      <c r="L53" s="1018">
        <f>'[2]10'!$L53</f>
        <v>40678</v>
      </c>
      <c r="M53" s="919">
        <f>'[2]10'!$M53</f>
        <v>-19.299289767091224</v>
      </c>
      <c r="N53" s="1019"/>
    </row>
    <row r="54" spans="1:21" s="262" customFormat="1" ht="8.1" customHeight="1">
      <c r="B54" s="139"/>
      <c r="C54" s="50"/>
      <c r="D54" s="139"/>
      <c r="E54" s="1187"/>
      <c r="F54" s="226"/>
      <c r="G54" s="142"/>
      <c r="H54" s="33"/>
      <c r="I54" s="226"/>
      <c r="J54" s="142"/>
      <c r="K54" s="33"/>
      <c r="L54" s="50"/>
      <c r="M54" s="139"/>
      <c r="N54" s="1187"/>
      <c r="O54" s="226"/>
      <c r="P54" s="142"/>
      <c r="Q54" s="33"/>
      <c r="R54" s="226"/>
      <c r="S54" s="142"/>
      <c r="T54" s="33"/>
      <c r="U54" s="1188"/>
    </row>
    <row r="55" spans="1:21" ht="12.75" customHeight="1">
      <c r="A55" s="1009">
        <f>'[2]10'!$A55</f>
        <v>43617</v>
      </c>
      <c r="B55" s="1003">
        <f>'[2]10'!B55</f>
        <v>-8.4329117467946251</v>
      </c>
      <c r="C55" s="1016">
        <f>'[2]10'!C55</f>
        <v>-3.3007839565857604</v>
      </c>
      <c r="D55" s="1017">
        <f>'[2]10'!D55</f>
        <v>1.05276739408327</v>
      </c>
      <c r="E55" s="919">
        <f>'[2]10'!E55</f>
        <v>2.9</v>
      </c>
      <c r="F55" s="1017">
        <f>'[2]10'!F55</f>
        <v>3.7554540685999998</v>
      </c>
      <c r="G55" s="919">
        <f>'[2]10'!G55</f>
        <v>3.7260372603725926</v>
      </c>
      <c r="H55" s="920">
        <f>'[2]10'!H55</f>
        <v>1.7119838872104509</v>
      </c>
      <c r="I55" s="919">
        <f>'[2]10'!I55</f>
        <v>5.327177483796504</v>
      </c>
      <c r="J55" s="920">
        <f>'[2]10'!J55</f>
        <v>5.308957952467992</v>
      </c>
      <c r="K55" s="1034" t="str">
        <f>'[2]10'!$K55</f>
        <v>Jan-Jun 19</v>
      </c>
      <c r="L55" s="1020">
        <f>'[2]10'!$L55</f>
        <v>128595</v>
      </c>
      <c r="M55" s="919">
        <f>'[2]10'!$M55</f>
        <v>-4.4336769197612966</v>
      </c>
      <c r="N55" s="1019"/>
    </row>
    <row r="56" spans="1:21" ht="12.75" customHeight="1">
      <c r="A56" s="166">
        <f>'[2]10'!$A56</f>
        <v>43647</v>
      </c>
      <c r="B56" s="1001">
        <f>'[2]10'!B56</f>
        <v>-6.398486744913515</v>
      </c>
      <c r="C56" s="244">
        <f>'[2]10'!C56</f>
        <v>-3.2536689184691898</v>
      </c>
      <c r="D56" s="973">
        <f>'[2]10'!D56</f>
        <v>3.4023133358025803</v>
      </c>
      <c r="E56" s="34">
        <f>'[2]10'!E56</f>
        <v>2.8</v>
      </c>
      <c r="F56" s="973">
        <f>'[2]10'!F56</f>
        <v>5.5084202676</v>
      </c>
      <c r="G56" s="34">
        <f>'[2]10'!G56</f>
        <v>5.2165265346713738</v>
      </c>
      <c r="H56" s="910">
        <f>'[2]10'!H56</f>
        <v>4.2149825142646904</v>
      </c>
      <c r="I56" s="34">
        <f>'[2]10'!I56</f>
        <v>5.9982174688057057</v>
      </c>
      <c r="J56" s="910">
        <f>'[2]10'!J56</f>
        <v>0.10368738254162224</v>
      </c>
      <c r="K56" s="322" t="str">
        <f>'[2]10'!$K56</f>
        <v>Jan-Jul 19</v>
      </c>
      <c r="L56" s="1014">
        <f>'[2]10'!$L56</f>
        <v>147031</v>
      </c>
      <c r="M56" s="34">
        <f>'[2]10'!$M56</f>
        <v>-4.8638610658177441</v>
      </c>
      <c r="N56" s="164"/>
    </row>
    <row r="57" spans="1:21" ht="12.75" customHeight="1">
      <c r="A57" s="166">
        <f>'[2]10'!$A57</f>
        <v>43678</v>
      </c>
      <c r="B57" s="1001">
        <f>'[2]10'!B57</f>
        <v>-7.8302038459886898</v>
      </c>
      <c r="C57" s="244">
        <f>'[2]10'!C57</f>
        <v>-2.6631462072277801</v>
      </c>
      <c r="D57" s="973">
        <f>'[2]10'!D57</f>
        <v>1.7028155429545799</v>
      </c>
      <c r="E57" s="34">
        <f>'[2]10'!E57</f>
        <v>2.7</v>
      </c>
      <c r="F57" s="973">
        <f>'[2]10'!F57</f>
        <v>6.5663346334000003</v>
      </c>
      <c r="G57" s="34">
        <f>'[2]10'!G57</f>
        <v>4.822403149324515</v>
      </c>
      <c r="H57" s="910">
        <f>'[2]10'!H57</f>
        <v>2.433133553985158</v>
      </c>
      <c r="I57" s="34">
        <f>'[2]10'!I57</f>
        <v>6.7555476020042988</v>
      </c>
      <c r="J57" s="910">
        <f>'[2]10'!J57</f>
        <v>4.5711592836946409</v>
      </c>
      <c r="K57" s="322" t="str">
        <f>'[2]10'!$K57</f>
        <v>Jan-Ago 19</v>
      </c>
      <c r="L57" s="1014">
        <f>'[2]10'!$L57</f>
        <v>159466</v>
      </c>
      <c r="M57" s="34">
        <f>'[2]10'!$M57</f>
        <v>-6.1462312178872196</v>
      </c>
      <c r="N57" s="164"/>
    </row>
    <row r="58" spans="1:21" ht="12.75" customHeight="1">
      <c r="A58" s="166">
        <f>'[2]10'!$A58</f>
        <v>43709</v>
      </c>
      <c r="B58" s="1001">
        <f>'[2]10'!B58</f>
        <v>-7.2029542296574514</v>
      </c>
      <c r="C58" s="244">
        <f>'[2]10'!C58</f>
        <v>-3.2272289268553496</v>
      </c>
      <c r="D58" s="973">
        <f>'[2]10'!D58</f>
        <v>2.2759152546527601</v>
      </c>
      <c r="E58" s="34">
        <f>'[2]10'!E58</f>
        <v>2.4</v>
      </c>
      <c r="F58" s="973">
        <f>'[2]10'!F58</f>
        <v>3.1808056194000001</v>
      </c>
      <c r="G58" s="34">
        <f>'[2]10'!G58</f>
        <v>3.2620514679231576</v>
      </c>
      <c r="H58" s="910">
        <f>'[2]10'!H58</f>
        <v>2.7479526842584079</v>
      </c>
      <c r="I58" s="34">
        <f>'[2]10'!I58</f>
        <v>3.6752754199024906</v>
      </c>
      <c r="J58" s="910">
        <f>'[2]10'!J58</f>
        <v>3.1958481289265279</v>
      </c>
      <c r="K58" s="322" t="str">
        <f>'[2]10'!$K58</f>
        <v>Jan-Set 19</v>
      </c>
      <c r="L58" s="1014">
        <f>'[2]10'!$L58</f>
        <v>174024</v>
      </c>
      <c r="M58" s="34">
        <f>'[2]10'!$M58</f>
        <v>-4.7461616355127347</v>
      </c>
      <c r="N58" s="164"/>
    </row>
    <row r="59" spans="1:21" ht="12.75" customHeight="1">
      <c r="A59" s="166">
        <f>'[2]10'!$A59</f>
        <v>43739</v>
      </c>
      <c r="B59" s="1001">
        <f>'[2]10'!B59</f>
        <v>-6.5790958732977991</v>
      </c>
      <c r="C59" s="244">
        <f>'[2]10'!C59</f>
        <v>-3.61953795562617</v>
      </c>
      <c r="D59" s="973">
        <f>'[2]10'!D59</f>
        <v>4.3066045753680102</v>
      </c>
      <c r="E59" s="34">
        <f>'[2]10'!E59</f>
        <v>1.8</v>
      </c>
      <c r="F59" s="973">
        <f>'[2]10'!F59</f>
        <v>2.6905658699999999</v>
      </c>
      <c r="G59" s="34">
        <f>'[2]10'!G59</f>
        <v>3.6447275300778301</v>
      </c>
      <c r="H59" s="910">
        <f>'[2]10'!H59</f>
        <v>3.1573266168930587</v>
      </c>
      <c r="I59" s="34">
        <f>'[2]10'!I59</f>
        <v>4.0240921787709567</v>
      </c>
      <c r="J59" s="910">
        <f>'[2]10'!J59</f>
        <v>4.1310098023961359</v>
      </c>
      <c r="K59" s="322" t="str">
        <f>'[2]10'!$K59</f>
        <v>Jan-Out 19</v>
      </c>
      <c r="L59" s="1014">
        <f>'[2]10'!$L59</f>
        <v>189673</v>
      </c>
      <c r="M59" s="34">
        <f>'[2]10'!$M59</f>
        <v>-3.5459658472585289</v>
      </c>
      <c r="N59" s="164"/>
    </row>
    <row r="60" spans="1:21" ht="12.75" customHeight="1">
      <c r="A60" s="166">
        <f>'[2]10'!$A60</f>
        <v>43770</v>
      </c>
      <c r="B60" s="1001">
        <f>'[2]10'!B60</f>
        <v>-6.8575915054770036</v>
      </c>
      <c r="C60" s="244">
        <f>'[2]10'!C60</f>
        <v>-4.5209609204340593</v>
      </c>
      <c r="D60" s="973">
        <f>'[2]10'!D60</f>
        <v>4.59256020366277</v>
      </c>
      <c r="E60" s="34">
        <f>'[2]10'!E60</f>
        <v>1</v>
      </c>
      <c r="F60" s="973">
        <f>'[2]10'!F60</f>
        <v>4.6652340154000003</v>
      </c>
      <c r="G60" s="34">
        <f>'[2]10'!G60</f>
        <v>4.3993677555321398</v>
      </c>
      <c r="H60" s="910">
        <f>'[2]10'!H60</f>
        <v>2.7727925340990822</v>
      </c>
      <c r="I60" s="34">
        <f>'[2]10'!I60</f>
        <v>5.6706369756602868</v>
      </c>
      <c r="J60" s="910">
        <f>'[2]10'!J60</f>
        <v>6.8353944971718761</v>
      </c>
      <c r="K60" s="322" t="str">
        <f>'[2]10'!$K60</f>
        <v>Jan-Nov 19</v>
      </c>
      <c r="L60" s="1014">
        <f>'[2]10'!$L60</f>
        <v>206073</v>
      </c>
      <c r="M60" s="34">
        <f>'[2]10'!$M60</f>
        <v>-2.8626511930462897</v>
      </c>
      <c r="N60" s="164"/>
    </row>
    <row r="61" spans="1:21" ht="12.75" customHeight="1">
      <c r="A61" s="166">
        <f>'[2]10'!$A61</f>
        <v>43800</v>
      </c>
      <c r="B61" s="1001">
        <f>'[2]10'!B61</f>
        <v>-8.2644594708296104</v>
      </c>
      <c r="C61" s="244">
        <f>'[2]10'!C61</f>
        <v>-2.9003883300365301</v>
      </c>
      <c r="D61" s="973">
        <f>'[2]10'!D61</f>
        <v>2.0187574530977801</v>
      </c>
      <c r="E61" s="34">
        <f>'[2]10'!E61</f>
        <v>-0.2</v>
      </c>
      <c r="F61" s="973">
        <f>'[2]10'!F61</f>
        <v>2.7600148857</v>
      </c>
      <c r="G61" s="34">
        <f>'[2]10'!G61</f>
        <v>2.6398601398601329</v>
      </c>
      <c r="H61" s="910">
        <f>'[2]10'!H61</f>
        <v>1.1410515228649274</v>
      </c>
      <c r="I61" s="34">
        <f>'[2]10'!I61</f>
        <v>3.8417980660336184</v>
      </c>
      <c r="J61" s="910">
        <f>'[2]10'!J61</f>
        <v>5.4312828334180665</v>
      </c>
      <c r="K61" s="322" t="str">
        <f>'[2]10'!$K61</f>
        <v>Jan-Dez 19</v>
      </c>
      <c r="L61" s="1014">
        <f>'[2]10'!$L61</f>
        <v>223799</v>
      </c>
      <c r="M61" s="34">
        <f>'[2]10'!$M61</f>
        <v>-1.9831206996982331</v>
      </c>
      <c r="N61" s="164"/>
    </row>
    <row r="62" spans="1:21" ht="12.75" customHeight="1">
      <c r="A62" s="166">
        <f>'[2]10'!$A62</f>
        <v>43831</v>
      </c>
      <c r="B62" s="1001">
        <f>'[2]10'!B62</f>
        <v>-8.3945874401326854</v>
      </c>
      <c r="C62" s="244">
        <f>'[2]10'!C62</f>
        <v>-2.1504729401358298</v>
      </c>
      <c r="D62" s="973">
        <f>'[2]10'!D62</f>
        <v>1.8985748185787901</v>
      </c>
      <c r="E62" s="34">
        <f>'[2]10'!E62</f>
        <v>-1.8</v>
      </c>
      <c r="F62" s="973">
        <f>'[2]10'!F62</f>
        <v>4.9230346425000002</v>
      </c>
      <c r="G62" s="34">
        <f>'[2]10'!G62</f>
        <v>4.2440548515882739</v>
      </c>
      <c r="H62" s="910">
        <f>'[2]10'!H62</f>
        <v>3.6560293197461391</v>
      </c>
      <c r="I62" s="34">
        <f>'[2]10'!I62</f>
        <v>4.6973037137527598</v>
      </c>
      <c r="J62" s="910">
        <f>'[2]10'!J62</f>
        <v>3.3889628340329665</v>
      </c>
      <c r="K62" s="322">
        <f>'[2]10'!$K62</f>
        <v>43839</v>
      </c>
      <c r="L62" s="1014">
        <f>'[2]10'!$L62</f>
        <v>14423</v>
      </c>
      <c r="M62" s="34">
        <f>'[2]10'!$M62</f>
        <v>-8.0400408059168598</v>
      </c>
      <c r="N62" s="164"/>
    </row>
    <row r="63" spans="1:21" ht="12.75" customHeight="1">
      <c r="A63" s="166">
        <f>'[2]10'!$A63</f>
        <v>43862</v>
      </c>
      <c r="B63" s="1001">
        <f>'[2]10'!B63</f>
        <v>-7.5853632971150944</v>
      </c>
      <c r="C63" s="244">
        <f>'[2]10'!C63</f>
        <v>-1.4199656220383299</v>
      </c>
      <c r="D63" s="973">
        <f>'[2]10'!D63</f>
        <v>4.6181558147508897</v>
      </c>
      <c r="E63" s="34">
        <f>'[2]10'!E63</f>
        <v>-3.5</v>
      </c>
      <c r="F63" s="973">
        <f>'[2]10'!F63</f>
        <v>3.2741973336000001</v>
      </c>
      <c r="G63" s="34">
        <f>'[2]10'!G63</f>
        <v>8.8770334091306609</v>
      </c>
      <c r="H63" s="910">
        <f>'[2]10'!H63</f>
        <v>9.0835287750315814</v>
      </c>
      <c r="I63" s="34">
        <f>'[2]10'!I63</f>
        <v>8.7138345993001565</v>
      </c>
      <c r="J63" s="910">
        <f>'[2]10'!J63</f>
        <v>6.7396016100732794</v>
      </c>
      <c r="K63" s="322" t="str">
        <f>'[2]10'!$K63</f>
        <v>Jan-Fev 20</v>
      </c>
      <c r="L63" s="1014">
        <f>'[2]10'!$L63</f>
        <v>34686</v>
      </c>
      <c r="M63" s="34">
        <f>'[2]10'!$M63</f>
        <v>0.40816326530612912</v>
      </c>
      <c r="N63" s="164"/>
    </row>
    <row r="64" spans="1:21" ht="12.75" customHeight="1">
      <c r="A64" s="166">
        <f>'[2]10'!$A64</f>
        <v>43891</v>
      </c>
      <c r="B64" s="1001">
        <f>'[2]10'!B64</f>
        <v>-13.712992912063724</v>
      </c>
      <c r="C64" s="244">
        <f>'[2]10'!C64</f>
        <v>-3.4108222916052902</v>
      </c>
      <c r="D64" s="973">
        <f>'[2]10'!D64</f>
        <v>-0.28750254744751991</v>
      </c>
      <c r="E64" s="34">
        <f>'[2]10'!E64</f>
        <v>-5.3</v>
      </c>
      <c r="F64" s="973">
        <f>'[2]10'!F64</f>
        <v>-0.92273242129999988</v>
      </c>
      <c r="G64" s="34">
        <f>'[2]10'!G64</f>
        <v>-6.0796285149196052</v>
      </c>
      <c r="H64" s="910">
        <f>'[2]10'!H64</f>
        <v>9.2965271593944863</v>
      </c>
      <c r="I64" s="34">
        <f>'[2]10'!I64</f>
        <v>-17.826668897440186</v>
      </c>
      <c r="J64" s="910">
        <f>'[2]10'!J64</f>
        <v>-51.479797546538556</v>
      </c>
      <c r="K64" s="322" t="str">
        <f>'[2]10'!$K64</f>
        <v>Jan-Mar 20</v>
      </c>
      <c r="L64" s="1014">
        <f>'[2]10'!$L64</f>
        <v>45282</v>
      </c>
      <c r="M64" s="34">
        <f>'[2]10'!$M64</f>
        <v>-23.825384809487758</v>
      </c>
      <c r="N64" s="164"/>
    </row>
    <row r="65" spans="1:17" ht="12.75" customHeight="1">
      <c r="A65" s="166">
        <f>'[2]10'!$A65</f>
        <v>43922</v>
      </c>
      <c r="B65" s="1001">
        <f>'[2]10'!B65</f>
        <v>-41.573861975077186</v>
      </c>
      <c r="C65" s="244">
        <f>'[2]10'!C65</f>
        <v>-10.17479376033457</v>
      </c>
      <c r="D65" s="973">
        <f>'[2]10'!D65</f>
        <v>-31.754482149911919</v>
      </c>
      <c r="E65" s="34">
        <f>'[2]10'!E65</f>
        <v>-6.8</v>
      </c>
      <c r="F65" s="973">
        <f>'[2]10'!F65</f>
        <v>-39.763444398899999</v>
      </c>
      <c r="G65" s="34">
        <f>'[2]10'!G65</f>
        <v>-21.789546555901708</v>
      </c>
      <c r="H65" s="910">
        <f>'[2]10'!H65</f>
        <v>-4.6196627197703606</v>
      </c>
      <c r="I65" s="34">
        <f>'[2]10'!I65</f>
        <v>-34.889393557069553</v>
      </c>
      <c r="J65" s="910">
        <f>'[2]10'!J65</f>
        <v>-81.59730574933846</v>
      </c>
      <c r="K65" s="322" t="str">
        <f>'[2]10'!$K65</f>
        <v>Jan-Abr 20</v>
      </c>
      <c r="L65" s="1014">
        <f>'[2]10'!$L65</f>
        <v>48031</v>
      </c>
      <c r="M65" s="34">
        <f>'[2]10'!$M65</f>
        <v>-40.383039992056204</v>
      </c>
      <c r="N65" s="164"/>
    </row>
    <row r="66" spans="1:17" ht="12.75" customHeight="1">
      <c r="A66" s="166">
        <f>'[2]10'!$A66</f>
        <v>43952</v>
      </c>
      <c r="B66" s="1001">
        <f>'[2]10'!B66</f>
        <v>-32.12670011196191</v>
      </c>
      <c r="C66" s="244">
        <f>'[2]10'!C66</f>
        <v>-16.786470911701727</v>
      </c>
      <c r="D66" s="973">
        <f>'[2]10'!D66</f>
        <v>-16.428212035548398</v>
      </c>
      <c r="E66" s="34">
        <f>'[2]10'!E66</f>
        <v>-8</v>
      </c>
      <c r="F66" s="973">
        <f>'[2]10'!F66</f>
        <v>-54.656916879699999</v>
      </c>
      <c r="G66" s="34">
        <f>'[2]10'!G66</f>
        <v>-11.169030934882912</v>
      </c>
      <c r="H66" s="910">
        <f>'[2]10'!H66</f>
        <v>1.6389132340052726</v>
      </c>
      <c r="I66" s="34">
        <f>'[2]10'!I66</f>
        <v>-21.12227805695143</v>
      </c>
      <c r="J66" s="910">
        <f>'[2]10'!J66</f>
        <v>-71.396380024714688</v>
      </c>
      <c r="K66" s="322" t="str">
        <f>'[2]10'!$K66</f>
        <v>Jan-Mai 20</v>
      </c>
      <c r="L66" s="1014">
        <f>'[2]10'!$L66</f>
        <v>53772</v>
      </c>
      <c r="M66" s="34">
        <f>'[2]10'!$M66</f>
        <v>-47.940749346500141</v>
      </c>
      <c r="N66" s="164"/>
    </row>
    <row r="67" spans="1:17" ht="12.75" customHeight="1">
      <c r="A67" s="1009">
        <f>'[2]10'!$A67</f>
        <v>43983</v>
      </c>
      <c r="B67" s="1003">
        <f>'[2]10'!B67</f>
        <v>-25.700379107925098</v>
      </c>
      <c r="C67" s="1016">
        <f>'[2]10'!C67</f>
        <v>-14.221490339899589</v>
      </c>
      <c r="D67" s="1017">
        <f>'[2]10'!D67</f>
        <v>-9.7951535836227386</v>
      </c>
      <c r="E67" s="919">
        <f>'[2]10'!E67</f>
        <v>-8.6</v>
      </c>
      <c r="F67" s="1017">
        <f>'[2]10'!F67</f>
        <v>-52.7071759484</v>
      </c>
      <c r="G67" s="919">
        <f>'[2]10'!G67</f>
        <v>-4.433839479392617</v>
      </c>
      <c r="H67" s="920">
        <f>'[2]10'!H67</f>
        <v>-2.2232223222322176</v>
      </c>
      <c r="I67" s="919">
        <f>'[2]10'!I67</f>
        <v>-6.1198684986934069</v>
      </c>
      <c r="J67" s="920">
        <f>'[2]10'!J67</f>
        <v>-58.836191931115891</v>
      </c>
      <c r="K67" s="1034" t="str">
        <f>'[2]10'!$K67</f>
        <v>Jan-Jun 20</v>
      </c>
      <c r="L67" s="1020">
        <f>'[2]10'!$L67</f>
        <v>64848</v>
      </c>
      <c r="M67" s="919">
        <f>'[2]10'!$M67</f>
        <v>-49.571911816167038</v>
      </c>
      <c r="N67" s="1019"/>
    </row>
    <row r="68" spans="1:17" ht="12.75" customHeight="1">
      <c r="A68" s="166">
        <f>'[2]10'!$A68</f>
        <v>44013</v>
      </c>
      <c r="B68" s="1001">
        <f>'[2]10'!B68</f>
        <v>-27.088268604194479</v>
      </c>
      <c r="C68" s="244">
        <f>'[2]10'!C68</f>
        <v>-16.58271767819431</v>
      </c>
      <c r="D68" s="973">
        <f>'[2]10'!D68</f>
        <v>-9.3583221512061598</v>
      </c>
      <c r="E68" s="34">
        <f>'[2]10'!E68</f>
        <v>-8.6999999999999993</v>
      </c>
      <c r="F68" s="973">
        <f>'[2]10'!F68</f>
        <v>-44.0352388162</v>
      </c>
      <c r="G68" s="34">
        <f>'[2]10'!G68</f>
        <v>-1.4263619178553029</v>
      </c>
      <c r="H68" s="910">
        <f>'[2]10'!H68</f>
        <v>0.48569410102439292</v>
      </c>
      <c r="I68" s="34">
        <f>'[2]10'!I68</f>
        <v>-2.9008660556630019</v>
      </c>
      <c r="J68" s="910">
        <f>'[2]10'!J68</f>
        <v>-46.533307438337538</v>
      </c>
      <c r="K68" s="322" t="str">
        <f>'[2]10'!$K68</f>
        <v>Jan-Jul 20</v>
      </c>
      <c r="L68" s="1014">
        <f>'[2]10'!$L68</f>
        <v>80057</v>
      </c>
      <c r="M68" s="34">
        <f>'[2]10'!$M68</f>
        <v>-45.550938237514536</v>
      </c>
      <c r="N68" s="164"/>
    </row>
    <row r="69" spans="1:17" ht="12.75" customHeight="1">
      <c r="A69" s="166">
        <f>'[2]10'!$A69</f>
        <v>44044</v>
      </c>
      <c r="B69" s="1001">
        <f>'[2]10'!B69</f>
        <v>-25.2680417848328</v>
      </c>
      <c r="C69" s="244">
        <f>'[2]10'!C69</f>
        <v>-14.53222815184159</v>
      </c>
      <c r="D69" s="973">
        <f>'[2]10'!D69</f>
        <v>-6.0330289538144202</v>
      </c>
      <c r="E69" s="34">
        <f>'[2]10'!E69</f>
        <v>-8.3000000000000007</v>
      </c>
      <c r="F69" s="973">
        <f>'[2]10'!F69</f>
        <v>-25.875968549699998</v>
      </c>
      <c r="G69" s="34">
        <f>'[2]10'!G69</f>
        <v>-3.1580744281324797</v>
      </c>
      <c r="H69" s="910">
        <f>'[2]10'!H69</f>
        <v>-2.043489651558815</v>
      </c>
      <c r="I69" s="34">
        <f>'[2]10'!I69</f>
        <v>-4.0231330148352953</v>
      </c>
      <c r="J69" s="910">
        <f>'[2]10'!J69</f>
        <v>-35.63542136097341</v>
      </c>
      <c r="K69" s="322" t="str">
        <f>'[2]10'!$K69</f>
        <v>Jan-Ago 20</v>
      </c>
      <c r="L69" s="1014">
        <f>'[2]10'!$L69</f>
        <v>92474</v>
      </c>
      <c r="M69" s="34">
        <f>'[2]10'!$M69</f>
        <v>-42.010209072780405</v>
      </c>
      <c r="N69" s="164"/>
    </row>
    <row r="70" spans="1:17" ht="12.75" customHeight="1">
      <c r="A70" s="166">
        <f>'[2]10'!$A70</f>
        <v>44075</v>
      </c>
      <c r="B70" s="1001">
        <f>'[2]10'!B70</f>
        <v>-26.595677183186496</v>
      </c>
      <c r="C70" s="244">
        <f>'[2]10'!C70</f>
        <v>-15.463411049685298</v>
      </c>
      <c r="D70" s="973">
        <f>'[2]10'!D70</f>
        <v>-8.0420124172074807</v>
      </c>
      <c r="E70" s="34">
        <f>'[2]10'!E70</f>
        <v>-7.6</v>
      </c>
      <c r="F70" s="973">
        <f>'[2]10'!F70</f>
        <v>-21.109083669699999</v>
      </c>
      <c r="G70" s="34">
        <f>'[2]10'!G70</f>
        <v>1.8164268164268265</v>
      </c>
      <c r="H70" s="910">
        <f>'[2]10'!H70</f>
        <v>1.9394261424017003</v>
      </c>
      <c r="I70" s="34">
        <f>'[2]10'!I70</f>
        <v>1.7158784078042117</v>
      </c>
      <c r="J70" s="910">
        <f>'[2]10'!J70</f>
        <v>-37.2948650079407</v>
      </c>
      <c r="K70" s="322" t="str">
        <f>'[2]10'!$K70</f>
        <v>Jan-Set 20</v>
      </c>
      <c r="L70" s="1014">
        <f>'[2]10'!$L70</f>
        <v>105660</v>
      </c>
      <c r="M70" s="34">
        <f>'[2]10'!$M70</f>
        <v>-39.284236657012826</v>
      </c>
      <c r="N70" s="164"/>
    </row>
    <row r="71" spans="1:17" ht="12.75" customHeight="1">
      <c r="A71" s="166">
        <f>'[2]10'!$A71</f>
        <v>44105</v>
      </c>
      <c r="B71" s="1001">
        <f>'[2]10'!B71</f>
        <v>-24.583651008808715</v>
      </c>
      <c r="C71" s="244">
        <f>'[2]10'!C71</f>
        <v>-15.304912517122579</v>
      </c>
      <c r="D71" s="973">
        <f>'[2]10'!D71</f>
        <v>-6.5535432871973995</v>
      </c>
      <c r="E71" s="34">
        <f>'[2]10'!E71</f>
        <v>-6.7</v>
      </c>
      <c r="F71" s="973">
        <f>'[2]10'!F71</f>
        <v>-10.835614766500001</v>
      </c>
      <c r="G71" s="34">
        <f>'[2]10'!G71</f>
        <v>0.69136223967225874</v>
      </c>
      <c r="H71" s="910">
        <f>'[2]10'!H71</f>
        <v>3.6100453435646784</v>
      </c>
      <c r="I71" s="34">
        <f>'[2]10'!I71</f>
        <v>-1.5775782495594513</v>
      </c>
      <c r="J71" s="910">
        <f>'[2]10'!J71</f>
        <v>-38.558087411281285</v>
      </c>
      <c r="K71" s="322" t="str">
        <f>'[2]10'!$K71</f>
        <v>Jan-Out 20</v>
      </c>
      <c r="L71" s="1014">
        <f>'[2]10'!$L71</f>
        <v>119339</v>
      </c>
      <c r="M71" s="34">
        <f>'[2]10'!$M71</f>
        <v>-37.081714318854033</v>
      </c>
      <c r="N71" s="164"/>
    </row>
    <row r="72" spans="1:17" ht="12.75" customHeight="1">
      <c r="A72" s="166">
        <f>'[2]10'!$A72</f>
        <v>44136</v>
      </c>
      <c r="B72" s="1001">
        <f>'[2]10'!B72</f>
        <v>-29.649027939615692</v>
      </c>
      <c r="C72" s="244">
        <f>'[2]10'!C72</f>
        <v>-15.05462101708895</v>
      </c>
      <c r="D72" s="973">
        <f>'[2]10'!D72</f>
        <v>-10.944619856819589</v>
      </c>
      <c r="E72" s="34">
        <f>'[2]10'!E72</f>
        <v>-5.5</v>
      </c>
      <c r="F72" s="973">
        <f>'[2]10'!F72</f>
        <v>-21.149803711400001</v>
      </c>
      <c r="G72" s="34">
        <f>'[2]10'!G72</f>
        <v>-4.0541677180587214</v>
      </c>
      <c r="H72" s="910">
        <f>'[2]10'!H72</f>
        <v>1.1525364533309954</v>
      </c>
      <c r="I72" s="34">
        <f>'[2]10'!I72</f>
        <v>-8.0045740423098977</v>
      </c>
      <c r="J72" s="910">
        <f>'[2]10'!J72</f>
        <v>-46.455491744436458</v>
      </c>
      <c r="K72" s="322" t="str">
        <f>'[2]10'!$K72</f>
        <v>Jan-Nov 20</v>
      </c>
      <c r="L72" s="1014">
        <f>'[2]10'!$L72</f>
        <v>131165</v>
      </c>
      <c r="M72" s="34">
        <f>'[2]10'!$M72</f>
        <v>-36.350225405560167</v>
      </c>
      <c r="N72" s="408"/>
      <c r="O72" s="12"/>
      <c r="P72" s="12"/>
      <c r="Q72" s="12"/>
    </row>
    <row r="73" spans="1:17" ht="12.75" customHeight="1">
      <c r="A73" s="166">
        <f>'[2]10'!$A73</f>
        <v>44166</v>
      </c>
      <c r="B73" s="1001">
        <f>'[2]10'!B73</f>
        <v>-24.343692265993962</v>
      </c>
      <c r="C73" s="244">
        <f>'[2]10'!C73</f>
        <v>-14.07415356850016</v>
      </c>
      <c r="D73" s="973">
        <f>'[2]10'!D73</f>
        <v>-7.9392971539880497</v>
      </c>
      <c r="E73" s="34">
        <f>'[2]10'!E73</f>
        <v>-4.2</v>
      </c>
      <c r="F73" s="973">
        <f>'[2]10'!F73</f>
        <v>-27.879833924499998</v>
      </c>
      <c r="G73" s="34">
        <f>'[2]10'!G73</f>
        <v>-2.5464145801396683</v>
      </c>
      <c r="H73" s="910">
        <f>'[2]10'!H73</f>
        <v>2.9419422025514166</v>
      </c>
      <c r="I73" s="34">
        <f>'[2]10'!I73</f>
        <v>-6.854026845637577</v>
      </c>
      <c r="J73" s="910">
        <f>'[2]10'!J73</f>
        <v>-38.704492485734953</v>
      </c>
      <c r="K73" s="322" t="str">
        <f>'[2]10'!$K73</f>
        <v>Jan-Dez 20</v>
      </c>
      <c r="L73" s="1014">
        <f>'[2]10'!$L73</f>
        <v>145417</v>
      </c>
      <c r="M73" s="34">
        <f>'[2]10'!$M73</f>
        <v>-35.023391525431308</v>
      </c>
      <c r="N73" s="164"/>
    </row>
    <row r="74" spans="1:17" ht="12.75" customHeight="1">
      <c r="A74" s="166">
        <f>'[2]10'!$A74</f>
        <v>44197</v>
      </c>
      <c r="B74" s="1001">
        <f>'[2]10'!B74</f>
        <v>-23.140061656681787</v>
      </c>
      <c r="C74" s="244">
        <f>'[2]10'!C74</f>
        <v>-15.263707431330999</v>
      </c>
      <c r="D74" s="973">
        <f>'[2]10'!D74</f>
        <v>-7.9235340296033705</v>
      </c>
      <c r="E74" s="34">
        <f>'[2]10'!E74</f>
        <v>-2.6</v>
      </c>
      <c r="F74" s="973">
        <f>'[2]10'!F74</f>
        <v>-18.970837979700001</v>
      </c>
      <c r="G74" s="34">
        <f>'[2]10'!G74</f>
        <v>-10.015818832736656</v>
      </c>
      <c r="H74" s="910">
        <f>'[2]10'!H74</f>
        <v>1.1986892031735152</v>
      </c>
      <c r="I74" s="34">
        <f>'[2]10'!I74</f>
        <v>-18.577907353417558</v>
      </c>
      <c r="J74" s="910">
        <f>'[2]10'!J74</f>
        <v>-54.585066349772234</v>
      </c>
      <c r="K74" s="322">
        <f>'[2]10'!$K74</f>
        <v>44205</v>
      </c>
      <c r="L74" s="1014">
        <f>'[2]10'!$L74</f>
        <v>10029</v>
      </c>
      <c r="M74" s="34">
        <f>'[2]10'!$M74</f>
        <v>-30.465229147888778</v>
      </c>
      <c r="N74" s="164"/>
    </row>
    <row r="75" spans="1:17" ht="12.75" customHeight="1">
      <c r="A75" s="166">
        <f>'[2]10'!$A75</f>
        <v>44228</v>
      </c>
      <c r="B75" s="1001">
        <f>'[2]10'!B75</f>
        <v>-25.763504206350483</v>
      </c>
      <c r="C75" s="244">
        <f>'[2]10'!C75</f>
        <v>-15.346934820985989</v>
      </c>
      <c r="D75" s="973">
        <f>'[2]10'!D75</f>
        <v>-6.9680663424978091</v>
      </c>
      <c r="E75" s="34">
        <f>'[2]10'!E75</f>
        <v>-0.8</v>
      </c>
      <c r="F75" s="973">
        <f>'[2]10'!F75</f>
        <v>-31.858143636599998</v>
      </c>
      <c r="G75" s="34">
        <f>'[2]10'!G75</f>
        <v>-14.242107799823273</v>
      </c>
      <c r="H75" s="910">
        <f>'[2]10'!H75</f>
        <v>-1.1163483006698129</v>
      </c>
      <c r="I75" s="34">
        <f>'[2]10'!I75</f>
        <v>-24.368032658188085</v>
      </c>
      <c r="J75" s="910">
        <f>'[2]10'!J75</f>
        <v>-70.083156062657125</v>
      </c>
      <c r="K75" s="322" t="str">
        <f>'[2]10'!$K75</f>
        <v>Jan-Fev 21</v>
      </c>
      <c r="L75" s="1014">
        <f>'[2]10'!$L75</f>
        <v>18340</v>
      </c>
      <c r="M75" s="34">
        <f>'[2]10'!$M75</f>
        <v>-47.125641469180643</v>
      </c>
      <c r="N75" s="408"/>
      <c r="O75" s="12"/>
      <c r="P75" s="12"/>
    </row>
    <row r="76" spans="1:17" ht="12.75" customHeight="1">
      <c r="A76" s="166">
        <f>'[2]10'!$A76</f>
        <v>44256</v>
      </c>
      <c r="B76" s="1001">
        <f>'[2]10'!B76</f>
        <v>-20.157035328257926</v>
      </c>
      <c r="C76" s="244">
        <f>'[2]10'!C76</f>
        <v>-14.544754798764069</v>
      </c>
      <c r="D76" s="973">
        <f>'[2]10'!D76</f>
        <v>-3.96868073692875</v>
      </c>
      <c r="E76" s="34">
        <f>'[2]10'!E76</f>
        <v>1.2</v>
      </c>
      <c r="F76" s="973">
        <f>'[2]10'!F76</f>
        <v>-36.433753208299997</v>
      </c>
      <c r="G76" s="34">
        <f>'[2]10'!G76</f>
        <v>2.3072697308185184</v>
      </c>
      <c r="H76" s="910">
        <f>'[2]10'!H76</f>
        <v>-1.4013361577317909</v>
      </c>
      <c r="I76" s="34">
        <f>'[2]10'!I76</f>
        <v>6.0775730428585888</v>
      </c>
      <c r="J76" s="910">
        <f>'[2]10'!J76</f>
        <v>-29.773691654879769</v>
      </c>
      <c r="K76" s="322" t="str">
        <f>'[2]10'!$K76</f>
        <v>Jan-Mar 21</v>
      </c>
      <c r="L76" s="1014">
        <f>'[2]10'!$L76</f>
        <v>31039</v>
      </c>
      <c r="M76" s="34">
        <f>'[2]10'!$M76</f>
        <v>-31.45399938165275</v>
      </c>
      <c r="N76" s="408"/>
      <c r="O76" s="12"/>
      <c r="P76" s="12"/>
    </row>
    <row r="77" spans="1:17" ht="12.75" customHeight="1">
      <c r="A77" s="166">
        <f>'[2]10'!$A77</f>
        <v>44287</v>
      </c>
      <c r="B77" s="1001">
        <f>'[2]10'!B77</f>
        <v>-17.096039767478032</v>
      </c>
      <c r="C77" s="244">
        <f>'[2]10'!C77</f>
        <v>-14.495114372727549</v>
      </c>
      <c r="D77" s="973">
        <f>'[2]10'!D77</f>
        <v>-1.5886058741340598</v>
      </c>
      <c r="E77" s="34">
        <f>'[2]10'!E77</f>
        <v>3.2</v>
      </c>
      <c r="F77" s="973">
        <f>'[2]10'!F77</f>
        <v>-29.157068469999999</v>
      </c>
      <c r="G77" s="34">
        <f>'[2]10'!G77</f>
        <v>29.29851737109982</v>
      </c>
      <c r="H77" s="910">
        <f>'[2]10'!H77</f>
        <v>11.840496567290515</v>
      </c>
      <c r="I77" s="34">
        <f>'[2]10'!I77</f>
        <v>48.805063945226721</v>
      </c>
      <c r="J77" s="910">
        <f>'[2]10'!J77</f>
        <v>137.99564270152507</v>
      </c>
      <c r="K77" s="322" t="str">
        <f>'[2]10'!$K77</f>
        <v>Jan-Abr 21</v>
      </c>
      <c r="L77" s="1014">
        <f>'[2]10'!$L77</f>
        <v>45848</v>
      </c>
      <c r="M77" s="34">
        <f>'[2]10'!$M77</f>
        <v>-4.5449813662010001</v>
      </c>
      <c r="N77" s="164"/>
    </row>
    <row r="78" spans="1:17" ht="12.75" customHeight="1">
      <c r="A78" s="166">
        <f>'[2]10'!$A78</f>
        <v>44317</v>
      </c>
      <c r="B78" s="1001">
        <f>'[2]10'!B78</f>
        <v>-12.817285741234176</v>
      </c>
      <c r="C78" s="244">
        <f>'[2]10'!C78</f>
        <v>-14.07827227521676</v>
      </c>
      <c r="D78" s="973">
        <f>'[2]10'!D78</f>
        <v>0.11765876923074831</v>
      </c>
      <c r="E78" s="34">
        <f>'[2]10'!E78</f>
        <v>4.9000000000000004</v>
      </c>
      <c r="F78" s="973">
        <f>'[2]10'!F78</f>
        <v>-18.486480334399999</v>
      </c>
      <c r="G78" s="34">
        <f>'[2]10'!G78</f>
        <v>16.652236652236653</v>
      </c>
      <c r="H78" s="910">
        <f>'[2]10'!H78</f>
        <v>0.88816073122359285</v>
      </c>
      <c r="I78" s="34">
        <f>'[2]10'!I78</f>
        <v>32.437884901252914</v>
      </c>
      <c r="J78" s="910">
        <f>'[2]10'!J78</f>
        <v>113.11308767471408</v>
      </c>
      <c r="K78" s="322" t="str">
        <f>'[2]10'!$K78</f>
        <v>Jan-Mai 21</v>
      </c>
      <c r="L78" s="1014">
        <f>'[2]10'!$L78</f>
        <v>62509</v>
      </c>
      <c r="M78" s="34">
        <f>'[2]10'!$M78</f>
        <v>16.248233281261619</v>
      </c>
      <c r="N78" s="408"/>
      <c r="O78" s="12"/>
      <c r="P78" s="12"/>
    </row>
    <row r="79" spans="1:17" ht="12.75" customHeight="1">
      <c r="A79" s="1009">
        <f>'[2]10'!$A79</f>
        <v>44348</v>
      </c>
      <c r="B79" s="1003">
        <f>'[2]10'!B79</f>
        <v>-12.586174412916847</v>
      </c>
      <c r="C79" s="1016">
        <f>'[2]10'!C79</f>
        <v>-12.235536405733649</v>
      </c>
      <c r="D79" s="1017">
        <f>'[2]10'!D79</f>
        <v>-0.81442950110843548</v>
      </c>
      <c r="E79" s="919">
        <f>'[2]10'!E79</f>
        <v>6.2</v>
      </c>
      <c r="F79" s="1017">
        <f>'[2]10'!F79</f>
        <v>-2.9093274957999999</v>
      </c>
      <c r="G79" s="919">
        <f>'[2]10'!G79</f>
        <v>7.109133829671336</v>
      </c>
      <c r="H79" s="920">
        <f>'[2]10'!H79</f>
        <v>5.0722636472429343</v>
      </c>
      <c r="I79" s="919">
        <f>'[2]10'!I79</f>
        <v>8.7186854628715054</v>
      </c>
      <c r="J79" s="920">
        <f>'[2]10'!J79</f>
        <v>59.682860998650455</v>
      </c>
      <c r="K79" s="1034" t="str">
        <f>'[2]10'!$K79</f>
        <v>Jan-Jun 21</v>
      </c>
      <c r="L79" s="1020">
        <f>'[2]10'!$L79</f>
        <v>81445</v>
      </c>
      <c r="M79" s="919">
        <f>'[2]10'!$M79</f>
        <v>25.593696027633854</v>
      </c>
      <c r="N79" s="1019"/>
    </row>
    <row r="80" spans="1:17" ht="12.75" customHeight="1">
      <c r="A80" s="166">
        <f>'[2]10'!$A80</f>
        <v>44378</v>
      </c>
      <c r="B80" s="1001">
        <f>'[2]10'!B80</f>
        <v>-16.976802770081051</v>
      </c>
      <c r="C80" s="244">
        <f>'[2]10'!C80</f>
        <v>-14.260447744189269</v>
      </c>
      <c r="D80" s="973">
        <f>'[2]10'!D80</f>
        <v>-3.3141881880083099</v>
      </c>
      <c r="E80" s="34">
        <f>'[2]10'!E80</f>
        <v>7.1</v>
      </c>
      <c r="F80" s="973">
        <f>'[2]10'!F80</f>
        <v>-4.2220514927000004</v>
      </c>
      <c r="G80" s="34">
        <f>'[2]10'!G80</f>
        <v>2.1443514644351467</v>
      </c>
      <c r="H80" s="910">
        <f>'[2]10'!H80</f>
        <v>2.7946216715001242</v>
      </c>
      <c r="I80" s="34">
        <f>'[2]10'!I80</f>
        <v>1.6193280221683324</v>
      </c>
      <c r="J80" s="910">
        <f>'[2]10'!J80</f>
        <v>29.943092384065864</v>
      </c>
      <c r="K80" s="322" t="str">
        <f>'[2]10'!$K80</f>
        <v>Jan-Jul 21</v>
      </c>
      <c r="L80" s="1014">
        <f>'[2]10'!$L80</f>
        <v>93768</v>
      </c>
      <c r="M80" s="34">
        <f>'[2]10'!$M80</f>
        <v>17.126547335023787</v>
      </c>
      <c r="N80" s="164"/>
    </row>
    <row r="81" spans="1:16" ht="12.75" customHeight="1">
      <c r="A81" s="166">
        <f>'[2]10'!$A81</f>
        <v>44409</v>
      </c>
      <c r="B81" s="1001">
        <f>'[2]10'!B81</f>
        <v>-11.912830059034304</v>
      </c>
      <c r="C81" s="244">
        <f>'[2]10'!C81</f>
        <v>-10.99257456272748</v>
      </c>
      <c r="D81" s="973">
        <f>'[2]10'!D81</f>
        <v>-1.1578901651420199</v>
      </c>
      <c r="E81" s="34">
        <f>'[2]10'!E81</f>
        <v>7.4</v>
      </c>
      <c r="F81" s="973">
        <f>'[2]10'!F81</f>
        <v>9.7382310519999997</v>
      </c>
      <c r="G81" s="34">
        <f>'[2]10'!G81</f>
        <v>4.0278512251013581</v>
      </c>
      <c r="H81" s="910">
        <f>'[2]10'!H81</f>
        <v>3.976107693679225</v>
      </c>
      <c r="I81" s="34">
        <f>'[2]10'!I81</f>
        <v>4.0607807178412401</v>
      </c>
      <c r="J81" s="910">
        <f>'[2]10'!J81</f>
        <v>24.347978295116405</v>
      </c>
      <c r="K81" s="322" t="str">
        <f>'[2]10'!$K81</f>
        <v>Jan-Ago 21</v>
      </c>
      <c r="L81" s="1014">
        <f>'[2]10'!$L81</f>
        <v>101739</v>
      </c>
      <c r="M81" s="34">
        <f>'[2]10'!$M81</f>
        <v>10.019032376668036</v>
      </c>
      <c r="N81" s="408"/>
      <c r="O81" s="12"/>
      <c r="P81" s="12"/>
    </row>
    <row r="82" spans="1:16" ht="12.75" customHeight="1">
      <c r="A82" s="166">
        <f>'[2]10'!$A82</f>
        <v>44440</v>
      </c>
      <c r="B82" s="1001">
        <f>'[2]10'!B82</f>
        <v>-9.861959238394391</v>
      </c>
      <c r="C82" s="244">
        <f>'[2]10'!C82</f>
        <v>-9.6332486698089195</v>
      </c>
      <c r="D82" s="973">
        <f>'[2]10'!D82</f>
        <v>0.85329361152606942</v>
      </c>
      <c r="E82" s="34">
        <f>'[2]10'!E82</f>
        <v>7.5</v>
      </c>
      <c r="F82" s="973">
        <f>'[2]10'!F82</f>
        <v>7.1409741174999999</v>
      </c>
      <c r="G82" s="34">
        <f>'[2]10'!G82</f>
        <v>3.1629750926484519</v>
      </c>
      <c r="H82" s="910">
        <f>'[2]10'!H82</f>
        <v>2.2065850056467866</v>
      </c>
      <c r="I82" s="34">
        <f>'[2]10'!I82</f>
        <v>3.9219044356910473</v>
      </c>
      <c r="J82" s="910">
        <f>'[2]10'!J82</f>
        <v>24.409033347403962</v>
      </c>
      <c r="K82" s="322" t="str">
        <f>'[2]10'!$K82</f>
        <v>Jan-Set 21</v>
      </c>
      <c r="L82" s="1014">
        <f>'[2]10'!$L82</f>
        <v>112525</v>
      </c>
      <c r="M82" s="34">
        <f>'[2]10'!$M82</f>
        <v>6.4972553473405412</v>
      </c>
      <c r="N82" s="164"/>
    </row>
    <row r="83" spans="1:16" ht="12.75" customHeight="1">
      <c r="A83" s="166">
        <f>'[2]10'!$A83</f>
        <v>44470</v>
      </c>
      <c r="B83" s="1001">
        <f>'[2]10'!B83</f>
        <v>-10.972582415494703</v>
      </c>
      <c r="C83" s="244">
        <f>'[2]10'!C83</f>
        <v>-12.586676696874779</v>
      </c>
      <c r="D83" s="973">
        <f>'[2]10'!D83</f>
        <v>0.11870084865732</v>
      </c>
      <c r="E83" s="34">
        <f>'[2]10'!E83</f>
        <v>7.4</v>
      </c>
      <c r="F83" s="973">
        <f>'[2]10'!F83</f>
        <v>3.2254417841</v>
      </c>
      <c r="G83" s="34">
        <f>'[2]10'!G83</f>
        <v>3.7636687293379509</v>
      </c>
      <c r="H83" s="910">
        <f>'[2]10'!H83</f>
        <v>2.3060090893789038</v>
      </c>
      <c r="I83" s="34">
        <f>'[2]10'!I83</f>
        <v>4.9535339756159829</v>
      </c>
      <c r="J83" s="910">
        <f>'[2]10'!J83</f>
        <v>47.02091439688715</v>
      </c>
      <c r="K83" s="322" t="str">
        <f>'[2]10'!$K83</f>
        <v>Jan-Out 21</v>
      </c>
      <c r="L83" s="1014">
        <f>'[2]10'!$L83</f>
        <v>123101</v>
      </c>
      <c r="M83" s="34">
        <f>'[2]10'!$M83</f>
        <v>3.1523642732049098</v>
      </c>
      <c r="N83" s="164"/>
    </row>
    <row r="84" spans="1:16" ht="12.75" customHeight="1">
      <c r="A84" s="166">
        <f>'[2]10'!$A84</f>
        <v>44501</v>
      </c>
      <c r="B84" s="1001">
        <f>'[2]10'!B84</f>
        <v>-19.153608585881713</v>
      </c>
      <c r="C84" s="244">
        <f>'[2]10'!C84</f>
        <v>-12.684854888544159</v>
      </c>
      <c r="D84" s="973">
        <f>'[2]10'!D84</f>
        <v>-4.9347070375156292</v>
      </c>
      <c r="E84" s="34">
        <f>'[2]10'!E84</f>
        <v>7.2</v>
      </c>
      <c r="F84" s="973">
        <f>'[2]10'!F84</f>
        <v>1.6800474992000001</v>
      </c>
      <c r="G84" s="34">
        <f>'[2]10'!G84</f>
        <v>10.940650477776813</v>
      </c>
      <c r="H84" s="910">
        <f>'[2]10'!H84</f>
        <v>5.2913249892101817</v>
      </c>
      <c r="I84" s="34">
        <f>'[2]10'!I84</f>
        <v>15.653023173222053</v>
      </c>
      <c r="J84" s="910">
        <f>'[2]10'!J84</f>
        <v>73.26964974023798</v>
      </c>
      <c r="K84" s="322" t="str">
        <f>'[2]10'!$K84</f>
        <v>Jan-Nov 21</v>
      </c>
      <c r="L84" s="1014">
        <f>'[2]10'!$L84</f>
        <v>134029</v>
      </c>
      <c r="M84" s="34">
        <f>'[2]10'!$M84</f>
        <v>2.1835093203217468</v>
      </c>
      <c r="N84" s="164"/>
    </row>
    <row r="85" spans="1:16" ht="12.75" customHeight="1">
      <c r="A85" s="166">
        <f>'[2]10'!$A85</f>
        <v>44531</v>
      </c>
      <c r="B85" s="1001">
        <f>'[2]10'!B85</f>
        <v>-19.220964025825271</v>
      </c>
      <c r="C85" s="244">
        <f>'[2]10'!C85</f>
        <v>-12.93701649525163</v>
      </c>
      <c r="D85" s="973">
        <f>'[2]10'!D85</f>
        <v>-6.5346075216187893</v>
      </c>
      <c r="E85" s="34">
        <f>'[2]10'!E85</f>
        <v>7.1</v>
      </c>
      <c r="F85" s="973">
        <f>'[2]10'!F85</f>
        <v>1.2576808168</v>
      </c>
      <c r="G85" s="34">
        <f>'[2]10'!G85</f>
        <v>8.0922834920912408</v>
      </c>
      <c r="H85" s="910">
        <f>'[2]10'!H85</f>
        <v>6.8369583544090347</v>
      </c>
      <c r="I85" s="34">
        <f>'[2]10'!I85</f>
        <v>9.1776997207961841</v>
      </c>
      <c r="J85" s="910">
        <f>'[2]10'!J85</f>
        <v>35.112101743804914</v>
      </c>
      <c r="K85" s="322" t="str">
        <f>'[2]10'!$K85</f>
        <v>Jan-Dez 21</v>
      </c>
      <c r="L85" s="1014">
        <f>'[2]10'!$L85</f>
        <v>146637</v>
      </c>
      <c r="M85" s="34">
        <f>'[2]10'!$M85</f>
        <v>0.83896655824284494</v>
      </c>
      <c r="N85" s="408"/>
      <c r="O85" s="12"/>
      <c r="P85" s="12"/>
    </row>
    <row r="86" spans="1:16" ht="12.75" customHeight="1">
      <c r="A86" s="166">
        <f>'[2]10'!$A86</f>
        <v>44562</v>
      </c>
      <c r="B86" s="1001">
        <f>'[2]10'!B86</f>
        <v>-17.689907522256174</v>
      </c>
      <c r="C86" s="244">
        <f>'[2]10'!C86</f>
        <v>-14.291009375781799</v>
      </c>
      <c r="D86" s="973">
        <f>'[2]10'!D86</f>
        <v>-5.1113305672092002</v>
      </c>
      <c r="E86" s="34">
        <f>'[2]10'!E86</f>
        <v>6.9</v>
      </c>
      <c r="F86" s="973">
        <f>'[2]10'!F86</f>
        <v>3.5686416615000001</v>
      </c>
      <c r="G86" s="34">
        <f>'[2]10'!G86</f>
        <v>10.445965951147301</v>
      </c>
      <c r="H86" s="910">
        <f>'[2]10'!H86</f>
        <v>0.33233915636982658</v>
      </c>
      <c r="I86" s="34">
        <f>'[2]10'!I86</f>
        <v>20.05172070817585</v>
      </c>
      <c r="J86" s="910">
        <f>'[2]10'!J86</f>
        <v>74.749236807675544</v>
      </c>
      <c r="K86" s="322">
        <f>'[2]10'!$K86</f>
        <v>44570</v>
      </c>
      <c r="L86" s="1014">
        <f>'[2]10'!$L86</f>
        <v>9829</v>
      </c>
      <c r="M86" s="34">
        <f>'[2]10'!$M86</f>
        <v>-1.9942167713630425</v>
      </c>
      <c r="N86" s="164"/>
    </row>
    <row r="87" spans="1:16" ht="12.75" customHeight="1">
      <c r="A87" s="166">
        <f>'[2]10'!$A87</f>
        <v>44593</v>
      </c>
      <c r="B87" s="1001">
        <f>'[2]10'!B87</f>
        <v>-14.459773448008793</v>
      </c>
      <c r="C87" s="244">
        <f>'[2]10'!C87</f>
        <v>-14.5614573349611</v>
      </c>
      <c r="D87" s="973">
        <f>'[2]10'!D87</f>
        <v>-1.66188851398877</v>
      </c>
      <c r="E87" s="34">
        <f>'[2]10'!E87</f>
        <v>6.6</v>
      </c>
      <c r="F87" s="973">
        <f>'[2]10'!F87</f>
        <v>-6.0436912842000003</v>
      </c>
      <c r="G87" s="34">
        <f>'[2]10'!G87</f>
        <v>15.361558636193323</v>
      </c>
      <c r="H87" s="910">
        <f>'[2]10'!H87</f>
        <v>-2.4167921057032942</v>
      </c>
      <c r="I87" s="34">
        <f>'[2]10'!I87</f>
        <v>33.298733651650394</v>
      </c>
      <c r="J87" s="910">
        <f>'[2]10'!J87</f>
        <v>184.09825468649001</v>
      </c>
      <c r="K87" s="322" t="str">
        <f>'[2]10'!$K87</f>
        <v>Jan-Fev 22</v>
      </c>
      <c r="L87" s="1014">
        <f>'[2]10'!$L87</f>
        <v>21400</v>
      </c>
      <c r="M87" s="34">
        <f>'[2]10'!$M87</f>
        <v>16.68484187568157</v>
      </c>
      <c r="N87" s="164"/>
    </row>
    <row r="88" spans="1:16" ht="12.75" customHeight="1">
      <c r="A88" s="166">
        <f>'[2]10'!$A88</f>
        <v>44621</v>
      </c>
      <c r="B88" s="1001">
        <f>'[2]10'!B88</f>
        <v>-34.141625042659228</v>
      </c>
      <c r="C88" s="244">
        <f>'[2]10'!C88</f>
        <v>-20.0405379528477</v>
      </c>
      <c r="D88" s="973">
        <f>'[2]10'!D88</f>
        <v>-21.361913925980101</v>
      </c>
      <c r="E88" s="34">
        <f>'[2]10'!E88</f>
        <v>6.1</v>
      </c>
      <c r="F88" s="973">
        <f>'[2]10'!F88</f>
        <v>-9.0206207578999997</v>
      </c>
      <c r="G88" s="34">
        <f>'[2]10'!G88</f>
        <v>12.878109897977438</v>
      </c>
      <c r="H88" s="910">
        <f>'[2]10'!H88</f>
        <v>-1.1981490662700338</v>
      </c>
      <c r="I88" s="34">
        <f>'[2]10'!I88</f>
        <v>26.1612284069098</v>
      </c>
      <c r="J88" s="910">
        <f>'[2]10'!J88</f>
        <v>160.19637462235647</v>
      </c>
      <c r="K88" s="322" t="str">
        <f>'[2]10'!$K88</f>
        <v>Jan-Mar 22</v>
      </c>
      <c r="L88" s="1014">
        <f>'[2]10'!$L88</f>
        <v>34771</v>
      </c>
      <c r="M88" s="34">
        <f>'[2]10'!$M88</f>
        <v>12.02358323399595</v>
      </c>
      <c r="N88" s="408"/>
      <c r="O88" s="12"/>
    </row>
    <row r="89" spans="1:16" ht="12.75" customHeight="1">
      <c r="A89" s="166">
        <f>'[2]10'!$A89</f>
        <v>44652</v>
      </c>
      <c r="B89" s="1001">
        <f>'[2]10'!B89</f>
        <v>-32.898307602625579</v>
      </c>
      <c r="C89" s="244">
        <f>'[2]10'!C89</f>
        <v>-24.676494334971299</v>
      </c>
      <c r="D89" s="973">
        <f>'[2]10'!D89</f>
        <v>-19.0245156690149</v>
      </c>
      <c r="E89" s="34">
        <f>'[2]10'!E89</f>
        <v>5.5</v>
      </c>
      <c r="F89" s="973">
        <f>'[2]10'!F89</f>
        <v>-0.44832825999999998</v>
      </c>
      <c r="G89" s="34">
        <f>'[2]10'!G89</f>
        <v>4.5011124422385933</v>
      </c>
      <c r="H89" s="910">
        <f>'[2]10'!H89</f>
        <v>-3.657921291624632</v>
      </c>
      <c r="I89" s="34">
        <f>'[2]10'!I89</f>
        <v>11.346471047834015</v>
      </c>
      <c r="J89" s="910">
        <f>'[2]10'!J89</f>
        <v>134.82240937385575</v>
      </c>
      <c r="K89" s="322" t="str">
        <f>'[2]10'!$K89</f>
        <v>Jan-Abr 22</v>
      </c>
      <c r="L89" s="1014">
        <f>'[2]10'!$L89</f>
        <v>47191</v>
      </c>
      <c r="M89" s="34">
        <f>'[2]10'!$M89</f>
        <v>2.9292444599546457</v>
      </c>
      <c r="N89" s="164"/>
    </row>
    <row r="90" spans="1:16" ht="12.75" customHeight="1">
      <c r="A90" s="166">
        <f>'[2]10'!$A90</f>
        <v>44682</v>
      </c>
      <c r="B90" s="1001">
        <f>'[2]10'!B90</f>
        <v>-30.090089866644476</v>
      </c>
      <c r="C90" s="244">
        <f>'[2]10'!C90</f>
        <v>-22.225894640777199</v>
      </c>
      <c r="D90" s="973">
        <f>'[2]10'!D90</f>
        <v>-16.034325069849601</v>
      </c>
      <c r="E90" s="34">
        <f>'[2]10'!E90</f>
        <v>4.5999999999999996</v>
      </c>
      <c r="F90" s="973">
        <f>'[2]10'!F90</f>
        <v>4.3788513426</v>
      </c>
      <c r="G90" s="34">
        <f>'[2]10'!G90</f>
        <v>2.1359063170047818</v>
      </c>
      <c r="H90" s="910">
        <f>'[2]10'!H90</f>
        <v>-0.8974358974358978</v>
      </c>
      <c r="I90" s="34">
        <f>'[2]10'!I90</f>
        <v>4.441593842700243</v>
      </c>
      <c r="J90" s="910">
        <f>'[2]10'!J90</f>
        <v>66.706415454328635</v>
      </c>
      <c r="K90" s="322" t="str">
        <f>'[2]10'!$K90</f>
        <v>Jan-Mai 22</v>
      </c>
      <c r="L90" s="1014">
        <f>'[2]10'!$L90</f>
        <v>59939</v>
      </c>
      <c r="M90" s="34">
        <f>'[2]10'!$M90</f>
        <v>-4.1114079572541584</v>
      </c>
      <c r="N90" s="164"/>
    </row>
    <row r="91" spans="1:16" ht="12.75" customHeight="1">
      <c r="A91" s="1105">
        <f>'[2]10'!$A91</f>
        <v>44713</v>
      </c>
      <c r="B91" s="1120">
        <f>'[2]10'!B91</f>
        <v>-32.485467870082175</v>
      </c>
      <c r="C91" s="1123">
        <f>'[2]10'!C91</f>
        <v>-23.316606514084999</v>
      </c>
      <c r="D91" s="1124">
        <f>'[2]10'!D91</f>
        <v>-18.831484580127899</v>
      </c>
      <c r="E91" s="1117" t="str">
        <f>'[2]10'!E91</f>
        <v/>
      </c>
      <c r="F91" s="1124">
        <f>'[2]10'!F91</f>
        <v>4.4508952225999998</v>
      </c>
      <c r="G91" s="1117" t="str">
        <f>'[2]10'!G91</f>
        <v/>
      </c>
      <c r="H91" s="1115" t="str">
        <f>'[2]10'!H91</f>
        <v/>
      </c>
      <c r="I91" s="1117" t="str">
        <f>'[2]10'!I91</f>
        <v/>
      </c>
      <c r="J91" s="1115" t="str">
        <f>'[2]10'!J91</f>
        <v/>
      </c>
      <c r="K91" s="1126" t="str">
        <f>'[2]10'!$K91</f>
        <v>Jan-Jun 22</v>
      </c>
      <c r="L91" s="1127">
        <f>'[2]10'!$L91</f>
        <v>75449</v>
      </c>
      <c r="M91" s="1117">
        <f>'[2]10'!$M91</f>
        <v>-7.3620234514089304</v>
      </c>
      <c r="N91" s="1125"/>
    </row>
    <row r="92" spans="1:16" ht="5.25" customHeight="1">
      <c r="B92" s="16"/>
    </row>
    <row r="93" spans="1:16" s="11" customFormat="1" ht="22.5" customHeight="1">
      <c r="A93" s="837" t="s">
        <v>12</v>
      </c>
      <c r="B93" s="1650" t="s">
        <v>555</v>
      </c>
      <c r="C93" s="1650"/>
      <c r="D93" s="1650"/>
      <c r="E93" s="1650"/>
      <c r="F93" s="1650"/>
      <c r="G93" s="1650"/>
      <c r="H93" s="1650"/>
      <c r="I93" s="1650"/>
      <c r="N93" s="1"/>
    </row>
    <row r="94" spans="1:16" ht="19.5" customHeight="1">
      <c r="A94" s="837" t="s">
        <v>13</v>
      </c>
      <c r="B94" s="1648" t="s">
        <v>556</v>
      </c>
      <c r="C94" s="1649"/>
      <c r="D94" s="1649"/>
      <c r="E94" s="1649"/>
      <c r="F94" s="1649"/>
      <c r="G94" s="1649"/>
      <c r="H94" s="1649"/>
      <c r="I94" s="1649"/>
    </row>
    <row r="95" spans="1:16">
      <c r="A95" s="837"/>
      <c r="B95" s="838"/>
      <c r="C95" s="839"/>
      <c r="D95" s="839"/>
      <c r="E95" s="839"/>
      <c r="F95" s="839"/>
      <c r="G95" s="839"/>
      <c r="H95" s="839"/>
      <c r="I95" s="839"/>
    </row>
    <row r="96" spans="1:16">
      <c r="A96" s="839"/>
      <c r="B96" s="840"/>
      <c r="C96" s="839"/>
      <c r="D96" s="839"/>
      <c r="E96" s="839"/>
      <c r="F96" s="839"/>
      <c r="G96" s="839"/>
      <c r="H96" s="839"/>
      <c r="I96" s="839"/>
    </row>
  </sheetData>
  <sheetProtection autoFilter="0"/>
  <mergeCells count="19">
    <mergeCell ref="M11:N11"/>
    <mergeCell ref="B94:I94"/>
    <mergeCell ref="B93:I93"/>
    <mergeCell ref="B5:H5"/>
    <mergeCell ref="K5:L5"/>
    <mergeCell ref="A1:N2"/>
    <mergeCell ref="J7:J9"/>
    <mergeCell ref="K7:K9"/>
    <mergeCell ref="A7:A9"/>
    <mergeCell ref="B7:B9"/>
    <mergeCell ref="C7:D8"/>
    <mergeCell ref="F7:F9"/>
    <mergeCell ref="L7:M9"/>
    <mergeCell ref="E7:E9"/>
    <mergeCell ref="G7:I7"/>
    <mergeCell ref="N8:N9"/>
    <mergeCell ref="G8:G9"/>
    <mergeCell ref="H8:H9"/>
    <mergeCell ref="I8:I9"/>
  </mergeCells>
  <phoneticPr fontId="0" type="noConversion"/>
  <hyperlinks>
    <hyperlink ref="P3" location="INDICE!A1" display="Índice" xr:uid="{8847CFBB-8C25-4DF8-ABA8-8A3CDFEEDF34}"/>
  </hyperlinks>
  <printOptions horizontalCentered="1" verticalCentered="1"/>
  <pageMargins left="0.74803149606299213" right="0.74803149606299213" top="0.98425196850393704" bottom="0.59055118110236227" header="0.39370078740157483" footer="0.31496062992125984"/>
  <pageSetup paperSize="9" scale="80" fitToHeight="0" orientation="portrait" r:id="rId1"/>
  <headerFooter alignWithMargins="0">
    <oddHeader>&amp;L&amp;G&amp;R&amp;G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8">
    <pageSetUpPr fitToPage="1"/>
  </sheetPr>
  <dimension ref="A1:U93"/>
  <sheetViews>
    <sheetView showGridLines="0" zoomScale="115" zoomScaleNormal="115" workbookViewId="0">
      <selection activeCell="A10" sqref="A10"/>
    </sheetView>
  </sheetViews>
  <sheetFormatPr defaultColWidth="9.140625" defaultRowHeight="12.75"/>
  <cols>
    <col min="1" max="3" width="10.7109375" style="1" customWidth="1"/>
    <col min="4" max="4" width="11.28515625" style="1" customWidth="1"/>
    <col min="5" max="5" width="11.42578125" style="1" customWidth="1"/>
    <col min="6" max="15" width="10.7109375" style="1" customWidth="1"/>
    <col min="16" max="16384" width="9.140625" style="1"/>
  </cols>
  <sheetData>
    <row r="1" spans="1:15" ht="18" customHeight="1">
      <c r="A1" s="1537" t="s">
        <v>191</v>
      </c>
      <c r="B1" s="1537"/>
      <c r="C1" s="1537"/>
      <c r="D1" s="1537"/>
      <c r="E1" s="1537"/>
      <c r="F1" s="1537"/>
      <c r="G1" s="1537"/>
      <c r="H1" s="1537"/>
      <c r="I1" s="1537"/>
      <c r="J1" s="1537"/>
      <c r="K1" s="1537"/>
      <c r="L1" s="1537"/>
      <c r="M1" s="1537"/>
      <c r="N1" s="1537"/>
      <c r="O1" s="173"/>
    </row>
    <row r="2" spans="1:15" ht="18" customHeight="1">
      <c r="A2" s="1537"/>
      <c r="B2" s="1537"/>
      <c r="C2" s="1537"/>
      <c r="D2" s="1537"/>
      <c r="E2" s="1537"/>
      <c r="F2" s="1537"/>
      <c r="G2" s="1537"/>
      <c r="H2" s="1537"/>
      <c r="I2" s="1537"/>
      <c r="J2" s="1537"/>
      <c r="K2" s="1537"/>
      <c r="L2" s="1537"/>
      <c r="M2" s="1537"/>
      <c r="N2" s="1537"/>
      <c r="O2" s="173"/>
    </row>
    <row r="3" spans="1:15" s="3" customFormat="1" ht="26.25" customHeight="1">
      <c r="A3" s="381" t="s">
        <v>662</v>
      </c>
      <c r="B3" s="381"/>
      <c r="C3" s="381"/>
      <c r="D3" s="381"/>
      <c r="E3" s="381"/>
      <c r="F3" s="382"/>
      <c r="G3" s="382"/>
      <c r="H3" s="382"/>
      <c r="I3" s="382"/>
      <c r="J3" s="381"/>
      <c r="K3" s="373"/>
      <c r="L3" s="381"/>
      <c r="M3" s="373"/>
      <c r="N3" s="381"/>
      <c r="O3" s="637" t="s">
        <v>182</v>
      </c>
    </row>
    <row r="4" spans="1:15" s="3" customFormat="1" ht="6" customHeight="1">
      <c r="A4" s="2"/>
      <c r="B4" s="2"/>
      <c r="C4" s="2"/>
      <c r="D4" s="2"/>
      <c r="E4" s="2"/>
      <c r="F4" s="2"/>
      <c r="G4" s="2"/>
      <c r="H4" s="2"/>
      <c r="I4" s="2"/>
      <c r="J4" s="2"/>
      <c r="L4" s="2"/>
      <c r="N4" s="2"/>
    </row>
    <row r="5" spans="1:15" s="3" customFormat="1" ht="26.25" customHeight="1">
      <c r="B5" s="1548" t="s">
        <v>431</v>
      </c>
      <c r="C5" s="1548"/>
      <c r="D5" s="1548"/>
      <c r="E5" s="1548"/>
      <c r="F5" s="1548"/>
      <c r="G5" s="1548"/>
      <c r="H5" s="1548"/>
      <c r="I5" s="1548"/>
      <c r="J5" s="1548"/>
      <c r="L5" s="1605" t="s">
        <v>240</v>
      </c>
      <c r="M5" s="1557"/>
      <c r="N5" s="732">
        <f>('[2]11'!N$5)</f>
        <v>44753</v>
      </c>
    </row>
    <row r="6" spans="1:15" s="3" customFormat="1" ht="8.1" customHeight="1" thickBot="1">
      <c r="A6" s="4"/>
      <c r="B6" s="5"/>
      <c r="C6" s="5"/>
      <c r="D6" s="5"/>
      <c r="E6" s="5"/>
      <c r="F6" s="5"/>
      <c r="G6" s="5"/>
      <c r="H6" s="5"/>
      <c r="I6" s="5"/>
      <c r="J6" s="5"/>
      <c r="K6" s="5"/>
      <c r="L6" s="5"/>
      <c r="M6" s="5"/>
      <c r="N6" s="5"/>
    </row>
    <row r="7" spans="1:15" s="51" customFormat="1" ht="26.25" customHeight="1">
      <c r="A7" s="1544" t="s">
        <v>210</v>
      </c>
      <c r="B7" s="1660" t="s">
        <v>278</v>
      </c>
      <c r="C7" s="1666" t="s">
        <v>279</v>
      </c>
      <c r="D7" s="1638" t="s">
        <v>557</v>
      </c>
      <c r="E7" s="1638" t="s">
        <v>558</v>
      </c>
      <c r="F7" s="1638" t="s">
        <v>559</v>
      </c>
      <c r="G7" s="1637" t="s">
        <v>280</v>
      </c>
      <c r="H7" s="1665"/>
      <c r="I7" s="1636"/>
      <c r="J7" s="1662" t="s">
        <v>212</v>
      </c>
      <c r="K7" s="1640" t="s">
        <v>282</v>
      </c>
      <c r="L7" s="1641"/>
      <c r="M7" s="1641"/>
      <c r="N7" s="1658"/>
      <c r="O7" s="6"/>
    </row>
    <row r="8" spans="1:15" s="51" customFormat="1" ht="75" customHeight="1">
      <c r="A8" s="1545"/>
      <c r="B8" s="1617"/>
      <c r="C8" s="1667"/>
      <c r="D8" s="1589"/>
      <c r="E8" s="1589"/>
      <c r="F8" s="1589"/>
      <c r="G8" s="1651" t="s">
        <v>281</v>
      </c>
      <c r="H8" s="1655"/>
      <c r="I8" s="1652"/>
      <c r="J8" s="1663"/>
      <c r="K8" s="1651" t="s">
        <v>283</v>
      </c>
      <c r="L8" s="1652"/>
      <c r="M8" s="1655" t="s">
        <v>284</v>
      </c>
      <c r="N8" s="1656"/>
      <c r="O8" s="767"/>
    </row>
    <row r="9" spans="1:15" s="51" customFormat="1" ht="17.100000000000001" customHeight="1">
      <c r="A9" s="1659"/>
      <c r="B9" s="1661"/>
      <c r="C9" s="1654"/>
      <c r="D9" s="1639"/>
      <c r="E9" s="1639"/>
      <c r="F9" s="1639"/>
      <c r="G9" s="1653"/>
      <c r="H9" s="1657"/>
      <c r="I9" s="1654"/>
      <c r="J9" s="1664"/>
      <c r="K9" s="1653"/>
      <c r="L9" s="1654"/>
      <c r="M9" s="1657"/>
      <c r="N9" s="1643"/>
      <c r="O9" s="767"/>
    </row>
    <row r="10" spans="1:15" ht="26.25" customHeight="1">
      <c r="A10" s="694" t="s">
        <v>172</v>
      </c>
      <c r="B10" s="324" t="s">
        <v>1</v>
      </c>
      <c r="C10" s="169" t="s">
        <v>1</v>
      </c>
      <c r="D10" s="148" t="s">
        <v>1</v>
      </c>
      <c r="E10" s="148" t="s">
        <v>1</v>
      </c>
      <c r="F10" s="150" t="s">
        <v>1</v>
      </c>
      <c r="G10" s="150" t="s">
        <v>1</v>
      </c>
      <c r="H10" s="150" t="s">
        <v>1</v>
      </c>
      <c r="I10" s="150" t="s">
        <v>58</v>
      </c>
      <c r="J10" s="149"/>
      <c r="K10" s="678" t="s">
        <v>0</v>
      </c>
      <c r="L10" s="148" t="s">
        <v>0</v>
      </c>
      <c r="M10" s="148" t="s">
        <v>0</v>
      </c>
      <c r="N10" s="744" t="s">
        <v>0</v>
      </c>
      <c r="O10" s="767"/>
    </row>
    <row r="11" spans="1:15" ht="26.25" customHeight="1" thickBot="1">
      <c r="A11" s="692" t="s">
        <v>173</v>
      </c>
      <c r="B11" s="707" t="s">
        <v>285</v>
      </c>
      <c r="C11" s="679" t="s">
        <v>249</v>
      </c>
      <c r="D11" s="679" t="s">
        <v>286</v>
      </c>
      <c r="E11" s="679" t="s">
        <v>286</v>
      </c>
      <c r="F11" s="708" t="s">
        <v>244</v>
      </c>
      <c r="G11" s="547" t="s">
        <v>73</v>
      </c>
      <c r="H11" s="679" t="s">
        <v>244</v>
      </c>
      <c r="I11" s="547" t="s">
        <v>287</v>
      </c>
      <c r="J11" s="327"/>
      <c r="K11" s="842" t="s">
        <v>301</v>
      </c>
      <c r="L11" s="547" t="s">
        <v>560</v>
      </c>
      <c r="M11" s="843" t="s">
        <v>301</v>
      </c>
      <c r="N11" s="841" t="s">
        <v>560</v>
      </c>
      <c r="O11" s="231"/>
    </row>
    <row r="12" spans="1:15" ht="6" customHeight="1">
      <c r="A12" s="125"/>
      <c r="B12" s="1022"/>
      <c r="C12" s="218"/>
      <c r="D12" s="218"/>
      <c r="E12" s="218"/>
      <c r="F12" s="218"/>
      <c r="G12" s="218"/>
      <c r="H12" s="218"/>
      <c r="I12" s="218"/>
      <c r="J12" s="259"/>
      <c r="K12" s="218"/>
      <c r="L12" s="218"/>
      <c r="M12" s="218"/>
      <c r="N12" s="1023"/>
      <c r="O12" s="3"/>
    </row>
    <row r="13" spans="1:15" ht="12.75" customHeight="1">
      <c r="A13" s="163">
        <f>'[2]11'!$A13</f>
        <v>2003</v>
      </c>
      <c r="B13" s="1001">
        <f>'[2]11'!B13</f>
        <v>-7.7013816293059518</v>
      </c>
      <c r="C13" s="34">
        <f>'[2]11'!C13</f>
        <v>-32.954599854835585</v>
      </c>
      <c r="D13" s="910" t="str">
        <f>'[2]11'!E13</f>
        <v/>
      </c>
      <c r="E13" s="34" t="str">
        <f>'[2]11'!F13</f>
        <v/>
      </c>
      <c r="F13" s="910">
        <f>'[2]11'!G13</f>
        <v>-3.9046996756350012</v>
      </c>
      <c r="G13" s="517" t="str">
        <f>'[2]11'!H13</f>
        <v/>
      </c>
      <c r="H13" s="910" t="str">
        <f>'[2]11'!I13</f>
        <v/>
      </c>
      <c r="I13" s="34" t="str">
        <f>'[2]11'!J13</f>
        <v/>
      </c>
      <c r="J13" s="260">
        <f>'[2]11'!$K13</f>
        <v>2003</v>
      </c>
      <c r="K13" s="1012">
        <f>'[2]11'!L13</f>
        <v>66555</v>
      </c>
      <c r="L13" s="34">
        <f>'[2]11'!M13</f>
        <v>-13.354510304245366</v>
      </c>
      <c r="M13" s="1012">
        <f>'[2]11'!N13</f>
        <v>4294</v>
      </c>
      <c r="N13" s="769">
        <f>'[2]11'!O13</f>
        <v>-21.008094186902142</v>
      </c>
      <c r="O13" s="3"/>
    </row>
    <row r="14" spans="1:15" ht="12.75" customHeight="1">
      <c r="A14" s="163">
        <f>'[2]11'!$A14</f>
        <v>2004</v>
      </c>
      <c r="B14" s="1001">
        <f>'[2]11'!B14</f>
        <v>-0.41057388976057424</v>
      </c>
      <c r="C14" s="34">
        <f>'[2]11'!C14</f>
        <v>-26.044343444579169</v>
      </c>
      <c r="D14" s="910" t="str">
        <f>'[2]11'!E14</f>
        <v/>
      </c>
      <c r="E14" s="34" t="str">
        <f>'[2]11'!F14</f>
        <v/>
      </c>
      <c r="F14" s="910">
        <f>'[2]11'!G14</f>
        <v>20.585484584677616</v>
      </c>
      <c r="G14" s="517" t="str">
        <f>'[2]11'!H14</f>
        <v/>
      </c>
      <c r="H14" s="910" t="str">
        <f>'[2]11'!I14</f>
        <v/>
      </c>
      <c r="I14" s="34" t="str">
        <f>'[2]11'!J14</f>
        <v/>
      </c>
      <c r="J14" s="260">
        <f>'[2]11'!$K14</f>
        <v>2004</v>
      </c>
      <c r="K14" s="1012">
        <f>'[2]11'!L14</f>
        <v>68707</v>
      </c>
      <c r="L14" s="34">
        <f>'[2]11'!M14</f>
        <v>3.2334159717526916</v>
      </c>
      <c r="M14" s="1012">
        <f>'[2]11'!N14</f>
        <v>5320</v>
      </c>
      <c r="N14" s="769">
        <f>'[2]11'!O14</f>
        <v>23.893805309734503</v>
      </c>
      <c r="O14" s="3"/>
    </row>
    <row r="15" spans="1:15" ht="12.75" customHeight="1">
      <c r="A15" s="163">
        <f>'[2]11'!$A15</f>
        <v>2005</v>
      </c>
      <c r="B15" s="1001">
        <f>'[2]11'!B15</f>
        <v>-7.0119583169767907E-2</v>
      </c>
      <c r="C15" s="34">
        <f>'[2]11'!C15</f>
        <v>-23.419343444579166</v>
      </c>
      <c r="D15" s="910" t="str">
        <f>'[2]11'!E15</f>
        <v/>
      </c>
      <c r="E15" s="34" t="str">
        <f>'[2]11'!F15</f>
        <v/>
      </c>
      <c r="F15" s="910">
        <f>'[2]11'!G15</f>
        <v>2.1014490001328312</v>
      </c>
      <c r="G15" s="517" t="str">
        <f>'[2]11'!H15</f>
        <v/>
      </c>
      <c r="H15" s="910" t="str">
        <f>'[2]11'!I15</f>
        <v/>
      </c>
      <c r="I15" s="34" t="str">
        <f>'[2]11'!J15</f>
        <v/>
      </c>
      <c r="J15" s="260">
        <f>'[2]11'!$K15</f>
        <v>2005</v>
      </c>
      <c r="K15" s="1012">
        <f>'[2]11'!L15</f>
        <v>66727</v>
      </c>
      <c r="L15" s="34">
        <f>'[2]11'!M15</f>
        <v>-2.8818024364329631</v>
      </c>
      <c r="M15" s="1012">
        <f>'[2]11'!N15</f>
        <v>5344</v>
      </c>
      <c r="N15" s="769">
        <f>'[2]11'!O15</f>
        <v>0.45112781954887282</v>
      </c>
      <c r="O15" s="3"/>
    </row>
    <row r="16" spans="1:15" ht="12.75" customHeight="1">
      <c r="A16" s="163">
        <f>'[2]11'!$A16</f>
        <v>2006</v>
      </c>
      <c r="B16" s="1001">
        <f>'[2]11'!B16</f>
        <v>-1.9202367317541507</v>
      </c>
      <c r="C16" s="34">
        <f>'[2]11'!C16</f>
        <v>-28.461010111245837</v>
      </c>
      <c r="D16" s="910" t="str">
        <f>'[2]11'!E16</f>
        <v/>
      </c>
      <c r="E16" s="34" t="str">
        <f>'[2]11'!F16</f>
        <v/>
      </c>
      <c r="F16" s="910">
        <f>'[2]11'!G16</f>
        <v>1.1883078557105335</v>
      </c>
      <c r="G16" s="517" t="str">
        <f>'[2]11'!H16</f>
        <v/>
      </c>
      <c r="H16" s="910" t="str">
        <f>'[2]11'!I16</f>
        <v/>
      </c>
      <c r="I16" s="34" t="str">
        <f>'[2]11'!J16</f>
        <v/>
      </c>
      <c r="J16" s="260">
        <f>'[2]11'!$K16</f>
        <v>2006</v>
      </c>
      <c r="K16" s="1012">
        <f>'[2]11'!L16</f>
        <v>64582</v>
      </c>
      <c r="L16" s="34">
        <f>'[2]11'!M16</f>
        <v>-3.2145907953302242</v>
      </c>
      <c r="M16" s="1012">
        <f>'[2]11'!N16</f>
        <v>5985</v>
      </c>
      <c r="N16" s="769">
        <f>'[2]11'!O16</f>
        <v>11.994760479041915</v>
      </c>
      <c r="O16" s="3"/>
    </row>
    <row r="17" spans="1:21" ht="12.75" customHeight="1">
      <c r="A17" s="163">
        <f>'[2]11'!$A17</f>
        <v>2007</v>
      </c>
      <c r="B17" s="1001">
        <f>'[2]11'!B17</f>
        <v>2.6304814716154175</v>
      </c>
      <c r="C17" s="34">
        <f>'[2]11'!C17</f>
        <v>-22.419343444579166</v>
      </c>
      <c r="D17" s="910" t="str">
        <f>'[2]11'!E17</f>
        <v/>
      </c>
      <c r="E17" s="34" t="str">
        <f>'[2]11'!F17</f>
        <v/>
      </c>
      <c r="F17" s="910">
        <f>'[2]11'!G17</f>
        <v>11.935935720537643</v>
      </c>
      <c r="G17" s="517" t="str">
        <f>'[2]11'!H17</f>
        <v/>
      </c>
      <c r="H17" s="910" t="str">
        <f>'[2]11'!I17</f>
        <v/>
      </c>
      <c r="I17" s="34" t="str">
        <f>'[2]11'!J17</f>
        <v/>
      </c>
      <c r="J17" s="260">
        <f>'[2]11'!$K17</f>
        <v>2007</v>
      </c>
      <c r="K17" s="1012">
        <f>'[2]11'!L17</f>
        <v>68537</v>
      </c>
      <c r="L17" s="34">
        <f>'[2]11'!M17</f>
        <v>6.1239973986559733</v>
      </c>
      <c r="M17" s="1012">
        <f>'[2]11'!N17</f>
        <v>6369</v>
      </c>
      <c r="N17" s="769">
        <f>'[2]11'!O17</f>
        <v>6.4160401002506262</v>
      </c>
      <c r="O17" s="3"/>
    </row>
    <row r="18" spans="1:21" ht="12.75" customHeight="1">
      <c r="A18" s="163">
        <f>'[2]11'!$A18</f>
        <v>2008</v>
      </c>
      <c r="B18" s="1001">
        <f>'[2]11'!B18</f>
        <v>-1.3829354843072124</v>
      </c>
      <c r="C18" s="34">
        <f>'[2]11'!C18</f>
        <v>-21.252676777912495</v>
      </c>
      <c r="D18" s="910" t="str">
        <f>'[2]11'!E18</f>
        <v/>
      </c>
      <c r="E18" s="34" t="str">
        <f>'[2]11'!F18</f>
        <v/>
      </c>
      <c r="F18" s="910">
        <f>'[2]11'!G18</f>
        <v>7.1759417934474072</v>
      </c>
      <c r="G18" s="517" t="str">
        <f>'[2]11'!H18</f>
        <v/>
      </c>
      <c r="H18" s="910" t="str">
        <f>'[2]11'!I18</f>
        <v/>
      </c>
      <c r="I18" s="34" t="str">
        <f>'[2]11'!J18</f>
        <v/>
      </c>
      <c r="J18" s="260">
        <f>'[2]11'!$K18</f>
        <v>2008</v>
      </c>
      <c r="K18" s="1012">
        <f>'[2]11'!L18</f>
        <v>55499</v>
      </c>
      <c r="L18" s="34">
        <f>'[2]11'!M18</f>
        <v>-19.023301282518929</v>
      </c>
      <c r="M18" s="1012">
        <f>'[2]11'!N18</f>
        <v>6334</v>
      </c>
      <c r="N18" s="769">
        <f>'[2]11'!O18</f>
        <v>-0.54953681896687101</v>
      </c>
      <c r="O18" s="3"/>
    </row>
    <row r="19" spans="1:21" ht="12.75" customHeight="1">
      <c r="A19" s="163">
        <f>'[2]11'!$A19</f>
        <v>2009</v>
      </c>
      <c r="B19" s="1001">
        <f>'[2]11'!B19</f>
        <v>-9.6329700637358844</v>
      </c>
      <c r="C19" s="34">
        <f>'[2]11'!C19</f>
        <v>-26.312460418968058</v>
      </c>
      <c r="D19" s="910" t="str">
        <f>'[2]11'!E19</f>
        <v/>
      </c>
      <c r="E19" s="34" t="str">
        <f>'[2]11'!F19</f>
        <v/>
      </c>
      <c r="F19" s="910">
        <f>'[2]11'!G19</f>
        <v>-17.962563359022994</v>
      </c>
      <c r="G19" s="517" t="str">
        <f>'[2]11'!H19</f>
        <v/>
      </c>
      <c r="H19" s="910" t="str">
        <f>'[2]11'!I19</f>
        <v/>
      </c>
      <c r="I19" s="34" t="str">
        <f>'[2]11'!J19</f>
        <v/>
      </c>
      <c r="J19" s="260">
        <f>'[2]11'!$K19</f>
        <v>2009</v>
      </c>
      <c r="K19" s="1012">
        <f>'[2]11'!L19</f>
        <v>38972</v>
      </c>
      <c r="L19" s="34">
        <f>'[2]11'!M19</f>
        <v>-29.778914935404245</v>
      </c>
      <c r="M19" s="1012">
        <f>'[2]11'!N19</f>
        <v>3841</v>
      </c>
      <c r="N19" s="769">
        <f>'[2]11'!O19</f>
        <v>-39.359014840543104</v>
      </c>
      <c r="O19" s="3"/>
    </row>
    <row r="20" spans="1:21" ht="12.75" customHeight="1">
      <c r="A20" s="163">
        <f>'[2]11'!$A20</f>
        <v>2010</v>
      </c>
      <c r="B20" s="1001">
        <f>'[2]11'!B20</f>
        <v>-3.8856994069933068</v>
      </c>
      <c r="C20" s="34">
        <f>'[2]11'!C20</f>
        <v>-32.579355347229161</v>
      </c>
      <c r="D20" s="910" t="str">
        <f>'[2]11'!E20</f>
        <v/>
      </c>
      <c r="E20" s="34" t="str">
        <f>'[2]11'!F20</f>
        <v/>
      </c>
      <c r="F20" s="910">
        <f>'[2]11'!G20</f>
        <v>-9.2671558318937031</v>
      </c>
      <c r="G20" s="517" t="str">
        <f>'[2]11'!H20</f>
        <v/>
      </c>
      <c r="H20" s="910" t="str">
        <f>'[2]11'!I20</f>
        <v/>
      </c>
      <c r="I20" s="34" t="str">
        <f>'[2]11'!J20</f>
        <v/>
      </c>
      <c r="J20" s="260">
        <f>'[2]11'!$K20</f>
        <v>2010</v>
      </c>
      <c r="K20" s="1012">
        <f>'[2]11'!L20</f>
        <v>45734</v>
      </c>
      <c r="L20" s="34">
        <f>'[2]11'!M20</f>
        <v>17.350918608231552</v>
      </c>
      <c r="M20" s="1012">
        <f>'[2]11'!N20</f>
        <v>3621</v>
      </c>
      <c r="N20" s="769">
        <f>'[2]11'!O20</f>
        <v>-5.7276750846133808</v>
      </c>
      <c r="O20" s="3"/>
    </row>
    <row r="21" spans="1:21" ht="12.75" customHeight="1">
      <c r="A21" s="163">
        <f>'[2]11'!$A21</f>
        <v>2011</v>
      </c>
      <c r="B21" s="1001">
        <f>'[2]11'!B21</f>
        <v>-11.741809190116239</v>
      </c>
      <c r="C21" s="34">
        <f>'[2]11'!C21</f>
        <v>-57.425804569479176</v>
      </c>
      <c r="D21" s="910">
        <f>'[2]11'!E21</f>
        <v>-2.814788170174694</v>
      </c>
      <c r="E21" s="34">
        <f>'[2]11'!F21</f>
        <v>1.541866354258417</v>
      </c>
      <c r="F21" s="910">
        <f>'[2]11'!G21</f>
        <v>-11.924323403344275</v>
      </c>
      <c r="G21" s="517">
        <f>'[2]11'!H21</f>
        <v>863.16666666666663</v>
      </c>
      <c r="H21" s="910" t="str">
        <f>'[2]11'!I21</f>
        <v/>
      </c>
      <c r="I21" s="34">
        <f>'[2]11'!J21</f>
        <v>108.89402859545838</v>
      </c>
      <c r="J21" s="260">
        <f>'[2]11'!$K21</f>
        <v>2011</v>
      </c>
      <c r="K21" s="1012">
        <f>'[2]11'!L21</f>
        <v>34963</v>
      </c>
      <c r="L21" s="34">
        <f>'[2]11'!M21</f>
        <v>-23.551405956181398</v>
      </c>
      <c r="M21" s="1012">
        <f>'[2]11'!N21</f>
        <v>2995</v>
      </c>
      <c r="N21" s="769">
        <f>'[2]11'!O21</f>
        <v>-17.288041977354311</v>
      </c>
      <c r="O21" s="3"/>
    </row>
    <row r="22" spans="1:21" ht="12.75" customHeight="1">
      <c r="A22" s="163">
        <f>'[2]11'!$A22</f>
        <v>2012</v>
      </c>
      <c r="B22" s="1001">
        <f>'[2]11'!B22</f>
        <v>-19.111050646101681</v>
      </c>
      <c r="C22" s="34">
        <f>'[2]11'!C22</f>
        <v>-59.316756649129168</v>
      </c>
      <c r="D22" s="910">
        <f>'[2]11'!E22</f>
        <v>-6.0658512991828957</v>
      </c>
      <c r="E22" s="34">
        <f>'[2]11'!F22</f>
        <v>-1.0146933862045984</v>
      </c>
      <c r="F22" s="910">
        <f>'[2]11'!G22</f>
        <v>-7.9696178685617411</v>
      </c>
      <c r="G22" s="517">
        <f>'[2]11'!H22</f>
        <v>792.66666666666663</v>
      </c>
      <c r="H22" s="910">
        <f>'[2]11'!I22</f>
        <v>-8.1675999227650067</v>
      </c>
      <c r="I22" s="34">
        <f>'[2]11'!J22</f>
        <v>100</v>
      </c>
      <c r="J22" s="260">
        <f>'[2]11'!$K22</f>
        <v>2012</v>
      </c>
      <c r="K22" s="1012">
        <f>'[2]11'!L22</f>
        <v>16011</v>
      </c>
      <c r="L22" s="34">
        <f>'[2]11'!M22</f>
        <v>-54.205874781912307</v>
      </c>
      <c r="M22" s="1012">
        <f>'[2]11'!N22</f>
        <v>2115</v>
      </c>
      <c r="N22" s="769">
        <f>'[2]11'!O22</f>
        <v>-29.382303839732899</v>
      </c>
      <c r="O22" s="3"/>
    </row>
    <row r="23" spans="1:21" ht="12.75" customHeight="1">
      <c r="A23" s="163">
        <f>'[2]11'!$A23</f>
        <v>2013</v>
      </c>
      <c r="B23" s="1001">
        <f>'[2]11'!B23</f>
        <v>-5.2048791355973671</v>
      </c>
      <c r="C23" s="34">
        <f>'[2]11'!C23</f>
        <v>-41.652856506979163</v>
      </c>
      <c r="D23" s="910">
        <f>'[2]11'!E23</f>
        <v>-3.8425195955599634</v>
      </c>
      <c r="E23" s="34">
        <f>'[2]11'!F23</f>
        <v>0.21796616587124618</v>
      </c>
      <c r="F23" s="910">
        <f>'[2]11'!G23</f>
        <v>5.7122344438217425</v>
      </c>
      <c r="G23" s="517">
        <f>'[2]11'!H23</f>
        <v>757.33333333333337</v>
      </c>
      <c r="H23" s="910">
        <f>'[2]11'!I23</f>
        <v>-4.4575273338940207</v>
      </c>
      <c r="I23" s="34">
        <f>'[2]11'!J23</f>
        <v>95.542472666105979</v>
      </c>
      <c r="J23" s="260">
        <f>'[2]11'!$K23</f>
        <v>2013</v>
      </c>
      <c r="K23" s="1012">
        <f>'[2]11'!L23</f>
        <v>18202</v>
      </c>
      <c r="L23" s="34">
        <f>'[2]11'!M23</f>
        <v>13.684342014864768</v>
      </c>
      <c r="M23" s="1012">
        <f>'[2]11'!N23</f>
        <v>2566</v>
      </c>
      <c r="N23" s="769">
        <f>'[2]11'!O23</f>
        <v>21.32387706855792</v>
      </c>
      <c r="O23" s="3"/>
    </row>
    <row r="24" spans="1:21" ht="12.75" customHeight="1">
      <c r="A24" s="163">
        <f>'[2]11'!$A24</f>
        <v>2014</v>
      </c>
      <c r="B24" s="1001">
        <f>'[2]11'!B24</f>
        <v>2.1396712476556043</v>
      </c>
      <c r="C24" s="34">
        <f>'[2]11'!C24</f>
        <v>-35.601703945629168</v>
      </c>
      <c r="D24" s="910">
        <f>'[2]11'!E24</f>
        <v>3.5557998901311265</v>
      </c>
      <c r="E24" s="34">
        <f>'[2]11'!F24</f>
        <v>1.4703026283488896</v>
      </c>
      <c r="F24" s="910">
        <f>'[2]11'!G24</f>
        <v>13.171323222745613</v>
      </c>
      <c r="G24" s="517">
        <f>'[2]11'!H24</f>
        <v>753.41666666666663</v>
      </c>
      <c r="H24" s="910">
        <f>'[2]11'!I24</f>
        <v>-0.51716549295775849</v>
      </c>
      <c r="I24" s="34">
        <f>'[2]11'!J24</f>
        <v>95.048359966358291</v>
      </c>
      <c r="J24" s="260">
        <f>'[2]11'!$K24</f>
        <v>2014</v>
      </c>
      <c r="K24" s="1012">
        <f>'[2]11'!L24</f>
        <v>26166</v>
      </c>
      <c r="L24" s="34">
        <f>'[2]11'!M24</f>
        <v>43.753433688605639</v>
      </c>
      <c r="M24" s="1012">
        <f>'[2]11'!N24</f>
        <v>3365</v>
      </c>
      <c r="N24" s="769">
        <f>'[2]11'!O24</f>
        <v>31.137957911145747</v>
      </c>
      <c r="O24" s="3"/>
    </row>
    <row r="25" spans="1:21" ht="12.75" customHeight="1">
      <c r="A25" s="163">
        <f>'[2]11'!$A25</f>
        <v>2015</v>
      </c>
      <c r="B25" s="1001">
        <f>'[2]11'!B25</f>
        <v>7.080238686726374</v>
      </c>
      <c r="C25" s="34">
        <f>'[2]11'!C25</f>
        <v>-30.159094793541662</v>
      </c>
      <c r="D25" s="910">
        <f>'[2]11'!E25</f>
        <v>1.680275259311486</v>
      </c>
      <c r="E25" s="34">
        <f>'[2]11'!F25</f>
        <v>4.3061797535865196</v>
      </c>
      <c r="F25" s="910">
        <f>'[2]11'!G25</f>
        <v>3.9637066627889084</v>
      </c>
      <c r="G25" s="517">
        <f>'[2]11'!H25</f>
        <v>770.25</v>
      </c>
      <c r="H25" s="910">
        <f>'[2]11'!I25</f>
        <v>2.2342661210043246</v>
      </c>
      <c r="I25" s="34">
        <f>'[2]11'!J25</f>
        <v>97.171993271656845</v>
      </c>
      <c r="J25" s="260">
        <f>'[2]11'!$K25</f>
        <v>2015</v>
      </c>
      <c r="K25" s="1012">
        <f>'[2]11'!L25</f>
        <v>30858</v>
      </c>
      <c r="L25" s="34">
        <f>'[2]11'!M25</f>
        <v>17.931667048842016</v>
      </c>
      <c r="M25" s="1012">
        <f>'[2]11'!N25</f>
        <v>4293</v>
      </c>
      <c r="N25" s="769">
        <f>'[2]11'!O25</f>
        <v>27.578008915304594</v>
      </c>
      <c r="O25" s="3"/>
    </row>
    <row r="26" spans="1:21" ht="12.75" customHeight="1">
      <c r="A26" s="163">
        <f>'[2]11'!$A26</f>
        <v>2016</v>
      </c>
      <c r="B26" s="1001">
        <f>'[2]11'!B26</f>
        <v>3.3209705431401875</v>
      </c>
      <c r="C26" s="34">
        <f>'[2]11'!C26</f>
        <v>-24.477667433841667</v>
      </c>
      <c r="D26" s="910">
        <f>'[2]11'!E26</f>
        <v>-0.29250243752032645</v>
      </c>
      <c r="E26" s="34">
        <f>'[2]11'!F26</f>
        <v>0.13249779170345732</v>
      </c>
      <c r="F26" s="910">
        <f>'[2]11'!G26</f>
        <v>13.089063663195091</v>
      </c>
      <c r="G26" s="517">
        <f>'[2]11'!H26</f>
        <v>805.83333333333337</v>
      </c>
      <c r="H26" s="910">
        <f>'[2]11'!I26</f>
        <v>4.6197122146489136</v>
      </c>
      <c r="I26" s="34">
        <f>'[2]11'!J26</f>
        <v>101.66105971404541</v>
      </c>
      <c r="J26" s="260">
        <f>'[2]11'!$K26</f>
        <v>2016</v>
      </c>
      <c r="K26" s="1012">
        <f>'[2]11'!L26</f>
        <v>34890</v>
      </c>
      <c r="L26" s="34">
        <f>'[2]11'!M26</f>
        <v>13.066303713785715</v>
      </c>
      <c r="M26" s="1012">
        <f>'[2]11'!N26</f>
        <v>5178</v>
      </c>
      <c r="N26" s="769">
        <f>'[2]11'!O26</f>
        <v>20.614954577218739</v>
      </c>
      <c r="O26" s="3"/>
    </row>
    <row r="27" spans="1:21" ht="12.75" customHeight="1">
      <c r="A27" s="163">
        <f>'[2]11'!$A27</f>
        <v>2017</v>
      </c>
      <c r="B27" s="1001">
        <f>'[2]11'!B27</f>
        <v>12.078365182374219</v>
      </c>
      <c r="C27" s="34">
        <f>'[2]11'!C27</f>
        <v>-14.278819877441665</v>
      </c>
      <c r="D27" s="910">
        <f>'[2]11'!E27</f>
        <v>4.3636333244182879</v>
      </c>
      <c r="E27" s="34">
        <f>'[2]11'!F27</f>
        <v>0.88048534882368301</v>
      </c>
      <c r="F27" s="910">
        <f>'[2]11'!G27</f>
        <v>13.063800447878222</v>
      </c>
      <c r="G27" s="517">
        <f>'[2]11'!H27</f>
        <v>865.33333333333337</v>
      </c>
      <c r="H27" s="910">
        <f>'[2]11'!I27</f>
        <v>7.3836608066184084</v>
      </c>
      <c r="I27" s="34">
        <f>'[2]11'!J27</f>
        <v>109.16736753574435</v>
      </c>
      <c r="J27" s="260">
        <f>'[2]11'!$K27</f>
        <v>2017</v>
      </c>
      <c r="K27" s="1012">
        <f>'[2]11'!L27</f>
        <v>38523</v>
      </c>
      <c r="L27" s="34">
        <f>'[2]11'!M27</f>
        <v>10.41272570937231</v>
      </c>
      <c r="M27" s="1012">
        <f>'[2]11'!N27</f>
        <v>5733</v>
      </c>
      <c r="N27" s="769">
        <f>'[2]11'!O27</f>
        <v>10.718424101969887</v>
      </c>
      <c r="O27" s="3"/>
    </row>
    <row r="28" spans="1:21" ht="12.75" customHeight="1">
      <c r="A28" s="163">
        <f>'[2]11'!$A28</f>
        <v>2018</v>
      </c>
      <c r="B28" s="1001">
        <f>'[2]11'!B28</f>
        <v>6.119111949896455</v>
      </c>
      <c r="C28" s="34">
        <f>'[2]11'!C28</f>
        <v>-2.0772546892916663</v>
      </c>
      <c r="D28" s="910">
        <f>'[2]11'!E28</f>
        <v>5.484147386461018</v>
      </c>
      <c r="E28" s="34">
        <f>'[2]11'!F28</f>
        <v>3.2717643273744415</v>
      </c>
      <c r="F28" s="910">
        <f>'[2]11'!G28</f>
        <v>9.2770465237821185</v>
      </c>
      <c r="G28" s="517">
        <f>'[2]11'!H28</f>
        <v>940.08333333333337</v>
      </c>
      <c r="H28" s="910">
        <f>'[2]11'!I28</f>
        <v>8.6382896764252592</v>
      </c>
      <c r="I28" s="34">
        <f>'[2]11'!J28</f>
        <v>118.59756097560974</v>
      </c>
      <c r="J28" s="260">
        <f>'[2]11'!$K28</f>
        <v>2018</v>
      </c>
      <c r="K28" s="1012">
        <f>'[2]11'!L28</f>
        <v>39282</v>
      </c>
      <c r="L28" s="34">
        <f>'[2]11'!M28</f>
        <v>1.9702515380422057</v>
      </c>
      <c r="M28" s="1012">
        <f>'[2]11'!N28</f>
        <v>5643</v>
      </c>
      <c r="N28" s="769">
        <f>'[2]11'!O28</f>
        <v>-1.5698587127158561</v>
      </c>
      <c r="O28" s="3"/>
    </row>
    <row r="29" spans="1:21" ht="12.75" customHeight="1">
      <c r="A29" s="163">
        <f>'[2]11'!$A29</f>
        <v>2019</v>
      </c>
      <c r="B29" s="1001">
        <f>'[2]11'!B29</f>
        <v>5.2560713752335868</v>
      </c>
      <c r="C29" s="34">
        <f>'[2]11'!C29</f>
        <v>-5.6611577864916658</v>
      </c>
      <c r="D29" s="910">
        <f>'[2]11'!E29</f>
        <v>2.9267292756439929</v>
      </c>
      <c r="E29" s="34">
        <f>'[2]11'!F29</f>
        <v>1.8876063426129406</v>
      </c>
      <c r="F29" s="910">
        <f>'[2]11'!G29</f>
        <v>25.863369517635988</v>
      </c>
      <c r="G29" s="517">
        <f>'[2]11'!H29</f>
        <v>1038.0833333333333</v>
      </c>
      <c r="H29" s="910">
        <f>'[2]11'!I29</f>
        <v>10.424607747540108</v>
      </c>
      <c r="I29" s="34">
        <f>'[2]11'!J29</f>
        <v>130.96089150546678</v>
      </c>
      <c r="J29" s="260">
        <f>'[2]11'!$K29</f>
        <v>2019</v>
      </c>
      <c r="K29" s="1012">
        <f>'[2]11'!L29</f>
        <v>38454</v>
      </c>
      <c r="L29" s="34">
        <f>'[2]11'!M29</f>
        <v>-2.1078356499159838</v>
      </c>
      <c r="M29" s="1012">
        <f>'[2]11'!N29</f>
        <v>5575</v>
      </c>
      <c r="N29" s="769">
        <f>'[2]11'!O29</f>
        <v>-1.2050327839801582</v>
      </c>
      <c r="O29" s="770"/>
    </row>
    <row r="30" spans="1:21" ht="12.75" customHeight="1">
      <c r="A30" s="163">
        <f>'[2]11'!$A30</f>
        <v>2020</v>
      </c>
      <c r="B30" s="1001">
        <f>'[2]11'!B30</f>
        <v>-4.0634852616841926</v>
      </c>
      <c r="C30" s="34">
        <f>'[2]11'!C30</f>
        <v>-9.3594033398916672</v>
      </c>
      <c r="D30" s="910">
        <f>'[2]11'!E30</f>
        <v>-13.345676098309397</v>
      </c>
      <c r="E30" s="34">
        <f>'[2]11'!F30</f>
        <v>-8.6147959983692459</v>
      </c>
      <c r="F30" s="910">
        <f>'[2]11'!G30</f>
        <v>-20.667087074974447</v>
      </c>
      <c r="G30" s="517">
        <f>'[2]11'!H30</f>
        <v>1123.5</v>
      </c>
      <c r="H30" s="910">
        <f>'[2]11'!I30</f>
        <v>8.2283053704744304</v>
      </c>
      <c r="I30" s="34">
        <f>'[2]11'!J30</f>
        <v>141.7367535744323</v>
      </c>
      <c r="J30" s="260">
        <f>'[2]11'!$K30</f>
        <v>2020</v>
      </c>
      <c r="K30" s="1012">
        <f>'[2]11'!L30</f>
        <v>27578</v>
      </c>
      <c r="L30" s="34">
        <f>'[2]11'!M30</f>
        <v>-28.283143496125234</v>
      </c>
      <c r="M30" s="1012">
        <f>'[2]11'!N30</f>
        <v>3997</v>
      </c>
      <c r="N30" s="769">
        <f>'[2]11'!O30</f>
        <v>-28.304932735426007</v>
      </c>
      <c r="O30" s="770"/>
    </row>
    <row r="31" spans="1:21" ht="12.75" customHeight="1">
      <c r="A31" s="163">
        <f>'[2]11'!$A31</f>
        <v>2021</v>
      </c>
      <c r="B31" s="1003">
        <f>'[2]11'!B31</f>
        <v>6.5611210685140424</v>
      </c>
      <c r="C31" s="919">
        <f>'[2]11'!C31</f>
        <v>2.5065431568499998</v>
      </c>
      <c r="D31" s="920">
        <f>'[2]11'!E31</f>
        <v>-0.48093701853096604</v>
      </c>
      <c r="E31" s="919">
        <f>'[2]11'!F31</f>
        <v>5.187028140013723</v>
      </c>
      <c r="F31" s="920">
        <f>'[2]11'!G31</f>
        <v>7.2574532101930487</v>
      </c>
      <c r="G31" s="1028">
        <f>'[2]11'!H31</f>
        <v>1220.3333333333333</v>
      </c>
      <c r="H31" s="920">
        <f>'[2]11'!I31</f>
        <v>8.6188992731048586</v>
      </c>
      <c r="I31" s="919">
        <f>'[2]11'!J31</f>
        <v>153.95290159798151</v>
      </c>
      <c r="J31" s="1192">
        <f>'[2]11'!$K31</f>
        <v>2021</v>
      </c>
      <c r="K31" s="1018">
        <f>'[2]11'!L31</f>
        <v>28790</v>
      </c>
      <c r="L31" s="919">
        <f>'[2]11'!M31</f>
        <v>4.394807455217915</v>
      </c>
      <c r="M31" s="1018">
        <f>'[2]11'!N31</f>
        <v>4850</v>
      </c>
      <c r="N31" s="1029">
        <f>'[2]11'!O31</f>
        <v>21.341005754315745</v>
      </c>
      <c r="O31" s="770"/>
    </row>
    <row r="32" spans="1:21"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15" ht="12.75" customHeight="1">
      <c r="A33" s="1025" t="str">
        <f>'[2]11'!$A33</f>
        <v>2 2017</v>
      </c>
      <c r="B33" s="1003">
        <f>'[2]11'!B33</f>
        <v>15.128355016320478</v>
      </c>
      <c r="C33" s="919">
        <f>'[2]11'!C33</f>
        <v>-16.575418155708331</v>
      </c>
      <c r="D33" s="920">
        <f>'[2]11'!E33</f>
        <v>-0.68736510044828947</v>
      </c>
      <c r="E33" s="919">
        <f>'[2]11'!F33</f>
        <v>-0.56423611111110006</v>
      </c>
      <c r="F33" s="920">
        <f>'[2]11'!G33</f>
        <v>20.363863069334755</v>
      </c>
      <c r="G33" s="1028">
        <f>'[2]11'!H33</f>
        <v>857</v>
      </c>
      <c r="H33" s="920">
        <f>'[2]11'!I33</f>
        <v>7.2590738423028824</v>
      </c>
      <c r="I33" s="919">
        <f>'[2]11'!J33</f>
        <v>108.11606391925989</v>
      </c>
      <c r="J33" s="1026" t="str">
        <f>'[2]11'!$K33</f>
        <v>2 2017</v>
      </c>
      <c r="K33" s="1018">
        <f>'[2]11'!L33</f>
        <v>10027</v>
      </c>
      <c r="L33" s="919">
        <f>'[2]11'!M33</f>
        <v>17.329744909899361</v>
      </c>
      <c r="M33" s="1018">
        <f>'[2]11'!N33</f>
        <v>1264</v>
      </c>
      <c r="N33" s="1029">
        <f>'[2]11'!O33</f>
        <v>5.3333333333333286</v>
      </c>
      <c r="O33" s="770"/>
    </row>
    <row r="34" spans="1:15" ht="12.75" customHeight="1">
      <c r="A34" s="163" t="str">
        <f>'[2]11'!$A34</f>
        <v>3 2017</v>
      </c>
      <c r="B34" s="1001">
        <f>'[2]11'!B34</f>
        <v>10.727590467193146</v>
      </c>
      <c r="C34" s="34">
        <f>'[2]11'!C34</f>
        <v>-12.643157594958332</v>
      </c>
      <c r="D34" s="910">
        <f>'[2]11'!E34</f>
        <v>8.9932977704828261</v>
      </c>
      <c r="E34" s="34">
        <f>'[2]11'!F34</f>
        <v>0.60474440360842152</v>
      </c>
      <c r="F34" s="910">
        <f>'[2]11'!G34</f>
        <v>13.470571129822176</v>
      </c>
      <c r="G34" s="517">
        <f>'[2]11'!H34</f>
        <v>870</v>
      </c>
      <c r="H34" s="910">
        <f>'[2]11'!I34</f>
        <v>7.1428571428571388</v>
      </c>
      <c r="I34" s="34">
        <f>'[2]11'!J34</f>
        <v>109.7560975609756</v>
      </c>
      <c r="J34" s="260" t="str">
        <f>'[2]11'!$K34</f>
        <v>3 2017</v>
      </c>
      <c r="K34" s="1012">
        <f>'[2]11'!L34</f>
        <v>8487</v>
      </c>
      <c r="L34" s="34">
        <f>'[2]11'!M34</f>
        <v>6.2734785875281744</v>
      </c>
      <c r="M34" s="1012">
        <f>'[2]11'!N34</f>
        <v>1477</v>
      </c>
      <c r="N34" s="769">
        <f>'[2]11'!O34</f>
        <v>39.603024574669178</v>
      </c>
      <c r="O34" s="770"/>
    </row>
    <row r="35" spans="1:15" ht="12.75" customHeight="1">
      <c r="A35" s="163" t="str">
        <f>'[2]11'!$A35</f>
        <v>4 2017</v>
      </c>
      <c r="B35" s="1001">
        <f>'[2]11'!B35</f>
        <v>8.7939345027627578</v>
      </c>
      <c r="C35" s="34">
        <f>'[2]11'!C35</f>
        <v>-14.397565533791665</v>
      </c>
      <c r="D35" s="910">
        <f>'[2]11'!E35</f>
        <v>8.8391376451077974</v>
      </c>
      <c r="E35" s="34">
        <f>'[2]11'!F35</f>
        <v>3.938520653218049</v>
      </c>
      <c r="F35" s="910">
        <f>'[2]11'!G35</f>
        <v>6.5460412192273054</v>
      </c>
      <c r="G35" s="517">
        <f>'[2]11'!H35</f>
        <v>888.66666666666663</v>
      </c>
      <c r="H35" s="910">
        <f>'[2]11'!I35</f>
        <v>7.543364259782166</v>
      </c>
      <c r="I35" s="34">
        <f>'[2]11'!J35</f>
        <v>112.11101766190075</v>
      </c>
      <c r="J35" s="260" t="str">
        <f>'[2]11'!$K35</f>
        <v>4 2017</v>
      </c>
      <c r="K35" s="1012">
        <f>'[2]11'!L35</f>
        <v>11340</v>
      </c>
      <c r="L35" s="34">
        <f>'[2]11'!M35</f>
        <v>10.19337285006317</v>
      </c>
      <c r="M35" s="1012">
        <f>'[2]11'!N35</f>
        <v>1723</v>
      </c>
      <c r="N35" s="769">
        <f>'[2]11'!O35</f>
        <v>6.2924120913016708</v>
      </c>
      <c r="O35" s="770"/>
    </row>
    <row r="36" spans="1:15" ht="12.75" customHeight="1">
      <c r="A36" s="163" t="str">
        <f>'[2]11'!$A36</f>
        <v>1 2018</v>
      </c>
      <c r="B36" s="1001">
        <f>'[2]11'!B36</f>
        <v>6.1247463975918235</v>
      </c>
      <c r="C36" s="34">
        <f>'[2]11'!C36</f>
        <v>-9.0657566445583324</v>
      </c>
      <c r="D36" s="910">
        <f>'[2]11'!E36</f>
        <v>7.7761627906976543</v>
      </c>
      <c r="E36" s="34">
        <f>'[2]11'!F36</f>
        <v>5.1290613417036752</v>
      </c>
      <c r="F36" s="910">
        <f>'[2]11'!G36</f>
        <v>11.300255128429754</v>
      </c>
      <c r="G36" s="517">
        <f>'[2]11'!H36</f>
        <v>911</v>
      </c>
      <c r="H36" s="910">
        <f>'[2]11'!I36</f>
        <v>7.7256602286164764</v>
      </c>
      <c r="I36" s="34">
        <f>'[2]11'!J36</f>
        <v>114.92851135407905</v>
      </c>
      <c r="J36" s="260" t="str">
        <f>'[2]11'!$K36</f>
        <v>1 2018</v>
      </c>
      <c r="K36" s="1012">
        <f>'[2]11'!L36</f>
        <v>8648</v>
      </c>
      <c r="L36" s="34">
        <f>'[2]11'!M36</f>
        <v>-0.24224247318029768</v>
      </c>
      <c r="M36" s="1012">
        <f>'[2]11'!N36</f>
        <v>1259</v>
      </c>
      <c r="N36" s="769">
        <f>'[2]11'!O36</f>
        <v>-0.788022064617806</v>
      </c>
      <c r="O36" s="770"/>
    </row>
    <row r="37" spans="1:15" ht="12.75" customHeight="1">
      <c r="A37" s="1025" t="str">
        <f>'[2]11'!$A37</f>
        <v>2 2018</v>
      </c>
      <c r="B37" s="1003">
        <f>'[2]11'!B37</f>
        <v>6.0631921974176928</v>
      </c>
      <c r="C37" s="919">
        <f>'[2]11'!C37</f>
        <v>-3.614866963074999</v>
      </c>
      <c r="D37" s="920">
        <f>'[2]11'!E37</f>
        <v>9.4356025143774218</v>
      </c>
      <c r="E37" s="919">
        <f>'[2]11'!F37</f>
        <v>4.1332303663163259</v>
      </c>
      <c r="F37" s="920">
        <f>'[2]11'!G37</f>
        <v>1.2789561373727736</v>
      </c>
      <c r="G37" s="1028">
        <f>'[2]11'!H37</f>
        <v>928.33333333333337</v>
      </c>
      <c r="H37" s="920">
        <f>'[2]11'!I37</f>
        <v>8.3236094904706448</v>
      </c>
      <c r="I37" s="919">
        <f>'[2]11'!J37</f>
        <v>117.1152228763667</v>
      </c>
      <c r="J37" s="1026" t="str">
        <f>'[2]11'!$K37</f>
        <v>2 2018</v>
      </c>
      <c r="K37" s="1018">
        <f>'[2]11'!L37</f>
        <v>10657</v>
      </c>
      <c r="L37" s="919">
        <f>'[2]11'!M37</f>
        <v>6.2830358033310034</v>
      </c>
      <c r="M37" s="1018">
        <f>'[2]11'!N37</f>
        <v>1311</v>
      </c>
      <c r="N37" s="1029">
        <f>'[2]11'!O37</f>
        <v>3.7183544303797618</v>
      </c>
      <c r="O37" s="770"/>
    </row>
    <row r="38" spans="1:15" ht="12.75" customHeight="1">
      <c r="A38" s="163" t="str">
        <f>'[2]11'!$A38</f>
        <v>3 2018</v>
      </c>
      <c r="B38" s="1001">
        <f>'[2]11'!B38</f>
        <v>6.2204361628444484</v>
      </c>
      <c r="C38" s="34">
        <f>'[2]11'!C38</f>
        <v>-6.2528191037583332</v>
      </c>
      <c r="D38" s="910">
        <f>'[2]11'!E38</f>
        <v>3.8056095877517748</v>
      </c>
      <c r="E38" s="34">
        <f>'[2]11'!F38</f>
        <v>3.7162498754607753</v>
      </c>
      <c r="F38" s="910">
        <f>'[2]11'!G38</f>
        <v>4.5157759075995756</v>
      </c>
      <c r="G38" s="517">
        <f>'[2]11'!H38</f>
        <v>950.33333333333337</v>
      </c>
      <c r="H38" s="910">
        <f>'[2]11'!I38</f>
        <v>9.2337164750957896</v>
      </c>
      <c r="I38" s="34">
        <f>'[2]11'!J38</f>
        <v>119.89066442388564</v>
      </c>
      <c r="J38" s="260" t="str">
        <f>'[2]11'!$K38</f>
        <v>3 2018</v>
      </c>
      <c r="K38" s="1012">
        <f>'[2]11'!L38</f>
        <v>8937</v>
      </c>
      <c r="L38" s="34">
        <f>'[2]11'!M38</f>
        <v>5.3022269353128308</v>
      </c>
      <c r="M38" s="1012">
        <f>'[2]11'!N38</f>
        <v>1474</v>
      </c>
      <c r="N38" s="769">
        <f>'[2]11'!O38</f>
        <v>-0.20311442112389955</v>
      </c>
      <c r="O38" s="770"/>
    </row>
    <row r="39" spans="1:15" ht="12.75" customHeight="1">
      <c r="A39" s="163" t="str">
        <f>'[2]11'!$A39</f>
        <v>4 2018</v>
      </c>
      <c r="B39" s="1001">
        <f>'[2]11'!B39</f>
        <v>6.0680730417318571</v>
      </c>
      <c r="C39" s="34">
        <f>'[2]11'!C39</f>
        <v>-3.2338257111416659</v>
      </c>
      <c r="D39" s="910">
        <f>'[2]11'!E39</f>
        <v>1.398750571385051</v>
      </c>
      <c r="E39" s="34">
        <f>'[2]11'!F39</f>
        <v>0.25495570144688884</v>
      </c>
      <c r="F39" s="910">
        <f>'[2]11'!G39</f>
        <v>19.768215825481434</v>
      </c>
      <c r="G39" s="517">
        <f>'[2]11'!H39</f>
        <v>970.66666666666663</v>
      </c>
      <c r="H39" s="910">
        <f>'[2]11'!I39</f>
        <v>9.2273068267066662</v>
      </c>
      <c r="I39" s="34">
        <f>'[2]11'!J39</f>
        <v>122.45584524810766</v>
      </c>
      <c r="J39" s="260" t="str">
        <f>'[2]11'!$K39</f>
        <v>4 2018</v>
      </c>
      <c r="K39" s="1012">
        <f>'[2]11'!L39</f>
        <v>11040</v>
      </c>
      <c r="L39" s="34">
        <f>'[2]11'!M39</f>
        <v>-2.6455026455026456</v>
      </c>
      <c r="M39" s="1012">
        <f>'[2]11'!N39</f>
        <v>1599</v>
      </c>
      <c r="N39" s="769">
        <f>'[2]11'!O39</f>
        <v>-7.1967498549042404</v>
      </c>
      <c r="O39" s="770"/>
    </row>
    <row r="40" spans="1:15" ht="12.75" customHeight="1">
      <c r="A40" s="163" t="str">
        <f>'[2]11'!$A40</f>
        <v>1 2019</v>
      </c>
      <c r="B40" s="1001">
        <f>'[2]11'!B40</f>
        <v>10.000149532759469</v>
      </c>
      <c r="C40" s="34">
        <f>'[2]11'!C40</f>
        <v>-4.064591380475</v>
      </c>
      <c r="D40" s="910">
        <f>'[2]11'!E40</f>
        <v>3.9263164347452744</v>
      </c>
      <c r="E40" s="34">
        <f>'[2]11'!F40</f>
        <v>2.1630721341676491</v>
      </c>
      <c r="F40" s="910">
        <f>'[2]11'!G40</f>
        <v>35.430064631016876</v>
      </c>
      <c r="G40" s="517">
        <f>'[2]11'!H40</f>
        <v>996.33333333333337</v>
      </c>
      <c r="H40" s="910">
        <f>'[2]11'!I40</f>
        <v>9.3669959751189253</v>
      </c>
      <c r="I40" s="34">
        <f>'[2]11'!J40</f>
        <v>125.69386038687973</v>
      </c>
      <c r="J40" s="260" t="str">
        <f>'[2]11'!$K40</f>
        <v>1 2019</v>
      </c>
      <c r="K40" s="1012">
        <f>'[2]11'!L40</f>
        <v>8726</v>
      </c>
      <c r="L40" s="34">
        <f>'[2]11'!M40</f>
        <v>0.9019426456984263</v>
      </c>
      <c r="M40" s="1012">
        <f>'[2]11'!N40</f>
        <v>1452</v>
      </c>
      <c r="N40" s="769">
        <f>'[2]11'!O40</f>
        <v>15.329626687847494</v>
      </c>
      <c r="O40" s="770"/>
    </row>
    <row r="41" spans="1:15" ht="12.75" customHeight="1">
      <c r="A41" s="1025" t="str">
        <f>'[2]11'!$A41</f>
        <v>2 2019</v>
      </c>
      <c r="B41" s="1003">
        <f>'[2]11'!B41</f>
        <v>5.831267445991732</v>
      </c>
      <c r="C41" s="919">
        <f>'[2]11'!C41</f>
        <v>-5.4341467302083331</v>
      </c>
      <c r="D41" s="920">
        <f>'[2]11'!E41</f>
        <v>1.1121295447601369</v>
      </c>
      <c r="E41" s="919">
        <f>'[2]11'!F41</f>
        <v>1.9281614754627014</v>
      </c>
      <c r="F41" s="920">
        <f>'[2]11'!G41</f>
        <v>34.54686649095359</v>
      </c>
      <c r="G41" s="1028">
        <f>'[2]11'!H41</f>
        <v>1022.6666666666666</v>
      </c>
      <c r="H41" s="920">
        <f>'[2]11'!I41</f>
        <v>10.161579892280059</v>
      </c>
      <c r="I41" s="919">
        <f>'[2]11'!J41</f>
        <v>129.01597981497056</v>
      </c>
      <c r="J41" s="1026" t="str">
        <f>'[2]11'!$K41</f>
        <v>2 2019</v>
      </c>
      <c r="K41" s="1018">
        <f>'[2]11'!L41</f>
        <v>10289</v>
      </c>
      <c r="L41" s="919">
        <f>'[2]11'!M41</f>
        <v>-3.4531293985174045</v>
      </c>
      <c r="M41" s="1018">
        <f>'[2]11'!N41</f>
        <v>1626</v>
      </c>
      <c r="N41" s="1029">
        <f>'[2]11'!O41</f>
        <v>24.027459954233407</v>
      </c>
      <c r="O41" s="770"/>
    </row>
    <row r="42" spans="1:15" ht="12.75" customHeight="1">
      <c r="A42" s="163" t="str">
        <f>'[2]11'!$A42</f>
        <v>3 2019</v>
      </c>
      <c r="B42" s="1001">
        <f>'[2]11'!B42</f>
        <v>4.2001556277014913</v>
      </c>
      <c r="C42" s="34">
        <f>'[2]11'!C42</f>
        <v>-7.2736957104749989</v>
      </c>
      <c r="D42" s="910">
        <f>'[2]11'!E42</f>
        <v>3.2157644996524226</v>
      </c>
      <c r="E42" s="34">
        <f>'[2]11'!F42</f>
        <v>1.5369836695485333</v>
      </c>
      <c r="F42" s="910">
        <f>'[2]11'!G42</f>
        <v>25.146307873916868</v>
      </c>
      <c r="G42" s="517">
        <f>'[2]11'!H42</f>
        <v>1054.6666666666667</v>
      </c>
      <c r="H42" s="910">
        <f>'[2]11'!I42</f>
        <v>10.978603998596981</v>
      </c>
      <c r="I42" s="34">
        <f>'[2]11'!J42</f>
        <v>133.05298570227083</v>
      </c>
      <c r="J42" s="260" t="str">
        <f>'[2]11'!$K42</f>
        <v>3 2019</v>
      </c>
      <c r="K42" s="1012">
        <f>'[2]11'!L42</f>
        <v>9141</v>
      </c>
      <c r="L42" s="34">
        <f>'[2]11'!M42</f>
        <v>2.2826451829472916</v>
      </c>
      <c r="M42" s="1012">
        <f>'[2]11'!N42</f>
        <v>1292</v>
      </c>
      <c r="N42" s="769">
        <f>'[2]11'!O42</f>
        <v>-12.347354138398913</v>
      </c>
      <c r="O42" s="770"/>
    </row>
    <row r="43" spans="1:15" ht="12.75" customHeight="1">
      <c r="A43" s="163" t="str">
        <f>'[2]11'!$A43</f>
        <v>4 2019</v>
      </c>
      <c r="B43" s="1001">
        <f>'[2]11'!B43</f>
        <v>0.99271289448165767</v>
      </c>
      <c r="C43" s="34">
        <f>'[2]11'!C43</f>
        <v>-6.1657263174083328</v>
      </c>
      <c r="D43" s="910">
        <f>'[2]11'!E43</f>
        <v>3.4441305523832426</v>
      </c>
      <c r="E43" s="34">
        <f>'[2]11'!F43</f>
        <v>1.920020344586419</v>
      </c>
      <c r="F43" s="910">
        <f>'[2]11'!G43</f>
        <v>12.156115467146876</v>
      </c>
      <c r="G43" s="517">
        <f>'[2]11'!H43</f>
        <v>1078.6666666666667</v>
      </c>
      <c r="H43" s="910">
        <f>'[2]11'!I43</f>
        <v>11.126373626373635</v>
      </c>
      <c r="I43" s="34">
        <f>'[2]11'!J43</f>
        <v>136.08074011774599</v>
      </c>
      <c r="J43" s="260" t="str">
        <f>'[2]11'!$K43</f>
        <v>4 2019</v>
      </c>
      <c r="K43" s="1012">
        <f>'[2]11'!L43</f>
        <v>10298</v>
      </c>
      <c r="L43" s="34">
        <f>'[2]11'!M43</f>
        <v>-6.7210144927536248</v>
      </c>
      <c r="M43" s="1012">
        <f>'[2]11'!N43</f>
        <v>1205</v>
      </c>
      <c r="N43" s="769">
        <f>'[2]11'!O43</f>
        <v>-24.640400250156347</v>
      </c>
      <c r="O43" s="770"/>
    </row>
    <row r="44" spans="1:15" ht="12.75" customHeight="1">
      <c r="A44" s="163" t="str">
        <f>'[2]11'!$A44</f>
        <v>1 2020</v>
      </c>
      <c r="B44" s="1001">
        <f>'[2]11'!B44</f>
        <v>-2.198141086849434</v>
      </c>
      <c r="C44" s="34">
        <f>'[2]11'!C44</f>
        <v>-1.0552350030249988</v>
      </c>
      <c r="D44" s="910">
        <f>'[2]11'!E44</f>
        <v>-6.7360721974813345</v>
      </c>
      <c r="E44" s="34">
        <f>'[2]11'!F44</f>
        <v>-3.7899514985698346</v>
      </c>
      <c r="F44" s="910">
        <f>'[2]11'!G44</f>
        <v>-12.464697040354579</v>
      </c>
      <c r="G44" s="517">
        <f>'[2]11'!H44</f>
        <v>1108</v>
      </c>
      <c r="H44" s="910">
        <f>'[2]11'!I44</f>
        <v>11.207761793241872</v>
      </c>
      <c r="I44" s="34">
        <f>'[2]11'!J44</f>
        <v>139.78132884777122</v>
      </c>
      <c r="J44" s="260" t="str">
        <f>'[2]11'!$K44</f>
        <v>1 2020</v>
      </c>
      <c r="K44" s="1012">
        <f>'[2]11'!L44</f>
        <v>6636</v>
      </c>
      <c r="L44" s="34">
        <f>'[2]11'!M44</f>
        <v>-23.951409580563833</v>
      </c>
      <c r="M44" s="1012">
        <f>'[2]11'!N44</f>
        <v>1023</v>
      </c>
      <c r="N44" s="769">
        <f>'[2]11'!O44</f>
        <v>-29.545454545454547</v>
      </c>
      <c r="O44" s="770"/>
    </row>
    <row r="45" spans="1:15" ht="12.75" customHeight="1">
      <c r="A45" s="1025" t="str">
        <f>'[2]11'!$A45</f>
        <v>2 2020</v>
      </c>
      <c r="B45" s="1003">
        <f>'[2]11'!B45</f>
        <v>-12.552949635726366</v>
      </c>
      <c r="C45" s="919">
        <f>'[2]11'!C45</f>
        <v>-23.740283399125001</v>
      </c>
      <c r="D45" s="920">
        <f>'[2]11'!E45</f>
        <v>-32.168973227775425</v>
      </c>
      <c r="E45" s="919">
        <f>'[2]11'!F45</f>
        <v>-20.818043780842729</v>
      </c>
      <c r="F45" s="920">
        <f>'[2]11'!G45</f>
        <v>-41.302723445057786</v>
      </c>
      <c r="G45" s="1028">
        <f>'[2]11'!H45</f>
        <v>1114.6666666666667</v>
      </c>
      <c r="H45" s="920">
        <f>'[2]11'!I45</f>
        <v>8.9960886571056164</v>
      </c>
      <c r="I45" s="919">
        <f>'[2]11'!J45</f>
        <v>140.62237174095878</v>
      </c>
      <c r="J45" s="1026" t="str">
        <f>'[2]11'!$K45</f>
        <v>2 2020</v>
      </c>
      <c r="K45" s="1018">
        <f>'[2]11'!L45</f>
        <v>4986</v>
      </c>
      <c r="L45" s="919">
        <f>'[2]11'!M45</f>
        <v>-51.540480124404702</v>
      </c>
      <c r="M45" s="1018">
        <f>'[2]11'!N45</f>
        <v>508</v>
      </c>
      <c r="N45" s="1029">
        <f>'[2]11'!O45</f>
        <v>-68.757687576875767</v>
      </c>
      <c r="O45" s="770"/>
    </row>
    <row r="46" spans="1:15" ht="12.75" customHeight="1">
      <c r="A46" s="163" t="str">
        <f>'[2]11'!$A46</f>
        <v>3 2020</v>
      </c>
      <c r="B46" s="1001">
        <f>'[2]11'!B46</f>
        <v>-0.97732014170956671</v>
      </c>
      <c r="C46" s="34">
        <f>'[2]11'!C46</f>
        <v>-9.0351526618583335</v>
      </c>
      <c r="D46" s="910">
        <f>'[2]11'!E46</f>
        <v>-6.8050715938039872</v>
      </c>
      <c r="E46" s="34">
        <f>'[2]11'!F46</f>
        <v>-4.5632292652160231</v>
      </c>
      <c r="F46" s="910">
        <f>'[2]11'!G46</f>
        <v>-11.915641603880218</v>
      </c>
      <c r="G46" s="517">
        <f>'[2]11'!H46</f>
        <v>1127.6666666666667</v>
      </c>
      <c r="H46" s="910">
        <f>'[2]11'!I46</f>
        <v>6.9216182048040338</v>
      </c>
      <c r="I46" s="34">
        <f>'[2]11'!J46</f>
        <v>142.26240538267453</v>
      </c>
      <c r="J46" s="260" t="str">
        <f>'[2]11'!$K46</f>
        <v>3 2020</v>
      </c>
      <c r="K46" s="1012">
        <f>'[2]11'!L46</f>
        <v>7005</v>
      </c>
      <c r="L46" s="34">
        <f>'[2]11'!M46</f>
        <v>-23.367246471939623</v>
      </c>
      <c r="M46" s="1012">
        <f>'[2]11'!N46</f>
        <v>1350</v>
      </c>
      <c r="N46" s="769">
        <f>'[2]11'!O46</f>
        <v>4.4891640866873104</v>
      </c>
      <c r="O46" s="770"/>
    </row>
    <row r="47" spans="1:15" ht="12.75" customHeight="1">
      <c r="A47" s="163" t="str">
        <f>'[2]11'!$A47</f>
        <v>4 2020</v>
      </c>
      <c r="B47" s="1001">
        <f>'[2]11'!B47</f>
        <v>-0.52553018245140448</v>
      </c>
      <c r="C47" s="34">
        <f>'[2]11'!C47</f>
        <v>-8.6714428134083334</v>
      </c>
      <c r="D47" s="910">
        <f>'[2]11'!E47</f>
        <v>-8.2481115630447448</v>
      </c>
      <c r="E47" s="34">
        <f>'[2]11'!F47</f>
        <v>-5.4301041731644801</v>
      </c>
      <c r="F47" s="910">
        <f>'[2]11'!G47</f>
        <v>-15.111447021777792</v>
      </c>
      <c r="G47" s="517">
        <f>'[2]11'!H47</f>
        <v>1143.6666666666667</v>
      </c>
      <c r="H47" s="910">
        <f>'[2]11'!I47</f>
        <v>6.0259579728059407</v>
      </c>
      <c r="I47" s="34">
        <f>'[2]11'!J47</f>
        <v>144.28090832632464</v>
      </c>
      <c r="J47" s="260" t="str">
        <f>'[2]11'!$K47</f>
        <v>4 2020</v>
      </c>
      <c r="K47" s="1012">
        <f>'[2]11'!L47</f>
        <v>8951</v>
      </c>
      <c r="L47" s="34">
        <f>'[2]11'!M47</f>
        <v>-13.080209749465922</v>
      </c>
      <c r="M47" s="1012">
        <f>'[2]11'!N47</f>
        <v>1116</v>
      </c>
      <c r="N47" s="769">
        <f>'[2]11'!O47</f>
        <v>-7.3858921161825748</v>
      </c>
      <c r="O47" s="770"/>
    </row>
    <row r="48" spans="1:15" ht="12.75" customHeight="1">
      <c r="A48" s="163" t="str">
        <f>'[2]11'!$A48</f>
        <v>1 2021</v>
      </c>
      <c r="B48" s="1001">
        <f>'[2]11'!B48</f>
        <v>3.1246246483407289</v>
      </c>
      <c r="C48" s="34">
        <f>'[2]11'!C48</f>
        <v>-7.9853656241583328</v>
      </c>
      <c r="D48" s="910">
        <f>'[2]11'!E48</f>
        <v>-2.6468077032539554</v>
      </c>
      <c r="E48" s="34">
        <f>'[2]11'!F48</f>
        <v>-2.9827112619163074</v>
      </c>
      <c r="F48" s="910">
        <f>'[2]11'!G48</f>
        <v>-6.205108107846641</v>
      </c>
      <c r="G48" s="517">
        <f>'[2]11'!H48</f>
        <v>1177</v>
      </c>
      <c r="H48" s="910">
        <f>'[2]11'!I48</f>
        <v>6.2274368231046964</v>
      </c>
      <c r="I48" s="34">
        <f>'[2]11'!J48</f>
        <v>148.48612279226242</v>
      </c>
      <c r="J48" s="260" t="str">
        <f>'[2]11'!$K48</f>
        <v>1 2021</v>
      </c>
      <c r="K48" s="1012">
        <f>'[2]11'!L48</f>
        <v>7062</v>
      </c>
      <c r="L48" s="34">
        <f>'[2]11'!M48</f>
        <v>6.4195298372513605</v>
      </c>
      <c r="M48" s="1012">
        <f>'[2]11'!N48</f>
        <v>1209</v>
      </c>
      <c r="N48" s="769">
        <f>'[2]11'!O48</f>
        <v>18.181818181818187</v>
      </c>
      <c r="O48" s="770"/>
    </row>
    <row r="49" spans="1:21" ht="12.75" customHeight="1">
      <c r="A49" s="1025" t="str">
        <f>'[2]11'!$A49</f>
        <v>2 2021</v>
      </c>
      <c r="B49" s="1003">
        <f>'[2]11'!B49</f>
        <v>16.321188121887481</v>
      </c>
      <c r="C49" s="919">
        <f>'[2]11'!C49</f>
        <v>-3.0395928298305548</v>
      </c>
      <c r="D49" s="920">
        <f>'[2]11'!E49</f>
        <v>24.371881682109759</v>
      </c>
      <c r="E49" s="919">
        <f>'[2]11'!F49</f>
        <v>20.734289481043518</v>
      </c>
      <c r="F49" s="920">
        <f>'[2]11'!G49</f>
        <v>35.481864819573872</v>
      </c>
      <c r="G49" s="1028">
        <f>'[2]11'!H49</f>
        <v>1209</v>
      </c>
      <c r="H49" s="920">
        <f>'[2]11'!I49</f>
        <v>8.4629186602870732</v>
      </c>
      <c r="I49" s="919">
        <f>'[2]11'!J49</f>
        <v>152.52312867956266</v>
      </c>
      <c r="J49" s="1026" t="str">
        <f>'[2]11'!$K49</f>
        <v>2 2021</v>
      </c>
      <c r="K49" s="1018">
        <f>'[2]11'!L49</f>
        <v>8247</v>
      </c>
      <c r="L49" s="919">
        <f>'[2]11'!M49</f>
        <v>65.403128760529484</v>
      </c>
      <c r="M49" s="1018">
        <f>'[2]11'!N49</f>
        <v>1359</v>
      </c>
      <c r="N49" s="1029">
        <f>'[2]11'!O49</f>
        <v>167.51968503937007</v>
      </c>
      <c r="O49" s="770"/>
    </row>
    <row r="50" spans="1:21" ht="12.75" customHeight="1">
      <c r="A50" s="163" t="str">
        <f>'[2]11'!$A50</f>
        <v>3 2021</v>
      </c>
      <c r="B50" s="1001">
        <f>'[2]11'!B50</f>
        <v>1.1718566984922707</v>
      </c>
      <c r="C50" s="34">
        <f>'[2]11'!C50</f>
        <v>-1.3878859172833333</v>
      </c>
      <c r="D50" s="910">
        <f>'[2]11'!E50</f>
        <v>-13.554529173343383</v>
      </c>
      <c r="E50" s="34">
        <f>'[2]11'!F50</f>
        <v>2.2337507847866931</v>
      </c>
      <c r="F50" s="910">
        <f>'[2]11'!G50</f>
        <v>-2.2987248235164799</v>
      </c>
      <c r="G50" s="517">
        <f>'[2]11'!H50</f>
        <v>1226</v>
      </c>
      <c r="H50" s="910">
        <f>'[2]11'!I50</f>
        <v>8.7200709429500449</v>
      </c>
      <c r="I50" s="34">
        <f>'[2]11'!J50</f>
        <v>154.66778805719093</v>
      </c>
      <c r="J50" s="260" t="str">
        <f>'[2]11'!$K50</f>
        <v>3 2021</v>
      </c>
      <c r="K50" s="1012">
        <f>'[2]11'!L50</f>
        <v>5211</v>
      </c>
      <c r="L50" s="34">
        <f>'[2]11'!M50</f>
        <v>-25.610278372591011</v>
      </c>
      <c r="M50" s="1012">
        <f>'[2]11'!N50</f>
        <v>972</v>
      </c>
      <c r="N50" s="769">
        <f>'[2]11'!O50</f>
        <v>-28</v>
      </c>
      <c r="O50" s="770"/>
    </row>
    <row r="51" spans="1:21" ht="12.75" customHeight="1">
      <c r="A51" s="163" t="str">
        <f>'[2]11'!$A51</f>
        <v>4 2021</v>
      </c>
      <c r="B51" s="1001">
        <f>'[2]11'!B51</f>
        <v>5.6268148053356892</v>
      </c>
      <c r="C51" s="34">
        <f>'[2]11'!C51</f>
        <v>0.24201626713333338</v>
      </c>
      <c r="D51" s="910">
        <f>'[2]11'!E51</f>
        <v>-2.8023178493397864</v>
      </c>
      <c r="E51" s="34">
        <f>'[2]11'!F51</f>
        <v>3.6377428185086131</v>
      </c>
      <c r="F51" s="910">
        <f>'[2]11'!G51</f>
        <v>8.9009718582435937</v>
      </c>
      <c r="G51" s="517">
        <f>'[2]11'!H51</f>
        <v>1269.3333333333333</v>
      </c>
      <c r="H51" s="910">
        <f>'[2]11'!I51</f>
        <v>10.988050131157095</v>
      </c>
      <c r="I51" s="34">
        <f>'[2]11'!J51</f>
        <v>160.13456686291002</v>
      </c>
      <c r="J51" s="260" t="str">
        <f>'[2]11'!$K51</f>
        <v>4 2021</v>
      </c>
      <c r="K51" s="1012">
        <f>'[2]11'!L51</f>
        <v>8270</v>
      </c>
      <c r="L51" s="34">
        <f>'[2]11'!M51</f>
        <v>-7.608088481733887</v>
      </c>
      <c r="M51" s="1012">
        <f>'[2]11'!N51</f>
        <v>1310</v>
      </c>
      <c r="N51" s="769">
        <f>'[2]11'!O51</f>
        <v>17.383512544802855</v>
      </c>
      <c r="O51" s="770"/>
    </row>
    <row r="52" spans="1:21" ht="12.75" customHeight="1">
      <c r="A52" s="163" t="str">
        <f>'[2]11'!$A52</f>
        <v>1 2022</v>
      </c>
      <c r="B52" s="1001">
        <f>'[2]11'!B52</f>
        <v>5.9938368871108043</v>
      </c>
      <c r="C52" s="34">
        <f>'[2]11'!C52</f>
        <v>1.6300839566999998</v>
      </c>
      <c r="D52" s="910">
        <f>'[2]11'!E52</f>
        <v>-5.9507568375235564</v>
      </c>
      <c r="E52" s="34">
        <f>'[2]11'!F52</f>
        <v>3.3542069149290654</v>
      </c>
      <c r="F52" s="910">
        <f>'[2]11'!G52</f>
        <v>18.351311023221115</v>
      </c>
      <c r="G52" s="517">
        <f>'[2]11'!H52</f>
        <v>1312.3333333333333</v>
      </c>
      <c r="H52" s="910">
        <f>'[2]11'!I52</f>
        <v>11.498159161710547</v>
      </c>
      <c r="I52" s="34">
        <f>'[2]11'!J52</f>
        <v>165.55929352396973</v>
      </c>
      <c r="J52" s="260" t="str">
        <f>'[2]11'!$K52</f>
        <v>1 2022</v>
      </c>
      <c r="K52" s="1012">
        <f>'[2]11'!L52</f>
        <v>6428</v>
      </c>
      <c r="L52" s="34">
        <f>'[2]11'!M52</f>
        <v>-8.9776267346360754</v>
      </c>
      <c r="M52" s="1012">
        <f>'[2]11'!N52</f>
        <v>1277</v>
      </c>
      <c r="N52" s="769">
        <f>'[2]11'!O52</f>
        <v>5.6244830438378983</v>
      </c>
      <c r="O52" s="770"/>
    </row>
    <row r="53" spans="1:21" ht="12.75" customHeight="1">
      <c r="A53" s="1025" t="str">
        <f>'[2]11'!$A53</f>
        <v>2 2022</v>
      </c>
      <c r="B53" s="1003" t="str">
        <f>'[2]11'!B53</f>
        <v/>
      </c>
      <c r="C53" s="919">
        <f>'[2]11'!C53</f>
        <v>-5.2098644860166665</v>
      </c>
      <c r="D53" s="920" t="str">
        <f>'[2]11'!E53</f>
        <v/>
      </c>
      <c r="E53" s="919" t="str">
        <f>'[2]11'!F53</f>
        <v/>
      </c>
      <c r="F53" s="920" t="str">
        <f>'[2]11'!G53</f>
        <v/>
      </c>
      <c r="G53" s="1028" t="str">
        <f>'[2]11'!H53</f>
        <v/>
      </c>
      <c r="H53" s="920" t="str">
        <f>'[2]11'!I53</f>
        <v/>
      </c>
      <c r="I53" s="919" t="str">
        <f>'[2]11'!J53</f>
        <v/>
      </c>
      <c r="J53" s="1194" t="str">
        <f>'[2]11'!$K53</f>
        <v>2 2022</v>
      </c>
      <c r="K53" s="1018">
        <f>'[2]11'!L53</f>
        <v>5302</v>
      </c>
      <c r="L53" s="919">
        <f>'[2]11'!M53</f>
        <v>-35.709955135200673</v>
      </c>
      <c r="M53" s="1018">
        <f>'[2]11'!N53</f>
        <v>1526</v>
      </c>
      <c r="N53" s="1029">
        <f>'[2]11'!O53</f>
        <v>12.288447387785141</v>
      </c>
      <c r="O53" s="770"/>
    </row>
    <row r="54" spans="1:21" s="262" customFormat="1" ht="8.1" customHeight="1">
      <c r="B54" s="139"/>
      <c r="C54" s="50"/>
      <c r="D54" s="139"/>
      <c r="E54" s="1187"/>
      <c r="F54" s="226"/>
      <c r="G54" s="142"/>
      <c r="H54" s="33"/>
      <c r="I54" s="226"/>
      <c r="J54" s="142"/>
      <c r="K54" s="33"/>
      <c r="L54" s="50"/>
      <c r="M54" s="139"/>
      <c r="N54" s="1187"/>
      <c r="O54" s="226"/>
      <c r="P54" s="142"/>
      <c r="Q54" s="33"/>
      <c r="R54" s="226"/>
      <c r="S54" s="142"/>
      <c r="T54" s="33"/>
      <c r="U54" s="1188"/>
    </row>
    <row r="55" spans="1:21" ht="12.75" customHeight="1">
      <c r="A55" s="1027">
        <f>'[2]11'!$A55</f>
        <v>43617</v>
      </c>
      <c r="B55" s="1003">
        <f>'[2]11'!B55</f>
        <v>5.831267445991732</v>
      </c>
      <c r="C55" s="919">
        <f>'[2]11'!C55</f>
        <v>-5.4616203841416651</v>
      </c>
      <c r="D55" s="920">
        <f>'[2]11'!E55</f>
        <v>-0.9709627186956169</v>
      </c>
      <c r="E55" s="919">
        <f>'[2]11'!F55</f>
        <v>-0.78566637922776295</v>
      </c>
      <c r="F55" s="920">
        <f>'[2]11'!G55</f>
        <v>27.105643676536872</v>
      </c>
      <c r="G55" s="1028">
        <f>'[2]11'!H55</f>
        <v>1030</v>
      </c>
      <c r="H55" s="920">
        <f>'[2]11'!I55</f>
        <v>10.515021459227469</v>
      </c>
      <c r="I55" s="919">
        <f>'[2]11'!J55</f>
        <v>129.94112699747689</v>
      </c>
      <c r="J55" s="1034" t="str">
        <f>'[2]11'!$K55</f>
        <v>Jan-Jun 19</v>
      </c>
      <c r="K55" s="1020">
        <f>'[2]11'!L55</f>
        <v>19015</v>
      </c>
      <c r="L55" s="919">
        <f>'[2]11'!M55</f>
        <v>-1.5022015022015012</v>
      </c>
      <c r="M55" s="1020">
        <f>'[2]11'!N55</f>
        <v>3078</v>
      </c>
      <c r="N55" s="1029">
        <f>'[2]11'!O55</f>
        <v>19.766536964980546</v>
      </c>
      <c r="O55" s="770"/>
    </row>
    <row r="56" spans="1:21" ht="12.75" customHeight="1">
      <c r="A56" s="166">
        <f>'[2]11'!$A56</f>
        <v>43647</v>
      </c>
      <c r="B56" s="1001">
        <f>'[2]11'!B56</f>
        <v>3.1660275317844078</v>
      </c>
      <c r="C56" s="34">
        <f>'[2]11'!C56</f>
        <v>-9.8847382130416648</v>
      </c>
      <c r="D56" s="910">
        <f>'[2]11'!E56</f>
        <v>-0.22801897117840042</v>
      </c>
      <c r="E56" s="34">
        <f>'[2]11'!F56</f>
        <v>3.0079565301765854</v>
      </c>
      <c r="F56" s="910">
        <f>'[2]11'!G56</f>
        <v>39.661794338192834</v>
      </c>
      <c r="G56" s="517">
        <f>'[2]11'!H56</f>
        <v>1044</v>
      </c>
      <c r="H56" s="910">
        <f>'[2]11'!I56</f>
        <v>10.94580233793836</v>
      </c>
      <c r="I56" s="34">
        <f>'[2]11'!J56</f>
        <v>131.70731707317074</v>
      </c>
      <c r="J56" s="322" t="str">
        <f>'[2]11'!$K56</f>
        <v>Jan-Jul 19</v>
      </c>
      <c r="K56" s="1014">
        <f>'[2]11'!L56</f>
        <v>22153</v>
      </c>
      <c r="L56" s="34">
        <f>'[2]11'!M56</f>
        <v>-0.33292842038960657</v>
      </c>
      <c r="M56" s="1014">
        <f>'[2]11'!N56</f>
        <v>3295</v>
      </c>
      <c r="N56" s="769">
        <f>'[2]11'!O56</f>
        <v>11.468200270636004</v>
      </c>
      <c r="O56" s="770"/>
    </row>
    <row r="57" spans="1:21" ht="12.75" customHeight="1">
      <c r="A57" s="166">
        <f>'[2]11'!$A57</f>
        <v>43678</v>
      </c>
      <c r="B57" s="1001">
        <f>'[2]11'!B57</f>
        <v>4.147142503760783</v>
      </c>
      <c r="C57" s="34">
        <f>'[2]11'!C57</f>
        <v>-5.1109744614916668</v>
      </c>
      <c r="D57" s="910">
        <f>'[2]11'!E57</f>
        <v>7.8247403898706409</v>
      </c>
      <c r="E57" s="34">
        <f>'[2]11'!F57</f>
        <v>-0.4336513443191734</v>
      </c>
      <c r="F57" s="910">
        <f>'[2]11'!G57</f>
        <v>12.354583766271546</v>
      </c>
      <c r="G57" s="517">
        <f>'[2]11'!H57</f>
        <v>1054</v>
      </c>
      <c r="H57" s="910">
        <f>'[2]11'!I57</f>
        <v>10.830704521556257</v>
      </c>
      <c r="I57" s="34">
        <f>'[2]11'!J57</f>
        <v>132.96888141295207</v>
      </c>
      <c r="J57" s="322" t="str">
        <f>'[2]11'!$K57</f>
        <v>Jan-Ago 19</v>
      </c>
      <c r="K57" s="1014">
        <f>'[2]11'!L57</f>
        <v>25446</v>
      </c>
      <c r="L57" s="34">
        <f>'[2]11'!M57</f>
        <v>1.3744472331779605</v>
      </c>
      <c r="M57" s="1014">
        <f>'[2]11'!N57</f>
        <v>3602</v>
      </c>
      <c r="N57" s="769">
        <f>'[2]11'!O57</f>
        <v>5.8788947677836489</v>
      </c>
      <c r="O57" s="770"/>
    </row>
    <row r="58" spans="1:21" ht="12.75" customHeight="1">
      <c r="A58" s="166">
        <f>'[2]11'!$A58</f>
        <v>43709</v>
      </c>
      <c r="B58" s="1001">
        <f>'[2]11'!B58</f>
        <v>4.2001556277014913</v>
      </c>
      <c r="C58" s="34">
        <f>'[2]11'!C58</f>
        <v>-6.825374456891665</v>
      </c>
      <c r="D58" s="910">
        <f>'[2]11'!E58</f>
        <v>2.0637056976222397</v>
      </c>
      <c r="E58" s="34">
        <f>'[2]11'!F58</f>
        <v>2.0384943585853819</v>
      </c>
      <c r="F58" s="910">
        <f>'[2]11'!G58</f>
        <v>21.912068858497747</v>
      </c>
      <c r="G58" s="517">
        <f>'[2]11'!H58</f>
        <v>1066</v>
      </c>
      <c r="H58" s="910">
        <f>'[2]11'!I58</f>
        <v>11.157455683003121</v>
      </c>
      <c r="I58" s="34">
        <f>'[2]11'!J58</f>
        <v>134.48275862068965</v>
      </c>
      <c r="J58" s="322" t="str">
        <f>'[2]11'!$K58</f>
        <v>Jan-Set 19</v>
      </c>
      <c r="K58" s="1014">
        <f>'[2]11'!L58</f>
        <v>28156</v>
      </c>
      <c r="L58" s="34">
        <f>'[2]11'!M58</f>
        <v>-0.30451101196798902</v>
      </c>
      <c r="M58" s="1014">
        <f>'[2]11'!N58</f>
        <v>4370</v>
      </c>
      <c r="N58" s="769">
        <f>'[2]11'!O58</f>
        <v>8.06132542037588</v>
      </c>
      <c r="O58" s="770"/>
    </row>
    <row r="59" spans="1:21" ht="12.75" customHeight="1">
      <c r="A59" s="166">
        <f>'[2]11'!$A59</f>
        <v>43739</v>
      </c>
      <c r="B59" s="1001">
        <f>'[2]11'!B59</f>
        <v>5.3921796563458422</v>
      </c>
      <c r="C59" s="34">
        <f>'[2]11'!C59</f>
        <v>-6.9233288533416673</v>
      </c>
      <c r="D59" s="910">
        <f>'[2]11'!E59</f>
        <v>2.8437758003852878</v>
      </c>
      <c r="E59" s="34">
        <f>'[2]11'!F59</f>
        <v>3.870782758291142</v>
      </c>
      <c r="F59" s="910">
        <f>'[2]11'!G59</f>
        <v>28.536164324302291</v>
      </c>
      <c r="G59" s="517">
        <f>'[2]11'!H59</f>
        <v>1069</v>
      </c>
      <c r="H59" s="910">
        <f>'[2]11'!I59</f>
        <v>10.548086866597714</v>
      </c>
      <c r="I59" s="34">
        <f>'[2]11'!J59</f>
        <v>134.86122792262407</v>
      </c>
      <c r="J59" s="322" t="str">
        <f>'[2]11'!$K59</f>
        <v>Jan-Out 19</v>
      </c>
      <c r="K59" s="1014">
        <f>'[2]11'!L59</f>
        <v>31073</v>
      </c>
      <c r="L59" s="34">
        <f>'[2]11'!M59</f>
        <v>-1.2521053802396267</v>
      </c>
      <c r="M59" s="1014">
        <f>'[2]11'!N59</f>
        <v>4851</v>
      </c>
      <c r="N59" s="769">
        <f>'[2]11'!O59</f>
        <v>3.764705882352942</v>
      </c>
      <c r="O59" s="770"/>
    </row>
    <row r="60" spans="1:21" ht="12.75" customHeight="1">
      <c r="A60" s="166">
        <f>'[2]11'!$A60</f>
        <v>43770</v>
      </c>
      <c r="B60" s="1001">
        <f>'[2]11'!B60</f>
        <v>3.991086733606457</v>
      </c>
      <c r="C60" s="34">
        <f>'[2]11'!C60</f>
        <v>-5.9126923123916661</v>
      </c>
      <c r="D60" s="910">
        <f>'[2]11'!E60</f>
        <v>5.9735784032165498</v>
      </c>
      <c r="E60" s="34">
        <f>'[2]11'!F60</f>
        <v>2.8780440850900106</v>
      </c>
      <c r="F60" s="910">
        <f>'[2]11'!G60</f>
        <v>20.022273009099763</v>
      </c>
      <c r="G60" s="517">
        <f>'[2]11'!H60</f>
        <v>1076</v>
      </c>
      <c r="H60" s="910">
        <f>'[2]11'!I60</f>
        <v>11.15702479338843</v>
      </c>
      <c r="I60" s="34">
        <f>'[2]11'!J60</f>
        <v>135.74432296047098</v>
      </c>
      <c r="J60" s="322" t="str">
        <f>'[2]11'!$K60</f>
        <v>Jan-Nov 19</v>
      </c>
      <c r="K60" s="1014">
        <f>'[2]11'!L60</f>
        <v>33915</v>
      </c>
      <c r="L60" s="34">
        <f>'[2]11'!M60</f>
        <v>-3.7763150428417447</v>
      </c>
      <c r="M60" s="1014">
        <f>'[2]11'!N60</f>
        <v>5142</v>
      </c>
      <c r="N60" s="769">
        <f>'[2]11'!O60</f>
        <v>-0.88666152659983766</v>
      </c>
      <c r="O60" s="770"/>
    </row>
    <row r="61" spans="1:21" ht="12.75" customHeight="1">
      <c r="A61" s="166">
        <f>'[2]11'!$A61</f>
        <v>43800</v>
      </c>
      <c r="B61" s="1001">
        <f>'[2]11'!B61</f>
        <v>0.99271289448165767</v>
      </c>
      <c r="C61" s="34">
        <f>'[2]11'!C61</f>
        <v>-5.6611577864916658</v>
      </c>
      <c r="D61" s="910">
        <f>'[2]11'!E61</f>
        <v>1.7774796679802023</v>
      </c>
      <c r="E61" s="34">
        <f>'[2]11'!F61</f>
        <v>-0.94286253064302628</v>
      </c>
      <c r="F61" s="910">
        <f>'[2]11'!G61</f>
        <v>-11.122740483742348</v>
      </c>
      <c r="G61" s="517">
        <f>'[2]11'!H61</f>
        <v>1091</v>
      </c>
      <c r="H61" s="910">
        <f>'[2]11'!I61</f>
        <v>11.668372569089058</v>
      </c>
      <c r="I61" s="34">
        <f>'[2]11'!J61</f>
        <v>137.63666947014298</v>
      </c>
      <c r="J61" s="322" t="str">
        <f>'[2]11'!$K61</f>
        <v>Jan-Dez 19</v>
      </c>
      <c r="K61" s="1014">
        <f>'[2]11'!L61</f>
        <v>38454</v>
      </c>
      <c r="L61" s="34">
        <f>'[2]11'!M61</f>
        <v>-2.1078356499159838</v>
      </c>
      <c r="M61" s="1014">
        <f>'[2]11'!N61</f>
        <v>5575</v>
      </c>
      <c r="N61" s="769">
        <f>'[2]11'!O61</f>
        <v>-1.2050327839801582</v>
      </c>
      <c r="O61" s="770"/>
    </row>
    <row r="62" spans="1:21" ht="12.75" customHeight="1">
      <c r="A62" s="166">
        <f>'[2]11'!$A62</f>
        <v>43831</v>
      </c>
      <c r="B62" s="1001">
        <f>'[2]11'!B62</f>
        <v>-0.20907104873119087</v>
      </c>
      <c r="C62" s="34">
        <f>'[2]11'!C62</f>
        <v>-8.5829000791664889E-2</v>
      </c>
      <c r="D62" s="910">
        <f>'[2]11'!E62</f>
        <v>-2.2968655556514932</v>
      </c>
      <c r="E62" s="34">
        <f>'[2]11'!F62</f>
        <v>-0.64758329422805616</v>
      </c>
      <c r="F62" s="910">
        <f>'[2]11'!G62</f>
        <v>-15.64993394936981</v>
      </c>
      <c r="G62" s="517">
        <f>'[2]11'!H62</f>
        <v>1103</v>
      </c>
      <c r="H62" s="910">
        <f>'[2]11'!I62</f>
        <v>12.207527975584952</v>
      </c>
      <c r="I62" s="34">
        <f>'[2]11'!J62</f>
        <v>139.15054667788058</v>
      </c>
      <c r="J62" s="322">
        <f>'[2]11'!$K62</f>
        <v>43839</v>
      </c>
      <c r="K62" s="1014">
        <f>'[2]11'!L62</f>
        <v>2595</v>
      </c>
      <c r="L62" s="34">
        <f>'[2]11'!M62</f>
        <v>-10.977701543739286</v>
      </c>
      <c r="M62" s="1014">
        <f>'[2]11'!N62</f>
        <v>486</v>
      </c>
      <c r="N62" s="769">
        <f>'[2]11'!O62</f>
        <v>-7.6045627376425813</v>
      </c>
      <c r="O62" s="770"/>
    </row>
    <row r="63" spans="1:21" ht="12.75" customHeight="1">
      <c r="A63" s="166">
        <f>'[2]11'!$A63</f>
        <v>43862</v>
      </c>
      <c r="B63" s="1001">
        <f>'[2]11'!B63</f>
        <v>1.380232913014932</v>
      </c>
      <c r="C63" s="34">
        <f>'[2]11'!C63</f>
        <v>-0.55640463874166635</v>
      </c>
      <c r="D63" s="910">
        <f>'[2]11'!E63</f>
        <v>0.24871202700302319</v>
      </c>
      <c r="E63" s="34">
        <f>'[2]11'!F63</f>
        <v>-2.9960841453419533</v>
      </c>
      <c r="F63" s="910">
        <f>'[2]11'!G63</f>
        <v>19.654408922641892</v>
      </c>
      <c r="G63" s="517">
        <f>'[2]11'!H63</f>
        <v>1111</v>
      </c>
      <c r="H63" s="910">
        <f>'[2]11'!I63</f>
        <v>11.099999999999994</v>
      </c>
      <c r="I63" s="34">
        <f>'[2]11'!J63</f>
        <v>140.15979814970564</v>
      </c>
      <c r="J63" s="322" t="str">
        <f>'[2]11'!$K63</f>
        <v>Jan-Fev 20</v>
      </c>
      <c r="K63" s="1014">
        <f>'[2]11'!L63</f>
        <v>5079</v>
      </c>
      <c r="L63" s="34">
        <f>'[2]11'!M63</f>
        <v>-8.2550578034682189</v>
      </c>
      <c r="M63" s="1014">
        <f>'[2]11'!N63</f>
        <v>777</v>
      </c>
      <c r="N63" s="769">
        <f>'[2]11'!O63</f>
        <v>-21.594349142280521</v>
      </c>
      <c r="O63" s="770"/>
    </row>
    <row r="64" spans="1:21" ht="12.75" customHeight="1">
      <c r="A64" s="166">
        <f>'[2]11'!$A64</f>
        <v>43891</v>
      </c>
      <c r="B64" s="1001">
        <f>'[2]11'!B64</f>
        <v>-2.198141086849434</v>
      </c>
      <c r="C64" s="34">
        <f>'[2]11'!C64</f>
        <v>-2.5234713695416655</v>
      </c>
      <c r="D64" s="910">
        <f>'[2]11'!E64</f>
        <v>-18.4857246114926</v>
      </c>
      <c r="E64" s="34">
        <f>'[2]11'!F64</f>
        <v>-7.798252279635264</v>
      </c>
      <c r="F64" s="910">
        <f>'[2]11'!G64</f>
        <v>-32.076145739109791</v>
      </c>
      <c r="G64" s="517">
        <f>'[2]11'!H64</f>
        <v>1110</v>
      </c>
      <c r="H64" s="910">
        <f>'[2]11'!I64</f>
        <v>10.337972166998014</v>
      </c>
      <c r="I64" s="34">
        <f>'[2]11'!J64</f>
        <v>140.0336417157275</v>
      </c>
      <c r="J64" s="322" t="str">
        <f>'[2]11'!$K64</f>
        <v>Jan-Mar 20</v>
      </c>
      <c r="K64" s="1014">
        <f>'[2]11'!L64</f>
        <v>6636</v>
      </c>
      <c r="L64" s="34">
        <f>'[2]11'!M64</f>
        <v>-23.951409580563833</v>
      </c>
      <c r="M64" s="1014">
        <f>'[2]11'!N64</f>
        <v>1023</v>
      </c>
      <c r="N64" s="769">
        <f>'[2]11'!O64</f>
        <v>-29.545454545454547</v>
      </c>
      <c r="O64" s="770"/>
    </row>
    <row r="65" spans="1:16" ht="12.75" customHeight="1">
      <c r="A65" s="166">
        <f>'[2]11'!$A65</f>
        <v>43922</v>
      </c>
      <c r="B65" s="1001">
        <f>'[2]11'!B65</f>
        <v>-8.9463221764767304</v>
      </c>
      <c r="C65" s="34">
        <f>'[2]11'!C65</f>
        <v>-30.399144832841664</v>
      </c>
      <c r="D65" s="910">
        <f>'[2]11'!E65</f>
        <v>-47.957898524649153</v>
      </c>
      <c r="E65" s="34">
        <f>'[2]11'!F65</f>
        <v>-25.899145459667565</v>
      </c>
      <c r="F65" s="910">
        <f>'[2]11'!G65</f>
        <v>-55.577643154229165</v>
      </c>
      <c r="G65" s="517">
        <f>'[2]11'!H65</f>
        <v>1111</v>
      </c>
      <c r="H65" s="910">
        <f>'[2]11'!I65</f>
        <v>9.4581280788177367</v>
      </c>
      <c r="I65" s="34">
        <f>'[2]11'!J65</f>
        <v>140.15979814970564</v>
      </c>
      <c r="J65" s="322" t="str">
        <f>'[2]11'!$K65</f>
        <v>Jan-Abr 20</v>
      </c>
      <c r="K65" s="1014">
        <f>'[2]11'!L65</f>
        <v>7584</v>
      </c>
      <c r="L65" s="34">
        <f>'[2]11'!M65</f>
        <v>-36.161616161616159</v>
      </c>
      <c r="M65" s="1014">
        <f>'[2]11'!N65</f>
        <v>1129</v>
      </c>
      <c r="N65" s="769">
        <f>'[2]11'!O65</f>
        <v>-38.641304347826086</v>
      </c>
      <c r="O65" s="770"/>
    </row>
    <row r="66" spans="1:16" ht="12.75" customHeight="1">
      <c r="A66" s="166">
        <f>'[2]11'!$A66</f>
        <v>43952</v>
      </c>
      <c r="B66" s="1001">
        <f>'[2]11'!B66</f>
        <v>-15.608452071692886</v>
      </c>
      <c r="C66" s="34">
        <f>'[2]11'!C66</f>
        <v>-23.800018196141664</v>
      </c>
      <c r="D66" s="910">
        <f>'[2]11'!E66</f>
        <v>-31.172203814811496</v>
      </c>
      <c r="E66" s="34">
        <f>'[2]11'!F66</f>
        <v>-21.059577677224738</v>
      </c>
      <c r="F66" s="910">
        <f>'[2]11'!G66</f>
        <v>-45.741888628997287</v>
      </c>
      <c r="G66" s="517">
        <f>'[2]11'!H66</f>
        <v>1114</v>
      </c>
      <c r="H66" s="910">
        <f>'[2]11'!I66</f>
        <v>8.8954056695992136</v>
      </c>
      <c r="I66" s="34">
        <f>'[2]11'!J66</f>
        <v>140.53826745164005</v>
      </c>
      <c r="J66" s="322" t="str">
        <f>'[2]11'!$K66</f>
        <v>Jan-Mai 20</v>
      </c>
      <c r="K66" s="1014">
        <f>'[2]11'!L66</f>
        <v>9275</v>
      </c>
      <c r="L66" s="34">
        <f>'[2]11'!M66</f>
        <v>-39.572610593524004</v>
      </c>
      <c r="M66" s="1014">
        <f>'[2]11'!N66</f>
        <v>1276</v>
      </c>
      <c r="N66" s="769">
        <f>'[2]11'!O66</f>
        <v>-44.666088464874242</v>
      </c>
      <c r="O66" s="770"/>
    </row>
    <row r="67" spans="1:16" ht="12.75" customHeight="1">
      <c r="A67" s="1027">
        <f>'[2]11'!$A67</f>
        <v>43983</v>
      </c>
      <c r="B67" s="1003">
        <f>'[2]11'!B67</f>
        <v>-12.552949635726366</v>
      </c>
      <c r="C67" s="919">
        <f>'[2]11'!C67</f>
        <v>-17.021687168391665</v>
      </c>
      <c r="D67" s="920">
        <f>'[2]11'!E67</f>
        <v>-16.964203126445284</v>
      </c>
      <c r="E67" s="919">
        <f>'[2]11'!F67</f>
        <v>-15.345243843553831</v>
      </c>
      <c r="F67" s="920">
        <f>'[2]11'!G67</f>
        <v>-23.474171970076156</v>
      </c>
      <c r="G67" s="1028">
        <f>'[2]11'!H67</f>
        <v>1119</v>
      </c>
      <c r="H67" s="920">
        <f>'[2]11'!I67</f>
        <v>8.6407766990291179</v>
      </c>
      <c r="I67" s="919">
        <f>'[2]11'!J67</f>
        <v>141.16904962153072</v>
      </c>
      <c r="J67" s="1034" t="str">
        <f>'[2]11'!$K67</f>
        <v>Jan-Jun 20</v>
      </c>
      <c r="K67" s="1020">
        <f>'[2]11'!L67</f>
        <v>11622</v>
      </c>
      <c r="L67" s="919">
        <f>'[2]11'!M67</f>
        <v>-38.879831711806467</v>
      </c>
      <c r="M67" s="1020">
        <f>'[2]11'!N67</f>
        <v>1531</v>
      </c>
      <c r="N67" s="1029">
        <f>'[2]11'!O67</f>
        <v>-50.259909031838859</v>
      </c>
      <c r="O67" s="770"/>
    </row>
    <row r="68" spans="1:16" ht="12.75" customHeight="1">
      <c r="A68" s="166">
        <f>'[2]11'!$A68</f>
        <v>44013</v>
      </c>
      <c r="B68" s="1001">
        <f>'[2]11'!B68</f>
        <v>-6.4618018853261816</v>
      </c>
      <c r="C68" s="34">
        <f>'[2]11'!C68</f>
        <v>-12.533260505241664</v>
      </c>
      <c r="D68" s="910">
        <f>'[2]11'!E68</f>
        <v>-14.580857482402422</v>
      </c>
      <c r="E68" s="34">
        <f>'[2]11'!F68</f>
        <v>-8.5531273549359383</v>
      </c>
      <c r="F68" s="910">
        <f>'[2]11'!G68</f>
        <v>-17.211068080858581</v>
      </c>
      <c r="G68" s="517">
        <f>'[2]11'!H68</f>
        <v>1127</v>
      </c>
      <c r="H68" s="910">
        <f>'[2]11'!I68</f>
        <v>7.9501915708812163</v>
      </c>
      <c r="I68" s="34">
        <f>'[2]11'!J68</f>
        <v>142.17830109335577</v>
      </c>
      <c r="J68" s="322" t="str">
        <f>'[2]11'!$K68</f>
        <v>Jan-Jul 20</v>
      </c>
      <c r="K68" s="1014">
        <f>'[2]11'!L68</f>
        <v>14151</v>
      </c>
      <c r="L68" s="34">
        <f>'[2]11'!M68</f>
        <v>-36.121518530221643</v>
      </c>
      <c r="M68" s="1014">
        <f>'[2]11'!N68</f>
        <v>1894</v>
      </c>
      <c r="N68" s="769">
        <f>'[2]11'!O68</f>
        <v>-42.518968133535665</v>
      </c>
      <c r="O68" s="770"/>
    </row>
    <row r="69" spans="1:16" ht="12.75" customHeight="1">
      <c r="A69" s="166">
        <f>'[2]11'!$A69</f>
        <v>44044</v>
      </c>
      <c r="B69" s="1001">
        <f>'[2]11'!B69</f>
        <v>-2.4684457910657351</v>
      </c>
      <c r="C69" s="34">
        <f>'[2]11'!C69</f>
        <v>-7.9751288738916681</v>
      </c>
      <c r="D69" s="910">
        <f>'[2]11'!E69</f>
        <v>-2.6949395961814702</v>
      </c>
      <c r="E69" s="34">
        <f>'[2]11'!F69</f>
        <v>2.0615563298490116</v>
      </c>
      <c r="F69" s="910">
        <f>'[2]11'!G69</f>
        <v>-1.3258359052135518</v>
      </c>
      <c r="G69" s="517">
        <f>'[2]11'!H69</f>
        <v>1128</v>
      </c>
      <c r="H69" s="910">
        <f>'[2]11'!I69</f>
        <v>7.0208728652751518</v>
      </c>
      <c r="I69" s="34">
        <f>'[2]11'!J69</f>
        <v>142.30445752733391</v>
      </c>
      <c r="J69" s="322" t="str">
        <f>'[2]11'!$K69</f>
        <v>Jan-Ago 20</v>
      </c>
      <c r="K69" s="1014">
        <f>'[2]11'!L69</f>
        <v>16111</v>
      </c>
      <c r="L69" s="34">
        <f>'[2]11'!M69</f>
        <v>-36.685530142262046</v>
      </c>
      <c r="M69" s="1014">
        <f>'[2]11'!N69</f>
        <v>2179</v>
      </c>
      <c r="N69" s="769">
        <f>'[2]11'!O69</f>
        <v>-39.505830094392003</v>
      </c>
      <c r="O69" s="770"/>
    </row>
    <row r="70" spans="1:16" ht="12.75" customHeight="1">
      <c r="A70" s="166">
        <f>'[2]11'!$A70</f>
        <v>44075</v>
      </c>
      <c r="B70" s="1001">
        <f>'[2]11'!B70</f>
        <v>-0.97732014170956671</v>
      </c>
      <c r="C70" s="34">
        <f>'[2]11'!C70</f>
        <v>-6.597068606441665</v>
      </c>
      <c r="D70" s="910">
        <f>'[2]11'!E70</f>
        <v>-3.6043956043956058</v>
      </c>
      <c r="E70" s="34">
        <f>'[2]11'!F70</f>
        <v>-6.9875487827541463</v>
      </c>
      <c r="F70" s="910">
        <f>'[2]11'!G70</f>
        <v>-14.371110679743865</v>
      </c>
      <c r="G70" s="517">
        <f>'[2]11'!H70</f>
        <v>1128</v>
      </c>
      <c r="H70" s="910">
        <f>'[2]11'!I70</f>
        <v>5.8161350844277706</v>
      </c>
      <c r="I70" s="34">
        <f>'[2]11'!J70</f>
        <v>142.30445752733391</v>
      </c>
      <c r="J70" s="322" t="str">
        <f>'[2]11'!$K70</f>
        <v>Jan-Set 20</v>
      </c>
      <c r="K70" s="1014">
        <f>'[2]11'!L70</f>
        <v>18627</v>
      </c>
      <c r="L70" s="34">
        <f>'[2]11'!M70</f>
        <v>-33.843585736610322</v>
      </c>
      <c r="M70" s="1014">
        <f>'[2]11'!N70</f>
        <v>2881</v>
      </c>
      <c r="N70" s="769">
        <f>'[2]11'!O70</f>
        <v>-34.073226544622429</v>
      </c>
      <c r="O70" s="770"/>
      <c r="P70" s="12"/>
    </row>
    <row r="71" spans="1:16" ht="12.75" customHeight="1">
      <c r="A71" s="166">
        <f>'[2]11'!$A71</f>
        <v>44105</v>
      </c>
      <c r="B71" s="1001">
        <f>'[2]11'!B71</f>
        <v>-0.82647100859252887</v>
      </c>
      <c r="C71" s="34">
        <f>'[2]11'!C71</f>
        <v>-5.2667978759916672</v>
      </c>
      <c r="D71" s="910">
        <f>'[2]11'!E71</f>
        <v>-3.7195611453037145</v>
      </c>
      <c r="E71" s="34">
        <f>'[2]11'!F71</f>
        <v>-6.7445712182554303</v>
      </c>
      <c r="F71" s="910">
        <f>'[2]11'!G71</f>
        <v>-9.4500377295913012</v>
      </c>
      <c r="G71" s="517">
        <f>'[2]11'!H71</f>
        <v>1131</v>
      </c>
      <c r="H71" s="910">
        <f>'[2]11'!I71</f>
        <v>5.7998129092609929</v>
      </c>
      <c r="I71" s="34">
        <f>'[2]11'!J71</f>
        <v>142.6829268292683</v>
      </c>
      <c r="J71" s="322" t="str">
        <f>'[2]11'!$K71</f>
        <v>Jan-Out 20</v>
      </c>
      <c r="K71" s="1014">
        <f>'[2]11'!L71</f>
        <v>21104</v>
      </c>
      <c r="L71" s="34">
        <f>'[2]11'!M71</f>
        <v>-32.082515367038908</v>
      </c>
      <c r="M71" s="1014">
        <f>'[2]11'!N71</f>
        <v>3290</v>
      </c>
      <c r="N71" s="769">
        <f>'[2]11'!O71</f>
        <v>-32.178932178932172</v>
      </c>
      <c r="O71" s="770"/>
      <c r="P71" s="12"/>
    </row>
    <row r="72" spans="1:16" ht="12.75" customHeight="1">
      <c r="A72" s="166">
        <f>'[2]11'!$A72</f>
        <v>44136</v>
      </c>
      <c r="B72" s="1001">
        <f>'[2]11'!B72</f>
        <v>-1.0346580778273293</v>
      </c>
      <c r="C72" s="34">
        <f>'[2]11'!C72</f>
        <v>-11.388127224341666</v>
      </c>
      <c r="D72" s="910">
        <f>'[2]11'!E72</f>
        <v>-6.2511291779584468</v>
      </c>
      <c r="E72" s="34">
        <f>'[2]11'!F72</f>
        <v>-6.7178143712574752</v>
      </c>
      <c r="F72" s="910">
        <f>'[2]11'!G72</f>
        <v>-27.794399862729762</v>
      </c>
      <c r="G72" s="517">
        <f>'[2]11'!H72</f>
        <v>1144</v>
      </c>
      <c r="H72" s="910">
        <f>'[2]11'!I72</f>
        <v>6.3197026022304925</v>
      </c>
      <c r="I72" s="34">
        <f>'[2]11'!J72</f>
        <v>144.32296047098401</v>
      </c>
      <c r="J72" s="322" t="str">
        <f>'[2]11'!$K72</f>
        <v>Jan-Nov 20</v>
      </c>
      <c r="K72" s="1014">
        <f>'[2]11'!L72</f>
        <v>23905</v>
      </c>
      <c r="L72" s="34">
        <f>'[2]11'!M72</f>
        <v>-29.51496388028896</v>
      </c>
      <c r="M72" s="1014">
        <f>'[2]11'!N72</f>
        <v>3632</v>
      </c>
      <c r="N72" s="769">
        <f>'[2]11'!O72</f>
        <v>-29.366005445352002</v>
      </c>
      <c r="O72" s="770"/>
      <c r="P72" s="12"/>
    </row>
    <row r="73" spans="1:16" ht="12.75" customHeight="1">
      <c r="A73" s="166">
        <f>'[2]11'!$A73</f>
        <v>44166</v>
      </c>
      <c r="B73" s="1001">
        <f>'[2]11'!B73</f>
        <v>-0.52553018245140448</v>
      </c>
      <c r="C73" s="34">
        <f>'[2]11'!C73</f>
        <v>-9.3594033398916672</v>
      </c>
      <c r="D73" s="910">
        <f>'[2]11'!E73</f>
        <v>-14.25158579784167</v>
      </c>
      <c r="E73" s="34">
        <f>'[2]11'!F73</f>
        <v>-2.7603274319436508</v>
      </c>
      <c r="F73" s="910">
        <f>'[2]11'!G73</f>
        <v>-2.0980730041824955</v>
      </c>
      <c r="G73" s="517">
        <f>'[2]11'!H73</f>
        <v>1156</v>
      </c>
      <c r="H73" s="910">
        <f>'[2]11'!I73</f>
        <v>5.9578368469294389</v>
      </c>
      <c r="I73" s="34">
        <f>'[2]11'!J73</f>
        <v>145.83683767872162</v>
      </c>
      <c r="J73" s="322" t="str">
        <f>'[2]11'!$K73</f>
        <v>Jan-Dez 20</v>
      </c>
      <c r="K73" s="1014">
        <f>'[2]11'!L73</f>
        <v>27578</v>
      </c>
      <c r="L73" s="34">
        <f>'[2]11'!M73</f>
        <v>-28.283143496125234</v>
      </c>
      <c r="M73" s="1014">
        <f>'[2]11'!N73</f>
        <v>3997</v>
      </c>
      <c r="N73" s="769">
        <f>'[2]11'!O73</f>
        <v>-28.304932735426007</v>
      </c>
      <c r="O73" s="770"/>
      <c r="P73" s="12"/>
    </row>
    <row r="74" spans="1:16" ht="12.75" customHeight="1">
      <c r="A74" s="166">
        <f>'[2]11'!$A74</f>
        <v>44197</v>
      </c>
      <c r="B74" s="1001">
        <f>'[2]11'!B74</f>
        <v>-1.5428943357087017</v>
      </c>
      <c r="C74" s="34">
        <f>'[2]11'!C74</f>
        <v>-7.5751683472416662</v>
      </c>
      <c r="D74" s="910">
        <f>'[2]11'!E74</f>
        <v>-9.7127706584180373</v>
      </c>
      <c r="E74" s="34">
        <f>'[2]11'!F74</f>
        <v>-7.3682221802380496</v>
      </c>
      <c r="F74" s="910">
        <f>'[2]11'!G74</f>
        <v>-20.529385734594698</v>
      </c>
      <c r="G74" s="517">
        <f>'[2]11'!H74</f>
        <v>1170</v>
      </c>
      <c r="H74" s="910">
        <f>'[2]11'!I74</f>
        <v>6.0743427017225855</v>
      </c>
      <c r="I74" s="34">
        <f>'[2]11'!J74</f>
        <v>147.60302775441548</v>
      </c>
      <c r="J74" s="322">
        <f>'[2]11'!$K74</f>
        <v>44205</v>
      </c>
      <c r="K74" s="1014">
        <f>'[2]11'!L74</f>
        <v>2098</v>
      </c>
      <c r="L74" s="34">
        <f>'[2]11'!M74</f>
        <v>-19.152215799614652</v>
      </c>
      <c r="M74" s="1014">
        <f>'[2]11'!N74</f>
        <v>385</v>
      </c>
      <c r="N74" s="769">
        <f>'[2]11'!O74</f>
        <v>-20.781893004115233</v>
      </c>
      <c r="O74" s="770"/>
      <c r="P74" s="12"/>
    </row>
    <row r="75" spans="1:16" ht="12.75" customHeight="1">
      <c r="A75" s="166">
        <f>'[2]11'!$A75</f>
        <v>44228</v>
      </c>
      <c r="B75" s="1001">
        <f>'[2]11'!B75</f>
        <v>-2.7014787660884201</v>
      </c>
      <c r="C75" s="34">
        <f>'[2]11'!C75</f>
        <v>-8.2007309395416659</v>
      </c>
      <c r="D75" s="910">
        <f>'[2]11'!E75</f>
        <v>-7.7086656034024372</v>
      </c>
      <c r="E75" s="34">
        <f>'[2]11'!F75</f>
        <v>-5.1070221554637527</v>
      </c>
      <c r="F75" s="910">
        <f>'[2]11'!G75</f>
        <v>-20.551225671522289</v>
      </c>
      <c r="G75" s="517">
        <f>'[2]11'!H75</f>
        <v>1174</v>
      </c>
      <c r="H75" s="910">
        <f>'[2]11'!I75</f>
        <v>5.6705670567056785</v>
      </c>
      <c r="I75" s="34">
        <f>'[2]11'!J75</f>
        <v>148.107653490328</v>
      </c>
      <c r="J75" s="322" t="str">
        <f>'[2]11'!$K75</f>
        <v>Jan-Fev 21</v>
      </c>
      <c r="K75" s="1014">
        <f>'[2]11'!L75</f>
        <v>4139</v>
      </c>
      <c r="L75" s="34">
        <f>'[2]11'!M75</f>
        <v>-18.507580232329204</v>
      </c>
      <c r="M75" s="1014">
        <f>'[2]11'!N75</f>
        <v>732</v>
      </c>
      <c r="N75" s="769">
        <f>'[2]11'!O75</f>
        <v>-5.7915057915057844</v>
      </c>
      <c r="O75" s="770"/>
      <c r="P75" s="12"/>
    </row>
    <row r="76" spans="1:16" ht="12.75" customHeight="1">
      <c r="A76" s="166">
        <f>'[2]11'!$A76</f>
        <v>44256</v>
      </c>
      <c r="B76" s="1001">
        <f>'[2]11'!B76</f>
        <v>3.1246246483407289</v>
      </c>
      <c r="C76" s="34">
        <f>'[2]11'!C76</f>
        <v>-8.1801975856916656</v>
      </c>
      <c r="D76" s="910">
        <f>'[2]11'!E76</f>
        <v>12.547107071602753</v>
      </c>
      <c r="E76" s="34">
        <f>'[2]11'!F76</f>
        <v>4.1310394560626378</v>
      </c>
      <c r="F76" s="910">
        <f>'[2]11'!G76</f>
        <v>27.627044403247567</v>
      </c>
      <c r="G76" s="517">
        <f>'[2]11'!H76</f>
        <v>1187</v>
      </c>
      <c r="H76" s="910">
        <f>'[2]11'!I76</f>
        <v>6.9369369369369309</v>
      </c>
      <c r="I76" s="34">
        <f>'[2]11'!J76</f>
        <v>149.74768713204375</v>
      </c>
      <c r="J76" s="322" t="str">
        <f>'[2]11'!$K76</f>
        <v>Jan-Mar 21</v>
      </c>
      <c r="K76" s="1014">
        <f>'[2]11'!L76</f>
        <v>7062</v>
      </c>
      <c r="L76" s="34">
        <f>'[2]11'!M76</f>
        <v>6.4195298372513605</v>
      </c>
      <c r="M76" s="1014">
        <f>'[2]11'!N76</f>
        <v>1209</v>
      </c>
      <c r="N76" s="769">
        <f>'[2]11'!O76</f>
        <v>18.181818181818187</v>
      </c>
      <c r="O76" s="770"/>
      <c r="P76" s="12"/>
    </row>
    <row r="77" spans="1:16" ht="12.75" customHeight="1">
      <c r="A77" s="166">
        <f>'[2]11'!$A77</f>
        <v>44287</v>
      </c>
      <c r="B77" s="1001">
        <f>'[2]11'!B77</f>
        <v>13.222750404604811</v>
      </c>
      <c r="C77" s="34">
        <f>'[2]11'!C77</f>
        <v>-5.2142758643416665</v>
      </c>
      <c r="D77" s="910">
        <f>'[2]11'!E77</f>
        <v>72.445980985306846</v>
      </c>
      <c r="E77" s="34">
        <f>'[2]11'!F77</f>
        <v>29.818780889621081</v>
      </c>
      <c r="F77" s="910">
        <f>'[2]11'!G77</f>
        <v>95.47859402827541</v>
      </c>
      <c r="G77" s="517">
        <f>'[2]11'!H77</f>
        <v>1200</v>
      </c>
      <c r="H77" s="910">
        <f>'[2]11'!I77</f>
        <v>8.0108010801080098</v>
      </c>
      <c r="I77" s="34">
        <f>'[2]11'!J77</f>
        <v>151.38772077375947</v>
      </c>
      <c r="J77" s="322" t="str">
        <f>'[2]11'!$K77</f>
        <v>Jan-Abr 21</v>
      </c>
      <c r="K77" s="1014">
        <f>'[2]11'!L77</f>
        <v>9938</v>
      </c>
      <c r="L77" s="34">
        <f>'[2]11'!M77</f>
        <v>31.039029535864984</v>
      </c>
      <c r="M77" s="1014">
        <f>'[2]11'!N77</f>
        <v>1636</v>
      </c>
      <c r="N77" s="769">
        <f>'[2]11'!O77</f>
        <v>44.906997342781239</v>
      </c>
      <c r="O77" s="770"/>
      <c r="P77" s="12"/>
    </row>
    <row r="78" spans="1:16" ht="12.75" customHeight="1">
      <c r="A78" s="166">
        <f>'[2]11'!$A78</f>
        <v>44317</v>
      </c>
      <c r="B78" s="1001">
        <f>'[2]11'!B78</f>
        <v>20.669496631671251</v>
      </c>
      <c r="C78" s="34">
        <f>'[2]11'!C78</f>
        <v>-5.5468269256499987</v>
      </c>
      <c r="D78" s="910">
        <f>'[2]11'!E78</f>
        <v>19.789227166276333</v>
      </c>
      <c r="E78" s="34">
        <f>'[2]11'!F78</f>
        <v>21.889180797707184</v>
      </c>
      <c r="F78" s="910">
        <f>'[2]11'!G78</f>
        <v>38.492497007660432</v>
      </c>
      <c r="G78" s="517">
        <f>'[2]11'!H78</f>
        <v>1212</v>
      </c>
      <c r="H78" s="910">
        <f>'[2]11'!I78</f>
        <v>8.797127468581678</v>
      </c>
      <c r="I78" s="34">
        <f>'[2]11'!J78</f>
        <v>152.90159798149708</v>
      </c>
      <c r="J78" s="322" t="str">
        <f>'[2]11'!$K78</f>
        <v>Jan-Mai 21</v>
      </c>
      <c r="K78" s="1014">
        <f>'[2]11'!L78</f>
        <v>12513</v>
      </c>
      <c r="L78" s="34">
        <f>'[2]11'!M78</f>
        <v>34.911051212937991</v>
      </c>
      <c r="M78" s="1014">
        <f>'[2]11'!N78</f>
        <v>2068</v>
      </c>
      <c r="N78" s="769">
        <f>'[2]11'!O78</f>
        <v>62.068965517241367</v>
      </c>
      <c r="O78" s="770"/>
      <c r="P78" s="12"/>
    </row>
    <row r="79" spans="1:16" ht="12.75" customHeight="1">
      <c r="A79" s="1027">
        <f>'[2]11'!$A79</f>
        <v>44348</v>
      </c>
      <c r="B79" s="1003">
        <f>'[2]11'!B79</f>
        <v>16.321188121887481</v>
      </c>
      <c r="C79" s="919">
        <f>'[2]11'!C79</f>
        <v>1.6423243004999994</v>
      </c>
      <c r="D79" s="920">
        <f>'[2]11'!E79</f>
        <v>-2.6846385206639241</v>
      </c>
      <c r="E79" s="919">
        <f>'[2]11'!F79</f>
        <v>11.453342459502622</v>
      </c>
      <c r="F79" s="920">
        <f>'[2]11'!G79</f>
        <v>0.48214784659015208</v>
      </c>
      <c r="G79" s="1028">
        <f>'[2]11'!H79</f>
        <v>1215</v>
      </c>
      <c r="H79" s="920">
        <f>'[2]11'!I79</f>
        <v>8.5790884718498717</v>
      </c>
      <c r="I79" s="919">
        <f>'[2]11'!J79</f>
        <v>153.28006728343146</v>
      </c>
      <c r="J79" s="1034" t="str">
        <f>'[2]11'!$K79</f>
        <v>Jan-Jun 21</v>
      </c>
      <c r="K79" s="1020">
        <f>'[2]11'!L79</f>
        <v>15309</v>
      </c>
      <c r="L79" s="919">
        <f>'[2]11'!M79</f>
        <v>31.724315952503872</v>
      </c>
      <c r="M79" s="1020">
        <f>'[2]11'!N79</f>
        <v>2568</v>
      </c>
      <c r="N79" s="1029">
        <f>'[2]11'!O79</f>
        <v>67.733507511430446</v>
      </c>
      <c r="O79" s="770"/>
    </row>
    <row r="80" spans="1:16" ht="12.75" customHeight="1">
      <c r="A80" s="166">
        <f>'[2]11'!$A80</f>
        <v>44378</v>
      </c>
      <c r="B80" s="1001">
        <f>'[2]11'!B80</f>
        <v>11.385954204596711</v>
      </c>
      <c r="C80" s="34">
        <f>'[2]11'!C80</f>
        <v>-0.87452654839999955</v>
      </c>
      <c r="D80" s="910">
        <f>'[2]11'!E80</f>
        <v>0.35316780821916893</v>
      </c>
      <c r="E80" s="34">
        <f>'[2]11'!F80</f>
        <v>4.1924186238154135</v>
      </c>
      <c r="F80" s="910">
        <f>'[2]11'!G80</f>
        <v>-3.7119107636347337</v>
      </c>
      <c r="G80" s="517">
        <f>'[2]11'!H80</f>
        <v>1221</v>
      </c>
      <c r="H80" s="910">
        <f>'[2]11'!I80</f>
        <v>8.340727595385971</v>
      </c>
      <c r="I80" s="34">
        <f>'[2]11'!J80</f>
        <v>154.03700588730027</v>
      </c>
      <c r="J80" s="322" t="str">
        <f>'[2]11'!$K80</f>
        <v>Jan-Jul 21</v>
      </c>
      <c r="K80" s="1014">
        <f>'[2]11'!L80</f>
        <v>16931</v>
      </c>
      <c r="L80" s="34">
        <f>'[2]11'!M80</f>
        <v>19.645254752314329</v>
      </c>
      <c r="M80" s="1014">
        <f>'[2]11'!N80</f>
        <v>2842</v>
      </c>
      <c r="N80" s="769">
        <f>'[2]11'!O80</f>
        <v>50.052798310454051</v>
      </c>
      <c r="O80" s="770"/>
      <c r="P80" s="12"/>
    </row>
    <row r="81" spans="1:16" ht="12.75" customHeight="1">
      <c r="A81" s="166">
        <f>'[2]11'!$A81</f>
        <v>44409</v>
      </c>
      <c r="B81" s="1001">
        <f>'[2]11'!B81</f>
        <v>4.9034665236165313</v>
      </c>
      <c r="C81" s="34">
        <f>'[2]11'!C81</f>
        <v>-0.61616857445000051</v>
      </c>
      <c r="D81" s="910">
        <f>'[2]11'!E81</f>
        <v>-24.665740579961806</v>
      </c>
      <c r="E81" s="34">
        <f>'[2]11'!F81</f>
        <v>-1.1379800853485165</v>
      </c>
      <c r="F81" s="910">
        <f>'[2]11'!G81</f>
        <v>-4.8774234127643723</v>
      </c>
      <c r="G81" s="517">
        <f>'[2]11'!H81</f>
        <v>1221</v>
      </c>
      <c r="H81" s="910">
        <f>'[2]11'!I81</f>
        <v>8.2446808510638192</v>
      </c>
      <c r="I81" s="34">
        <f>'[2]11'!J81</f>
        <v>154.03700588730027</v>
      </c>
      <c r="J81" s="322" t="str">
        <f>'[2]11'!$K81</f>
        <v>Jan-Ago 21</v>
      </c>
      <c r="K81" s="1014">
        <f>'[2]11'!L81</f>
        <v>18748</v>
      </c>
      <c r="L81" s="34">
        <f>'[2]11'!M81</f>
        <v>16.367699087579908</v>
      </c>
      <c r="M81" s="1014">
        <f>'[2]11'!N81</f>
        <v>3057</v>
      </c>
      <c r="N81" s="769">
        <f>'[2]11'!O81</f>
        <v>40.293712712253324</v>
      </c>
      <c r="O81" s="770"/>
      <c r="P81" s="12"/>
    </row>
    <row r="82" spans="1:16" ht="12.75" customHeight="1">
      <c r="A82" s="166">
        <f>'[2]11'!$A82</f>
        <v>44440</v>
      </c>
      <c r="B82" s="1001">
        <f>'[2]11'!B82</f>
        <v>1.1718566984922707</v>
      </c>
      <c r="C82" s="34">
        <f>'[2]11'!C82</f>
        <v>-2.6729626289999997</v>
      </c>
      <c r="D82" s="910">
        <f>'[2]11'!E82</f>
        <v>-13.734610123119012</v>
      </c>
      <c r="E82" s="34">
        <f>'[2]11'!F82</f>
        <v>3.8861138861138897</v>
      </c>
      <c r="F82" s="910">
        <f>'[2]11'!G82</f>
        <v>1.6021631598247552</v>
      </c>
      <c r="G82" s="517">
        <f>'[2]11'!H82</f>
        <v>1236</v>
      </c>
      <c r="H82" s="910">
        <f>'[2]11'!I82</f>
        <v>9.5744680851063748</v>
      </c>
      <c r="I82" s="34">
        <f>'[2]11'!J82</f>
        <v>155.92935239697226</v>
      </c>
      <c r="J82" s="322" t="str">
        <f>'[2]11'!$K82</f>
        <v>Jan-Set 21</v>
      </c>
      <c r="K82" s="1014">
        <f>'[2]11'!L82</f>
        <v>20520</v>
      </c>
      <c r="L82" s="34">
        <f>'[2]11'!M82</f>
        <v>10.162667096150741</v>
      </c>
      <c r="M82" s="1014">
        <f>'[2]11'!N82</f>
        <v>3540</v>
      </c>
      <c r="N82" s="769">
        <f>'[2]11'!O82</f>
        <v>22.874002082610218</v>
      </c>
      <c r="O82" s="770"/>
      <c r="P82" s="12"/>
    </row>
    <row r="83" spans="1:16" ht="12.75" customHeight="1">
      <c r="A83" s="166">
        <f>'[2]11'!$A83</f>
        <v>44470</v>
      </c>
      <c r="B83" s="1001">
        <f>'[2]11'!B83</f>
        <v>0.30038496404081116</v>
      </c>
      <c r="C83" s="34">
        <f>'[2]11'!C83</f>
        <v>0.50950037585000052</v>
      </c>
      <c r="D83" s="910">
        <f>'[2]11'!E83</f>
        <v>-10.209375579025377</v>
      </c>
      <c r="E83" s="34">
        <f>'[2]11'!F83</f>
        <v>1.0952146028613754</v>
      </c>
      <c r="F83" s="910">
        <f>'[2]11'!G83</f>
        <v>-8.8042603400587893</v>
      </c>
      <c r="G83" s="517">
        <f>'[2]11'!H83</f>
        <v>1251</v>
      </c>
      <c r="H83" s="910">
        <f>'[2]11'!I83</f>
        <v>10.610079575596814</v>
      </c>
      <c r="I83" s="34">
        <f>'[2]11'!J83</f>
        <v>157.82169890664426</v>
      </c>
      <c r="J83" s="322" t="str">
        <f>'[2]11'!$K83</f>
        <v>Jan-Out 21</v>
      </c>
      <c r="K83" s="1014">
        <f>'[2]11'!L83</f>
        <v>22872</v>
      </c>
      <c r="L83" s="34">
        <f>'[2]11'!M83</f>
        <v>8.3775587566338174</v>
      </c>
      <c r="M83" s="1014">
        <f>'[2]11'!N83</f>
        <v>4036</v>
      </c>
      <c r="N83" s="769">
        <f>'[2]11'!O83</f>
        <v>22.674772036474167</v>
      </c>
      <c r="O83" s="770"/>
      <c r="P83" s="12"/>
    </row>
    <row r="84" spans="1:16" ht="12.75" customHeight="1">
      <c r="A84" s="166">
        <f>'[2]11'!$A84</f>
        <v>44501</v>
      </c>
      <c r="B84" s="1001">
        <f>'[2]11'!B84</f>
        <v>2.1023226913365129</v>
      </c>
      <c r="C84" s="34">
        <f>'[2]11'!C84</f>
        <v>-2.2899947313000002</v>
      </c>
      <c r="D84" s="910">
        <f>'[2]11'!E84</f>
        <v>-1.0695702447485047</v>
      </c>
      <c r="E84" s="34">
        <f>'[2]11'!F84</f>
        <v>7.2216649949849625</v>
      </c>
      <c r="F84" s="910">
        <f>'[2]11'!G84</f>
        <v>7.1237094645855592</v>
      </c>
      <c r="G84" s="517">
        <f>'[2]11'!H84</f>
        <v>1272</v>
      </c>
      <c r="H84" s="910">
        <f>'[2]11'!I84</f>
        <v>11.188811188811187</v>
      </c>
      <c r="I84" s="34">
        <f>'[2]11'!J84</f>
        <v>160.47098402018503</v>
      </c>
      <c r="J84" s="322" t="str">
        <f>'[2]11'!$K84</f>
        <v>Jan-Nov 21</v>
      </c>
      <c r="K84" s="1014">
        <f>'[2]11'!L84</f>
        <v>25509</v>
      </c>
      <c r="L84" s="34">
        <f>'[2]11'!M84</f>
        <v>6.7098933277556938</v>
      </c>
      <c r="M84" s="1014">
        <f>'[2]11'!N84</f>
        <v>4406</v>
      </c>
      <c r="N84" s="769">
        <f>'[2]11'!O84</f>
        <v>21.310572687224678</v>
      </c>
      <c r="O84" s="770"/>
      <c r="P84" s="12"/>
    </row>
    <row r="85" spans="1:16" ht="12.75" customHeight="1">
      <c r="A85" s="166">
        <f>'[2]11'!$A85</f>
        <v>44531</v>
      </c>
      <c r="B85" s="1001">
        <f>'[2]11'!B85</f>
        <v>5.6268148053356892</v>
      </c>
      <c r="C85" s="34">
        <f>'[2]11'!C85</f>
        <v>2.5065431568499998</v>
      </c>
      <c r="D85" s="910">
        <f>'[2]11'!E85</f>
        <v>3.1511192237486938</v>
      </c>
      <c r="E85" s="34">
        <f>'[2]11'!F85</f>
        <v>2.6624902114330524</v>
      </c>
      <c r="F85" s="910">
        <f>'[2]11'!G85</f>
        <v>31.318206225069787</v>
      </c>
      <c r="G85" s="517">
        <f>'[2]11'!H85</f>
        <v>1285</v>
      </c>
      <c r="H85" s="910">
        <f>'[2]11'!I85</f>
        <v>11.159169550173019</v>
      </c>
      <c r="I85" s="34">
        <f>'[2]11'!J85</f>
        <v>162.11101766190077</v>
      </c>
      <c r="J85" s="322" t="str">
        <f>'[2]11'!$K85</f>
        <v>Jan-Dez 21</v>
      </c>
      <c r="K85" s="1014">
        <f>'[2]11'!L85</f>
        <v>28790</v>
      </c>
      <c r="L85" s="34">
        <f>'[2]11'!M85</f>
        <v>4.394807455217915</v>
      </c>
      <c r="M85" s="1014">
        <f>'[2]11'!N85</f>
        <v>4850</v>
      </c>
      <c r="N85" s="769">
        <f>'[2]11'!O85</f>
        <v>21.341005754315745</v>
      </c>
      <c r="O85" s="770"/>
      <c r="P85" s="12"/>
    </row>
    <row r="86" spans="1:16" ht="12.75" customHeight="1">
      <c r="A86" s="166">
        <f>'[2]11'!$A86</f>
        <v>44562</v>
      </c>
      <c r="B86" s="1001">
        <f>'[2]11'!B86</f>
        <v>8.7480563088410399</v>
      </c>
      <c r="C86" s="34">
        <f>'[2]11'!C86</f>
        <v>3.0411255018499999</v>
      </c>
      <c r="D86" s="910">
        <f>'[2]11'!E86</f>
        <v>-7.9776820673453415</v>
      </c>
      <c r="E86" s="34">
        <f>'[2]11'!F86</f>
        <v>0.92800326330817029</v>
      </c>
      <c r="F86" s="910">
        <f>'[2]11'!G86</f>
        <v>31.688812583221591</v>
      </c>
      <c r="G86" s="517">
        <f>'[2]11'!H86</f>
        <v>1292</v>
      </c>
      <c r="H86" s="910">
        <f>'[2]11'!I86</f>
        <v>10.427350427350433</v>
      </c>
      <c r="I86" s="34">
        <f>'[2]11'!J86</f>
        <v>162.99411269974769</v>
      </c>
      <c r="J86" s="322">
        <f>'[2]11'!$K86</f>
        <v>44570</v>
      </c>
      <c r="K86" s="1014">
        <f>'[2]11'!L86</f>
        <v>1894</v>
      </c>
      <c r="L86" s="34">
        <f>'[2]11'!M86</f>
        <v>-9.7235462345090582</v>
      </c>
      <c r="M86" s="1014">
        <f>'[2]11'!N86</f>
        <v>418</v>
      </c>
      <c r="N86" s="769">
        <f>'[2]11'!O86</f>
        <v>8.5714285714285694</v>
      </c>
      <c r="O86" s="770"/>
      <c r="P86" s="12"/>
    </row>
    <row r="87" spans="1:16" ht="12.75" customHeight="1">
      <c r="A87" s="166">
        <f>'[2]11'!$A87</f>
        <v>44593</v>
      </c>
      <c r="B87" s="1001">
        <f>'[2]11'!B87</f>
        <v>9.3766412737026297</v>
      </c>
      <c r="C87" s="34">
        <f>'[2]11'!C87</f>
        <v>2.3560297506999994</v>
      </c>
      <c r="D87" s="910">
        <f>'[2]11'!E87</f>
        <v>-6.2884024577572859</v>
      </c>
      <c r="E87" s="34">
        <f>'[2]11'!F87</f>
        <v>3.0965571824297626</v>
      </c>
      <c r="F87" s="910">
        <f>'[2]11'!G87</f>
        <v>13.606110675543775</v>
      </c>
      <c r="G87" s="517">
        <f>'[2]11'!H87</f>
        <v>1314</v>
      </c>
      <c r="H87" s="910">
        <f>'[2]11'!I87</f>
        <v>11.925042589437822</v>
      </c>
      <c r="I87" s="34">
        <f>'[2]11'!J87</f>
        <v>165.76955424726663</v>
      </c>
      <c r="J87" s="322" t="str">
        <f>'[2]11'!$K87</f>
        <v>Jan-Fev 22</v>
      </c>
      <c r="K87" s="1014">
        <f>'[2]11'!L87</f>
        <v>4088</v>
      </c>
      <c r="L87" s="34">
        <f>'[2]11'!M87</f>
        <v>-1.2321816863976807</v>
      </c>
      <c r="M87" s="1014">
        <f>'[2]11'!N87</f>
        <v>775</v>
      </c>
      <c r="N87" s="769">
        <f>'[2]11'!O87</f>
        <v>5.8743169398907185</v>
      </c>
      <c r="O87" s="770"/>
      <c r="P87" s="12"/>
    </row>
    <row r="88" spans="1:16" ht="12.75" customHeight="1">
      <c r="A88" s="166">
        <f>'[2]11'!$A88</f>
        <v>44621</v>
      </c>
      <c r="B88" s="1001">
        <f>'[2]11'!B88</f>
        <v>5.9938368871108043</v>
      </c>
      <c r="C88" s="34">
        <f>'[2]11'!C88</f>
        <v>-0.50690338245</v>
      </c>
      <c r="D88" s="910">
        <f>'[2]11'!E88</f>
        <v>-3.5650974985227464</v>
      </c>
      <c r="E88" s="34">
        <f>'[2]11'!F88</f>
        <v>5.9655718242975837</v>
      </c>
      <c r="F88" s="910">
        <f>'[2]11'!G88</f>
        <v>12.645155553275302</v>
      </c>
      <c r="G88" s="517">
        <f>'[2]11'!H88</f>
        <v>1331</v>
      </c>
      <c r="H88" s="910">
        <f>'[2]11'!I88</f>
        <v>12.131423757371522</v>
      </c>
      <c r="I88" s="34">
        <f>'[2]11'!J88</f>
        <v>167.91421362489487</v>
      </c>
      <c r="J88" s="322" t="str">
        <f>'[2]11'!$K88</f>
        <v>Jan-Mar 22</v>
      </c>
      <c r="K88" s="1014">
        <f>'[2]11'!L88</f>
        <v>6428</v>
      </c>
      <c r="L88" s="34">
        <f>'[2]11'!M88</f>
        <v>-8.9776267346360754</v>
      </c>
      <c r="M88" s="1014">
        <f>'[2]11'!N88</f>
        <v>1277</v>
      </c>
      <c r="N88" s="769">
        <f>'[2]11'!O88</f>
        <v>5.6244830438378983</v>
      </c>
      <c r="O88" s="770"/>
      <c r="P88" s="12"/>
    </row>
    <row r="89" spans="1:16" ht="12.75" customHeight="1">
      <c r="A89" s="166">
        <f>'[2]11'!$A89</f>
        <v>44652</v>
      </c>
      <c r="B89" s="1001">
        <f>'[2]11'!B89</f>
        <v>3.5212853086203952</v>
      </c>
      <c r="C89" s="34">
        <f>'[2]11'!C89</f>
        <v>-5.3836651474999995</v>
      </c>
      <c r="D89" s="910">
        <f>'[2]11'!E89</f>
        <v>-5.9342421812349642</v>
      </c>
      <c r="E89" s="34">
        <f>'[2]11'!F89</f>
        <v>2.625927372120259</v>
      </c>
      <c r="F89" s="910">
        <f>'[2]11'!G89</f>
        <v>5.8477677824422045</v>
      </c>
      <c r="G89" s="517">
        <f>'[2]11'!H89</f>
        <v>1356</v>
      </c>
      <c r="H89" s="910">
        <f>'[2]11'!I89</f>
        <v>12.999999999999986</v>
      </c>
      <c r="I89" s="34">
        <f>'[2]11'!J89</f>
        <v>171.0681244743482</v>
      </c>
      <c r="J89" s="322" t="str">
        <f>'[2]11'!$K89</f>
        <v>Jan-Abr 22</v>
      </c>
      <c r="K89" s="1014">
        <f>'[2]11'!L89</f>
        <v>8164</v>
      </c>
      <c r="L89" s="34">
        <f>'[2]11'!M89</f>
        <v>-17.850674179915472</v>
      </c>
      <c r="M89" s="1014">
        <f>'[2]11'!N89</f>
        <v>1637</v>
      </c>
      <c r="N89" s="769">
        <f>'[2]11'!O89</f>
        <v>6.1124694376530897E-2</v>
      </c>
      <c r="O89" s="770"/>
      <c r="P89" s="12"/>
    </row>
    <row r="90" spans="1:16" ht="12.75" customHeight="1">
      <c r="A90" s="166">
        <f>'[2]11'!$A90</f>
        <v>44682</v>
      </c>
      <c r="B90" s="1001" t="str">
        <f>'[2]11'!B90</f>
        <v/>
      </c>
      <c r="C90" s="34">
        <f>'[2]11'!C90</f>
        <v>-2.8662157355000004</v>
      </c>
      <c r="D90" s="910">
        <f>'[2]11'!E90</f>
        <v>5.1265341587922251</v>
      </c>
      <c r="E90" s="34" t="str">
        <f>'[2]11'!F90</f>
        <v/>
      </c>
      <c r="F90" s="910">
        <f>'[2]11'!G90</f>
        <v>29.844187323488967</v>
      </c>
      <c r="G90" s="517">
        <f>'[2]11'!H90</f>
        <v>1380</v>
      </c>
      <c r="H90" s="910">
        <f>'[2]11'!I90</f>
        <v>13.861386138613852</v>
      </c>
      <c r="I90" s="34">
        <f>'[2]11'!J90</f>
        <v>174.09587888982338</v>
      </c>
      <c r="J90" s="322" t="str">
        <f>'[2]11'!$K90</f>
        <v>Jan-Mai 22</v>
      </c>
      <c r="K90" s="1014">
        <f>'[2]11'!L90</f>
        <v>9787</v>
      </c>
      <c r="L90" s="34">
        <f>'[2]11'!M90</f>
        <v>-21.785343243027256</v>
      </c>
      <c r="M90" s="1014">
        <f>'[2]11'!N90</f>
        <v>2169</v>
      </c>
      <c r="N90" s="769">
        <f>'[2]11'!O90</f>
        <v>4.8839458413926451</v>
      </c>
      <c r="O90" s="770"/>
      <c r="P90" s="12"/>
    </row>
    <row r="91" spans="1:16" ht="12.75" customHeight="1">
      <c r="A91" s="1130">
        <f>'[2]11'!$A91</f>
        <v>44713</v>
      </c>
      <c r="B91" s="1120" t="str">
        <f>'[2]11'!B91</f>
        <v/>
      </c>
      <c r="C91" s="1117">
        <f>'[2]11'!C91</f>
        <v>-7.3797125750500001</v>
      </c>
      <c r="D91" s="1115" t="str">
        <f>'[2]11'!E91</f>
        <v/>
      </c>
      <c r="E91" s="1117" t="str">
        <f>'[2]11'!F91</f>
        <v/>
      </c>
      <c r="F91" s="1115" t="str">
        <f>'[2]11'!G91</f>
        <v/>
      </c>
      <c r="G91" s="1128" t="str">
        <f>'[2]11'!H91</f>
        <v/>
      </c>
      <c r="H91" s="1115" t="str">
        <f>'[2]11'!I91</f>
        <v/>
      </c>
      <c r="I91" s="1117" t="str">
        <f>'[2]11'!J91</f>
        <v/>
      </c>
      <c r="J91" s="1126" t="str">
        <f>'[2]11'!$K91</f>
        <v>Jan-Jun 22</v>
      </c>
      <c r="K91" s="1127">
        <f>'[2]11'!L91</f>
        <v>11730</v>
      </c>
      <c r="L91" s="1117">
        <f>'[2]11'!M91</f>
        <v>-23.378404859886331</v>
      </c>
      <c r="M91" s="1127">
        <f>'[2]11'!N91</f>
        <v>2803</v>
      </c>
      <c r="N91" s="1129">
        <f>'[2]11'!O91</f>
        <v>9.1510903426791401</v>
      </c>
      <c r="O91" s="770"/>
    </row>
    <row r="92" spans="1:16" ht="5.25" customHeight="1">
      <c r="O92" s="770"/>
    </row>
    <row r="93" spans="1:16" s="11" customFormat="1">
      <c r="B93" s="1"/>
      <c r="C93" s="1"/>
      <c r="D93" s="1"/>
      <c r="E93" s="1"/>
      <c r="F93" s="1"/>
      <c r="G93" s="1"/>
      <c r="H93" s="1"/>
      <c r="I93" s="1"/>
      <c r="J93" s="1"/>
      <c r="K93" s="1"/>
      <c r="L93" s="1"/>
      <c r="M93" s="1"/>
      <c r="N93" s="1"/>
      <c r="O93" s="1"/>
    </row>
  </sheetData>
  <sheetProtection autoFilter="0"/>
  <mergeCells count="15">
    <mergeCell ref="A1:N2"/>
    <mergeCell ref="B5:J5"/>
    <mergeCell ref="L5:M5"/>
    <mergeCell ref="K8:L9"/>
    <mergeCell ref="E7:E9"/>
    <mergeCell ref="F7:F9"/>
    <mergeCell ref="M8:N9"/>
    <mergeCell ref="K7:N7"/>
    <mergeCell ref="A7:A9"/>
    <mergeCell ref="B7:B9"/>
    <mergeCell ref="D7:D9"/>
    <mergeCell ref="J7:J9"/>
    <mergeCell ref="G7:I7"/>
    <mergeCell ref="G8:I9"/>
    <mergeCell ref="C7:C9"/>
  </mergeCells>
  <phoneticPr fontId="0" type="noConversion"/>
  <hyperlinks>
    <hyperlink ref="O3" location="INDICE!A1" display="Índice" xr:uid="{FFA41976-739B-45CB-A001-C4A9F071D4C0}"/>
  </hyperlinks>
  <printOptions horizontalCentered="1" verticalCentered="1"/>
  <pageMargins left="0.74803149606299213" right="0.74803149606299213" top="0.98425196850393704" bottom="0.59055118110236227" header="0.39370078740157483" footer="0.31496062992125984"/>
  <pageSetup paperSize="9" scale="72" fitToHeight="0" orientation="portrait" r:id="rId1"/>
  <headerFooter alignWithMargins="0">
    <oddHeader>&amp;L&amp;G&amp;R&amp;G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5">
    <pageSetUpPr fitToPage="1"/>
  </sheetPr>
  <dimension ref="A1:U105"/>
  <sheetViews>
    <sheetView showGridLines="0" zoomScaleNormal="100" workbookViewId="0">
      <selection activeCell="A16" sqref="A16"/>
    </sheetView>
  </sheetViews>
  <sheetFormatPr defaultColWidth="9.140625" defaultRowHeight="12.75"/>
  <cols>
    <col min="1" max="4" width="10.7109375" style="40" customWidth="1"/>
    <col min="5" max="6" width="11.5703125" style="40" customWidth="1"/>
    <col min="7" max="8" width="10.85546875" style="40" customWidth="1"/>
    <col min="9" max="9" width="12.28515625" style="40" customWidth="1"/>
    <col min="10" max="10" width="12.42578125" style="40" customWidth="1"/>
    <col min="11" max="11" width="11.140625" style="40" customWidth="1"/>
    <col min="12" max="12" width="10.7109375" style="40" customWidth="1"/>
    <col min="13" max="13" width="11" style="40" customWidth="1"/>
    <col min="14" max="14" width="11.42578125" style="40" customWidth="1"/>
    <col min="15" max="15" width="11.28515625" style="40" customWidth="1"/>
    <col min="16" max="16384" width="9.140625" style="40"/>
  </cols>
  <sheetData>
    <row r="1" spans="1:16" ht="18" customHeight="1">
      <c r="A1" s="1537" t="s">
        <v>191</v>
      </c>
      <c r="B1" s="1537"/>
      <c r="C1" s="1537"/>
      <c r="D1" s="1537"/>
      <c r="E1" s="1537"/>
      <c r="F1" s="1537"/>
      <c r="G1" s="1537"/>
      <c r="H1" s="1537"/>
      <c r="I1" s="1537"/>
      <c r="J1" s="1537"/>
      <c r="K1" s="1537"/>
      <c r="L1" s="1537"/>
      <c r="M1" s="1537"/>
      <c r="N1" s="1537"/>
      <c r="O1" s="1537"/>
    </row>
    <row r="2" spans="1:16" ht="18" customHeight="1">
      <c r="A2" s="1537"/>
      <c r="B2" s="1537"/>
      <c r="C2" s="1537"/>
      <c r="D2" s="1537"/>
      <c r="E2" s="1537"/>
      <c r="F2" s="1537"/>
      <c r="G2" s="1537"/>
      <c r="H2" s="1537"/>
      <c r="I2" s="1537"/>
      <c r="J2" s="1537"/>
      <c r="K2" s="1537"/>
      <c r="L2" s="1537"/>
      <c r="M2" s="1537"/>
      <c r="N2" s="1537"/>
      <c r="O2" s="1537"/>
    </row>
    <row r="3" spans="1:16" ht="26.25" customHeight="1">
      <c r="A3" s="345" t="s">
        <v>663</v>
      </c>
      <c r="B3" s="383"/>
      <c r="C3" s="383"/>
      <c r="D3" s="383"/>
      <c r="E3" s="383"/>
      <c r="F3" s="383"/>
      <c r="G3" s="383"/>
      <c r="H3" s="383"/>
      <c r="I3" s="383"/>
      <c r="J3" s="383"/>
      <c r="K3" s="383"/>
      <c r="L3" s="383"/>
      <c r="M3" s="383"/>
      <c r="N3" s="383"/>
      <c r="O3" s="383"/>
      <c r="P3" s="637" t="s">
        <v>182</v>
      </c>
    </row>
    <row r="4" spans="1:16" ht="6" customHeight="1">
      <c r="B4" s="2"/>
      <c r="C4" s="2"/>
      <c r="D4" s="2"/>
      <c r="E4" s="2"/>
      <c r="F4" s="2"/>
      <c r="G4" s="2"/>
      <c r="H4" s="2"/>
      <c r="I4" s="2"/>
      <c r="J4" s="2"/>
      <c r="K4" s="2"/>
      <c r="L4" s="2"/>
      <c r="M4" s="2"/>
      <c r="N4" s="2"/>
      <c r="O4" s="2"/>
    </row>
    <row r="5" spans="1:16" s="46" customFormat="1" ht="26.25" customHeight="1">
      <c r="B5" s="1548" t="s">
        <v>432</v>
      </c>
      <c r="C5" s="1548"/>
      <c r="D5" s="1548"/>
      <c r="E5" s="1548"/>
      <c r="F5" s="1548"/>
      <c r="G5" s="1548"/>
      <c r="H5" s="1548"/>
      <c r="I5" s="1548"/>
      <c r="J5" s="1548"/>
      <c r="M5" s="1670" t="s">
        <v>239</v>
      </c>
      <c r="N5" s="1549"/>
      <c r="O5" s="735">
        <f>('[2]12'!$N$5)</f>
        <v>44742</v>
      </c>
    </row>
    <row r="6" spans="1:16" s="46" customFormat="1" ht="8.1" customHeight="1" thickBot="1">
      <c r="A6" s="4"/>
      <c r="B6" s="37"/>
      <c r="C6" s="37"/>
      <c r="D6" s="37"/>
      <c r="E6" s="37"/>
      <c r="F6" s="37"/>
      <c r="G6" s="37"/>
      <c r="H6" s="37"/>
      <c r="I6" s="37"/>
      <c r="J6" s="37"/>
      <c r="K6" s="37"/>
      <c r="L6" s="37"/>
      <c r="M6" s="37"/>
      <c r="N6" s="37"/>
      <c r="O6" s="37"/>
    </row>
    <row r="7" spans="1:16" s="46" customFormat="1" ht="26.25" customHeight="1">
      <c r="A7" s="416"/>
      <c r="B7" s="1666" t="s">
        <v>288</v>
      </c>
      <c r="C7" s="1638" t="s">
        <v>288</v>
      </c>
      <c r="D7" s="1638" t="s">
        <v>483</v>
      </c>
      <c r="E7" s="1638" t="s">
        <v>289</v>
      </c>
      <c r="F7" s="1638" t="s">
        <v>290</v>
      </c>
      <c r="G7" s="1640" t="s">
        <v>293</v>
      </c>
      <c r="H7" s="1673"/>
      <c r="I7" s="1638" t="s">
        <v>294</v>
      </c>
      <c r="J7" s="1640" t="s">
        <v>298</v>
      </c>
      <c r="K7" s="1672"/>
      <c r="L7" s="1673"/>
      <c r="M7" s="1641" t="s">
        <v>299</v>
      </c>
      <c r="N7" s="1641"/>
      <c r="O7" s="1658"/>
    </row>
    <row r="8" spans="1:16" ht="64.5" customHeight="1">
      <c r="A8" s="411" t="s">
        <v>213</v>
      </c>
      <c r="B8" s="1654"/>
      <c r="C8" s="1639"/>
      <c r="D8" s="1639"/>
      <c r="E8" s="1639"/>
      <c r="F8" s="1639"/>
      <c r="G8" s="771" t="s">
        <v>291</v>
      </c>
      <c r="H8" s="771" t="s">
        <v>292</v>
      </c>
      <c r="I8" s="1639"/>
      <c r="J8" s="772" t="s">
        <v>295</v>
      </c>
      <c r="K8" s="773" t="s">
        <v>296</v>
      </c>
      <c r="L8" s="771" t="s">
        <v>297</v>
      </c>
      <c r="M8" s="772" t="s">
        <v>300</v>
      </c>
      <c r="N8" s="774" t="s">
        <v>484</v>
      </c>
      <c r="O8" s="775" t="s">
        <v>300</v>
      </c>
    </row>
    <row r="9" spans="1:16" ht="26.25" customHeight="1">
      <c r="A9" s="697" t="s">
        <v>172</v>
      </c>
      <c r="B9" s="324" t="s">
        <v>1</v>
      </c>
      <c r="C9" s="148" t="s">
        <v>1</v>
      </c>
      <c r="D9" s="148" t="s">
        <v>1</v>
      </c>
      <c r="E9" s="148" t="s">
        <v>1</v>
      </c>
      <c r="F9" s="148" t="s">
        <v>1</v>
      </c>
      <c r="G9" s="148" t="s">
        <v>10</v>
      </c>
      <c r="H9" s="148" t="s">
        <v>10</v>
      </c>
      <c r="I9" s="148" t="s">
        <v>3</v>
      </c>
      <c r="J9" s="148" t="s">
        <v>3</v>
      </c>
      <c r="K9" s="150" t="s">
        <v>3</v>
      </c>
      <c r="L9" s="148" t="s">
        <v>3</v>
      </c>
      <c r="M9" s="148" t="s">
        <v>3</v>
      </c>
      <c r="N9" s="148" t="s">
        <v>3</v>
      </c>
      <c r="O9" s="744" t="s">
        <v>3</v>
      </c>
    </row>
    <row r="10" spans="1:16" s="154" customFormat="1" ht="26.25" customHeight="1" thickBot="1">
      <c r="A10" s="692" t="s">
        <v>173</v>
      </c>
      <c r="B10" s="384" t="s">
        <v>30</v>
      </c>
      <c r="C10" s="714" t="s">
        <v>244</v>
      </c>
      <c r="D10" s="679" t="s">
        <v>301</v>
      </c>
      <c r="E10" s="152" t="s">
        <v>30</v>
      </c>
      <c r="F10" s="153" t="s">
        <v>29</v>
      </c>
      <c r="G10" s="153" t="s">
        <v>29</v>
      </c>
      <c r="H10" s="153" t="s">
        <v>29</v>
      </c>
      <c r="I10" s="679" t="s">
        <v>677</v>
      </c>
      <c r="J10" s="843" t="s">
        <v>301</v>
      </c>
      <c r="K10" s="714" t="s">
        <v>244</v>
      </c>
      <c r="L10" s="679" t="s">
        <v>244</v>
      </c>
      <c r="M10" s="843" t="s">
        <v>301</v>
      </c>
      <c r="N10" s="843" t="s">
        <v>561</v>
      </c>
      <c r="O10" s="766" t="s">
        <v>244</v>
      </c>
    </row>
    <row r="11" spans="1:16" ht="6" customHeight="1">
      <c r="A11" s="199"/>
      <c r="B11" s="385"/>
      <c r="C11" s="167"/>
      <c r="D11" s="167"/>
      <c r="E11" s="167"/>
      <c r="F11" s="46"/>
      <c r="G11" s="46"/>
      <c r="H11" s="46"/>
      <c r="I11" s="167"/>
      <c r="J11" s="46"/>
      <c r="K11" s="46"/>
      <c r="L11" s="194"/>
      <c r="M11" s="46"/>
      <c r="N11" s="46"/>
      <c r="O11" s="776"/>
    </row>
    <row r="12" spans="1:16" ht="12.75" customHeight="1">
      <c r="A12" s="200">
        <f>'[2]12'!$A12</f>
        <v>2003</v>
      </c>
      <c r="B12" s="1030">
        <f>'[2]12'!B12</f>
        <v>5093.3999999999996</v>
      </c>
      <c r="C12" s="34">
        <f>'[2]12'!C12</f>
        <v>-0.97982036626619617</v>
      </c>
      <c r="D12" s="1014">
        <f>'[2]12'!D12</f>
        <v>-50400.000000000546</v>
      </c>
      <c r="E12" s="517">
        <f>'[2]12'!E12</f>
        <v>340.4</v>
      </c>
      <c r="F12" s="910">
        <f>'[2]12'!F12</f>
        <v>6.3</v>
      </c>
      <c r="G12" s="34">
        <f>'[2]12'!G12</f>
        <v>7.8083333333333336</v>
      </c>
      <c r="H12" s="910">
        <f>'[2]12'!H12</f>
        <v>9.1166666666666671</v>
      </c>
      <c r="I12" s="34">
        <f>'[2]12'!I12</f>
        <v>10.517612478460919</v>
      </c>
      <c r="J12" s="1012">
        <f>'[2]12'!J12</f>
        <v>452542</v>
      </c>
      <c r="K12" s="34">
        <f>'[2]12'!K12</f>
        <v>23.171673736860072</v>
      </c>
      <c r="L12" s="969">
        <f>'[2]12'!L12</f>
        <v>14.131796542219988</v>
      </c>
      <c r="M12" s="558">
        <f>'[2]12'!M12</f>
        <v>427296.25</v>
      </c>
      <c r="N12" s="1012">
        <f>'[2]12'!N12</f>
        <v>82710.083333333314</v>
      </c>
      <c r="O12" s="777">
        <f>'[2]12'!O12</f>
        <v>24.002728877199075</v>
      </c>
    </row>
    <row r="13" spans="1:16" ht="12.75" customHeight="1">
      <c r="A13" s="200">
        <f>'[2]12'!$A13</f>
        <v>2004</v>
      </c>
      <c r="B13" s="1030">
        <f>'[2]12'!B13</f>
        <v>5062.3</v>
      </c>
      <c r="C13" s="34">
        <f>'[2]12'!C13</f>
        <v>-0.61059410217141874</v>
      </c>
      <c r="D13" s="1014">
        <f>'[2]12'!D13</f>
        <v>-31099.999999999454</v>
      </c>
      <c r="E13" s="517">
        <f>'[2]12'!E13</f>
        <v>359.1</v>
      </c>
      <c r="F13" s="910">
        <f>'[2]12'!F13</f>
        <v>6.6000000000000005</v>
      </c>
      <c r="G13" s="34">
        <f>'[2]12'!G13</f>
        <v>8.1583333333333332</v>
      </c>
      <c r="H13" s="910">
        <f>'[2]12'!H13</f>
        <v>9.35</v>
      </c>
      <c r="I13" s="34">
        <f>'[2]12'!I13</f>
        <v>3.1887505039931057</v>
      </c>
      <c r="J13" s="1012">
        <f>'[2]12'!J13</f>
        <v>468852</v>
      </c>
      <c r="K13" s="34">
        <f>'[2]12'!K13</f>
        <v>21.08020392644643</v>
      </c>
      <c r="L13" s="969">
        <f>'[2]12'!L13</f>
        <v>-27.145993413830965</v>
      </c>
      <c r="M13" s="558">
        <f>'[2]12'!M13</f>
        <v>461015.41666666669</v>
      </c>
      <c r="N13" s="1012">
        <f>'[2]12'!N13</f>
        <v>33719.166666666686</v>
      </c>
      <c r="O13" s="777">
        <f>'[2]12'!O13</f>
        <v>7.8912854177088292</v>
      </c>
    </row>
    <row r="14" spans="1:16" ht="12.75" customHeight="1">
      <c r="A14" s="200">
        <f>'[2]12'!$A14</f>
        <v>2005</v>
      </c>
      <c r="B14" s="1030">
        <f>'[2]12'!B14</f>
        <v>5047.3</v>
      </c>
      <c r="C14" s="34">
        <f>'[2]12'!C14</f>
        <v>-0.29630800229143972</v>
      </c>
      <c r="D14" s="1014">
        <f>'[2]12'!D14</f>
        <v>-15000</v>
      </c>
      <c r="E14" s="517">
        <f>'[2]12'!E14</f>
        <v>414.1</v>
      </c>
      <c r="F14" s="910">
        <f>'[2]12'!F14</f>
        <v>7.6</v>
      </c>
      <c r="G14" s="34">
        <f>'[2]12'!G14</f>
        <v>9.2166666666666668</v>
      </c>
      <c r="H14" s="910">
        <f>'[2]12'!H14</f>
        <v>9.1833333333333318</v>
      </c>
      <c r="I14" s="34">
        <f>'[2]12'!I14</f>
        <v>3.6198543526615623</v>
      </c>
      <c r="J14" s="1012">
        <f>'[2]12'!J14</f>
        <v>479373</v>
      </c>
      <c r="K14" s="34">
        <f>'[2]12'!K14</f>
        <v>4.1004130281928894</v>
      </c>
      <c r="L14" s="969">
        <f>'[2]12'!L14</f>
        <v>8.3320777459695563</v>
      </c>
      <c r="M14" s="558">
        <f>'[2]12'!M14</f>
        <v>477198.08333333331</v>
      </c>
      <c r="N14" s="1012">
        <f>'[2]12'!N14</f>
        <v>16182.666666666628</v>
      </c>
      <c r="O14" s="777">
        <f>'[2]12'!O14</f>
        <v>3.5102224527921493</v>
      </c>
    </row>
    <row r="15" spans="1:16" ht="12.75" customHeight="1">
      <c r="A15" s="200">
        <f>'[2]12'!$A15</f>
        <v>2006</v>
      </c>
      <c r="B15" s="1030">
        <f>'[2]12'!B15</f>
        <v>5079</v>
      </c>
      <c r="C15" s="34">
        <f>'[2]12'!C15</f>
        <v>0.62805856596594367</v>
      </c>
      <c r="D15" s="1014">
        <f>'[2]12'!D15</f>
        <v>31699.999999999818</v>
      </c>
      <c r="E15" s="517">
        <f>'[2]12'!E15</f>
        <v>420.6</v>
      </c>
      <c r="F15" s="910">
        <f>'[2]12'!F15</f>
        <v>7.6</v>
      </c>
      <c r="G15" s="34">
        <f>'[2]12'!G15</f>
        <v>9.3083333333333336</v>
      </c>
      <c r="H15" s="910">
        <f>'[2]12'!H15</f>
        <v>8.4749999999999996</v>
      </c>
      <c r="I15" s="34">
        <f>'[2]12'!I15</f>
        <v>1.4062848652267093</v>
      </c>
      <c r="J15" s="1012">
        <f>'[2]12'!J15</f>
        <v>452651</v>
      </c>
      <c r="K15" s="34">
        <f>'[2]12'!K15</f>
        <v>-4.6391288790188412</v>
      </c>
      <c r="L15" s="969">
        <f>'[2]12'!L15</f>
        <v>29.095966620305973</v>
      </c>
      <c r="M15" s="558">
        <f>'[2]12'!M15</f>
        <v>459490.08333333331</v>
      </c>
      <c r="N15" s="1012">
        <f>'[2]12'!N15</f>
        <v>-17708</v>
      </c>
      <c r="O15" s="777">
        <f>'[2]12'!O15</f>
        <v>-3.7108279807634119</v>
      </c>
    </row>
    <row r="16" spans="1:16" ht="12.75" customHeight="1">
      <c r="A16" s="200">
        <f>'[2]12'!$A16</f>
        <v>2007</v>
      </c>
      <c r="B16" s="1030">
        <f>'[2]12'!B16</f>
        <v>5092.5</v>
      </c>
      <c r="C16" s="34">
        <f>'[2]12'!C16</f>
        <v>0.26580035440046856</v>
      </c>
      <c r="D16" s="1014">
        <f>'[2]12'!D16</f>
        <v>13500</v>
      </c>
      <c r="E16" s="517">
        <f>'[2]12'!E16</f>
        <v>440.6</v>
      </c>
      <c r="F16" s="910">
        <f>'[2]12'!F16</f>
        <v>8</v>
      </c>
      <c r="G16" s="34">
        <f>'[2]12'!G16</f>
        <v>9.5666666666666682</v>
      </c>
      <c r="H16" s="910">
        <f>'[2]12'!H16</f>
        <v>7.616666666666668</v>
      </c>
      <c r="I16" s="34">
        <f>'[2]12'!I16</f>
        <v>-6.6669623317054771</v>
      </c>
      <c r="J16" s="1012">
        <f>'[2]12'!J16</f>
        <v>390280</v>
      </c>
      <c r="K16" s="34">
        <f>'[2]12'!K16</f>
        <v>-12.501048957282109</v>
      </c>
      <c r="L16" s="969">
        <f>'[2]12'!L16</f>
        <v>48.200818789054097</v>
      </c>
      <c r="M16" s="558">
        <f>'[2]12'!M16</f>
        <v>410201.25</v>
      </c>
      <c r="N16" s="1012">
        <f>'[2]12'!N16</f>
        <v>-49288.833333333314</v>
      </c>
      <c r="O16" s="777">
        <f>'[2]12'!O16</f>
        <v>-10.726854641948208</v>
      </c>
    </row>
    <row r="17" spans="1:21" ht="12.75" customHeight="1">
      <c r="A17" s="200">
        <f>'[2]12'!$A17</f>
        <v>2008</v>
      </c>
      <c r="B17" s="1030">
        <f>'[2]12'!B17</f>
        <v>5116.6000000000004</v>
      </c>
      <c r="C17" s="34">
        <f>'[2]12'!C17</f>
        <v>0.47324496809034144</v>
      </c>
      <c r="D17" s="1014">
        <f>'[2]12'!D17</f>
        <v>24100.000000000364</v>
      </c>
      <c r="E17" s="517">
        <f>'[2]12'!E17</f>
        <v>418</v>
      </c>
      <c r="F17" s="910">
        <f>'[2]12'!F17</f>
        <v>7.6</v>
      </c>
      <c r="G17" s="34">
        <f>'[2]12'!G17</f>
        <v>9.2249999999999996</v>
      </c>
      <c r="H17" s="910">
        <f>'[2]12'!H17</f>
        <v>7.6666666666666679</v>
      </c>
      <c r="I17" s="34">
        <f>'[2]12'!I17</f>
        <v>11.135966547506769</v>
      </c>
      <c r="J17" s="1012">
        <f>'[2]12'!J17</f>
        <v>416005</v>
      </c>
      <c r="K17" s="34">
        <f>'[2]12'!K17</f>
        <v>-8.0193163257041107</v>
      </c>
      <c r="L17" s="969">
        <f>'[2]12'!L17</f>
        <v>10.867984879325391</v>
      </c>
      <c r="M17" s="558">
        <f>'[2]12'!M17</f>
        <v>394487.91666666669</v>
      </c>
      <c r="N17" s="1012">
        <f>'[2]12'!N17</f>
        <v>-15713.333333333314</v>
      </c>
      <c r="O17" s="777">
        <f>'[2]12'!O17</f>
        <v>-3.8306400415243189</v>
      </c>
    </row>
    <row r="18" spans="1:21" ht="12.75" customHeight="1">
      <c r="A18" s="200">
        <f>'[2]12'!$A18</f>
        <v>2009</v>
      </c>
      <c r="B18" s="1030">
        <f>'[2]12'!B18</f>
        <v>4968.6000000000004</v>
      </c>
      <c r="C18" s="34">
        <f>'[2]12'!C18</f>
        <v>-2.8925458312160401</v>
      </c>
      <c r="D18" s="1014">
        <f>'[2]12'!D18</f>
        <v>-148000</v>
      </c>
      <c r="E18" s="517">
        <f>'[2]12'!E18</f>
        <v>517.4</v>
      </c>
      <c r="F18" s="910">
        <f>'[2]12'!F18</f>
        <v>9.4</v>
      </c>
      <c r="G18" s="34">
        <f>'[2]12'!G18</f>
        <v>11.233333333333334</v>
      </c>
      <c r="H18" s="910">
        <f>'[2]12'!H18</f>
        <v>9.6749999999999989</v>
      </c>
      <c r="I18" s="34">
        <f>'[2]12'!I18</f>
        <v>18.005709624796083</v>
      </c>
      <c r="J18" s="1012">
        <f>'[2]12'!J18</f>
        <v>524674</v>
      </c>
      <c r="K18" s="34">
        <f>'[2]12'!K18</f>
        <v>5.4693894309650233</v>
      </c>
      <c r="L18" s="969">
        <f>'[2]12'!L18</f>
        <v>18.936463182742116</v>
      </c>
      <c r="M18" s="558">
        <f>'[2]12'!M18</f>
        <v>495545.66666666669</v>
      </c>
      <c r="N18" s="1012">
        <f>'[2]12'!N18</f>
        <v>101057.75</v>
      </c>
      <c r="O18" s="777">
        <f>'[2]12'!O18</f>
        <v>25.617451316104962</v>
      </c>
    </row>
    <row r="19" spans="1:21" ht="12.75" customHeight="1">
      <c r="A19" s="200">
        <f>'[2]12'!$A19</f>
        <v>2010</v>
      </c>
      <c r="B19" s="1030">
        <f>'[2]12'!B19</f>
        <v>4898.3999999999996</v>
      </c>
      <c r="C19" s="34">
        <f>'[2]12'!C19</f>
        <v>-1.4128728414442833</v>
      </c>
      <c r="D19" s="1014">
        <f>'[2]12'!D19</f>
        <v>-70200.000000000728</v>
      </c>
      <c r="E19" s="517">
        <f>'[2]12'!E19</f>
        <v>591.20000000000005</v>
      </c>
      <c r="F19" s="910">
        <f>'[2]12'!F19</f>
        <v>10.8</v>
      </c>
      <c r="G19" s="34">
        <f>'[2]12'!G19</f>
        <v>12.591666666666669</v>
      </c>
      <c r="H19" s="910">
        <f>'[2]12'!H19</f>
        <v>10.241666666666669</v>
      </c>
      <c r="I19" s="34">
        <f>'[2]12'!I19</f>
        <v>-6.7084455146964643</v>
      </c>
      <c r="J19" s="1012">
        <f>'[2]12'!J19</f>
        <v>541840</v>
      </c>
      <c r="K19" s="34">
        <f>'[2]12'!K19</f>
        <v>33.648610577538733</v>
      </c>
      <c r="L19" s="969">
        <f>'[2]12'!L19</f>
        <v>-27.857103478692324</v>
      </c>
      <c r="M19" s="558">
        <f>'[2]12'!M19</f>
        <v>555826.75</v>
      </c>
      <c r="N19" s="1012">
        <f>'[2]12'!N19</f>
        <v>60281.083333333314</v>
      </c>
      <c r="O19" s="777">
        <f>'[2]12'!O19</f>
        <v>12.164586916644751</v>
      </c>
    </row>
    <row r="20" spans="1:21" ht="12.75" customHeight="1">
      <c r="A20" s="200">
        <f>'[2]12'!$A20</f>
        <v>2011</v>
      </c>
      <c r="B20" s="1030">
        <f>'[2]12'!B20</f>
        <v>4429.7</v>
      </c>
      <c r="C20" s="34">
        <f>'[2]12'!C20</f>
        <v>-9.5684305079209508</v>
      </c>
      <c r="D20" s="1014">
        <f>'[2]12'!D20</f>
        <v>-468699.99999999983</v>
      </c>
      <c r="E20" s="517">
        <f>'[2]12'!E20</f>
        <v>688.07500000000005</v>
      </c>
      <c r="F20" s="910">
        <f>'[2]12'!F20</f>
        <v>13.424999999999999</v>
      </c>
      <c r="G20" s="34">
        <f>'[2]12'!G20</f>
        <v>13.499999999999998</v>
      </c>
      <c r="H20" s="910">
        <f>'[2]12'!H20</f>
        <v>10.275</v>
      </c>
      <c r="I20" s="34">
        <f>'[2]12'!I20</f>
        <v>5.2556654801187364</v>
      </c>
      <c r="J20" s="1012">
        <f>'[2]12'!J20</f>
        <v>605134</v>
      </c>
      <c r="K20" s="34">
        <f>'[2]12'!K20</f>
        <v>5.6363075401806242</v>
      </c>
      <c r="L20" s="969">
        <f>'[2]12'!L20</f>
        <v>-30.658719241937945</v>
      </c>
      <c r="M20" s="558">
        <f>'[2]12'!M20</f>
        <v>551943.91666666663</v>
      </c>
      <c r="N20" s="1012">
        <f>'[2]12'!N20</f>
        <v>-3882.8333333333721</v>
      </c>
      <c r="O20" s="777">
        <f>'[2]12'!O20</f>
        <v>-0.69856899354580548</v>
      </c>
    </row>
    <row r="21" spans="1:21" ht="12.75" customHeight="1">
      <c r="A21" s="200">
        <f>'[2]12'!$A21</f>
        <v>2012</v>
      </c>
      <c r="B21" s="1030">
        <f>'[2]12'!B21</f>
        <v>4223.5749999999998</v>
      </c>
      <c r="C21" s="34">
        <f>'[2]12'!C21</f>
        <v>-4.6532496557328926</v>
      </c>
      <c r="D21" s="1014">
        <f>'[2]12'!D21</f>
        <v>-206125</v>
      </c>
      <c r="E21" s="517">
        <f>'[2]12'!E21</f>
        <v>835.57500000000005</v>
      </c>
      <c r="F21" s="910">
        <f>'[2]12'!F21</f>
        <v>16.5</v>
      </c>
      <c r="G21" s="34">
        <f>'[2]12'!G21</f>
        <v>16.566666666666666</v>
      </c>
      <c r="H21" s="910">
        <f>'[2]12'!H21</f>
        <v>11.450000000000001</v>
      </c>
      <c r="I21" s="34">
        <f>'[2]12'!I21</f>
        <v>8.5203219264496681</v>
      </c>
      <c r="J21" s="1012">
        <f>'[2]12'!J21</f>
        <v>710652</v>
      </c>
      <c r="K21" s="34">
        <f>'[2]12'!K21</f>
        <v>11.141728783857573</v>
      </c>
      <c r="L21" s="969">
        <f>'[2]12'!L21</f>
        <v>17.258100066122978</v>
      </c>
      <c r="M21" s="558">
        <f>'[2]12'!M21</f>
        <v>667159.91666666663</v>
      </c>
      <c r="N21" s="1012">
        <f>'[2]12'!N21</f>
        <v>115216</v>
      </c>
      <c r="O21" s="777">
        <f>'[2]12'!O21</f>
        <v>20.874584630956619</v>
      </c>
    </row>
    <row r="22" spans="1:21" ht="12.75" customHeight="1">
      <c r="A22" s="200">
        <f>'[2]12'!$A22</f>
        <v>2013</v>
      </c>
      <c r="B22" s="1030">
        <f>'[2]12'!B22</f>
        <v>4145.7750000000005</v>
      </c>
      <c r="C22" s="34">
        <f>'[2]12'!C22</f>
        <v>-1.8420413985782034</v>
      </c>
      <c r="D22" s="1014">
        <f>'[2]12'!D22</f>
        <v>-77799.999999999272</v>
      </c>
      <c r="E22" s="517">
        <f>'[2]12'!E22</f>
        <v>854.65</v>
      </c>
      <c r="F22" s="910">
        <f>'[2]12'!F22</f>
        <v>17.100000000000001</v>
      </c>
      <c r="G22" s="34">
        <f>'[2]12'!G22</f>
        <v>17.166666666666664</v>
      </c>
      <c r="H22" s="910">
        <f>'[2]12'!H22</f>
        <v>12.083333333333334</v>
      </c>
      <c r="I22" s="34">
        <f>'[2]12'!I22</f>
        <v>0.62170609543986188</v>
      </c>
      <c r="J22" s="1012">
        <f>'[2]12'!J22</f>
        <v>690535</v>
      </c>
      <c r="K22" s="34">
        <f>'[2]12'!K22</f>
        <v>24.677660239512562</v>
      </c>
      <c r="L22" s="969">
        <f>'[2]12'!L22</f>
        <v>63.411654135338324</v>
      </c>
      <c r="M22" s="558">
        <f>'[2]12'!M22</f>
        <v>707807.41666666663</v>
      </c>
      <c r="N22" s="1012">
        <f>'[2]12'!N22</f>
        <v>40647.5</v>
      </c>
      <c r="O22" s="777">
        <f>'[2]12'!O22</f>
        <v>6.0926172248307893</v>
      </c>
    </row>
    <row r="23" spans="1:21" ht="12.75" customHeight="1">
      <c r="A23" s="200">
        <f>'[2]12'!$A23</f>
        <v>2014</v>
      </c>
      <c r="B23" s="1030">
        <f>'[2]12'!B23</f>
        <v>4267.375</v>
      </c>
      <c r="C23" s="34">
        <f>'[2]12'!C23</f>
        <v>2.9331065964747154</v>
      </c>
      <c r="D23" s="1014">
        <f>'[2]12'!D23</f>
        <v>121599.99999999945</v>
      </c>
      <c r="E23" s="517">
        <f>'[2]12'!E23</f>
        <v>725.77500000000009</v>
      </c>
      <c r="F23" s="910">
        <f>'[2]12'!F23</f>
        <v>14.524999999999999</v>
      </c>
      <c r="G23" s="34">
        <f>'[2]12'!G23</f>
        <v>14.65</v>
      </c>
      <c r="H23" s="910">
        <f>'[2]12'!H23</f>
        <v>11.683333333333332</v>
      </c>
      <c r="I23" s="34">
        <f>'[2]12'!I23</f>
        <v>-5.9808376135914614</v>
      </c>
      <c r="J23" s="1012">
        <f>'[2]12'!J23</f>
        <v>598581</v>
      </c>
      <c r="K23" s="34">
        <f>'[2]12'!K23</f>
        <v>-0.91138145456041286</v>
      </c>
      <c r="L23" s="969">
        <f>'[2]12'!L23</f>
        <v>9.2540403749927975</v>
      </c>
      <c r="M23" s="558">
        <f>'[2]12'!M23</f>
        <v>639187.41666666663</v>
      </c>
      <c r="N23" s="1012">
        <f>'[2]12'!N23</f>
        <v>-68620</v>
      </c>
      <c r="O23" s="777">
        <f>'[2]12'!O23</f>
        <v>-9.6947274617660355</v>
      </c>
    </row>
    <row r="24" spans="1:21" ht="12.75" customHeight="1">
      <c r="A24" s="200">
        <f>'[2]12'!$A24</f>
        <v>2015</v>
      </c>
      <c r="B24" s="1030">
        <f>'[2]12'!B24</f>
        <v>4349.5249999999996</v>
      </c>
      <c r="C24" s="34">
        <f>'[2]12'!C24</f>
        <v>1.9250710331292709</v>
      </c>
      <c r="D24" s="1014">
        <f>'[2]12'!D24</f>
        <v>82149.999999999636</v>
      </c>
      <c r="E24" s="517">
        <f>'[2]12'!E24</f>
        <v>646.35</v>
      </c>
      <c r="F24" s="910">
        <f>'[2]12'!F24</f>
        <v>12.95</v>
      </c>
      <c r="G24" s="34">
        <f>'[2]12'!G24</f>
        <v>13.024999999999999</v>
      </c>
      <c r="H24" s="910">
        <f>'[2]12'!H24</f>
        <v>10.925000000000002</v>
      </c>
      <c r="I24" s="34">
        <f>'[2]12'!I24</f>
        <v>-1.3390820645667816</v>
      </c>
      <c r="J24" s="1012">
        <f>'[2]12'!J24</f>
        <v>555167</v>
      </c>
      <c r="K24" s="34">
        <f>'[2]12'!K24</f>
        <v>-12.266224224451165</v>
      </c>
      <c r="L24" s="969">
        <f>'[2]12'!L24</f>
        <v>-26.605601179195617</v>
      </c>
      <c r="M24" s="558">
        <f>'[2]12'!M24</f>
        <v>560843.33333333337</v>
      </c>
      <c r="N24" s="1012">
        <f>'[2]12'!N24</f>
        <v>-78344.083333333256</v>
      </c>
      <c r="O24" s="777">
        <f>'[2]12'!O24</f>
        <v>-12.25682503918712</v>
      </c>
    </row>
    <row r="25" spans="1:21" ht="12.75" customHeight="1">
      <c r="A25" s="200">
        <f>'[2]12'!$A25</f>
        <v>2016</v>
      </c>
      <c r="B25" s="1030">
        <f>'[2]12'!B25</f>
        <v>4429.8500000000004</v>
      </c>
      <c r="C25" s="34">
        <f>'[2]12'!C25</f>
        <v>1.8467533811163435</v>
      </c>
      <c r="D25" s="1014">
        <f>'[2]12'!D25</f>
        <v>80325.000000000728</v>
      </c>
      <c r="E25" s="517">
        <f>'[2]12'!E25</f>
        <v>572.9</v>
      </c>
      <c r="F25" s="910">
        <f>'[2]12'!F25</f>
        <v>11.425000000000001</v>
      </c>
      <c r="G25" s="34">
        <f>'[2]12'!G25</f>
        <v>11.466666666666667</v>
      </c>
      <c r="H25" s="910">
        <f>'[2]12'!H25</f>
        <v>10.075000000000003</v>
      </c>
      <c r="I25" s="34">
        <f>'[2]12'!I25</f>
        <v>-9.3008593017700321</v>
      </c>
      <c r="J25" s="1012">
        <f>'[2]12'!J25</f>
        <v>482556</v>
      </c>
      <c r="K25" s="34">
        <f>'[2]12'!K25</f>
        <v>-9.1987025034334806</v>
      </c>
      <c r="L25" s="969">
        <f>'[2]12'!L25</f>
        <v>-16.762300961124652</v>
      </c>
      <c r="M25" s="558">
        <f>'[2]12'!M25</f>
        <v>523175</v>
      </c>
      <c r="N25" s="1012">
        <f>'[2]12'!N25</f>
        <v>-37668.333333333372</v>
      </c>
      <c r="O25" s="777">
        <f>'[2]12'!O25</f>
        <v>-6.7163735564893443</v>
      </c>
    </row>
    <row r="26" spans="1:21" ht="12.75" customHeight="1">
      <c r="A26" s="200">
        <f>'[2]12'!$A26</f>
        <v>2017</v>
      </c>
      <c r="B26" s="1030">
        <f>'[2]12'!B26</f>
        <v>4590.875</v>
      </c>
      <c r="C26" s="34">
        <f>'[2]12'!C26</f>
        <v>3.6349989277289154</v>
      </c>
      <c r="D26" s="1014">
        <f>'[2]12'!D26</f>
        <v>161024.99999999965</v>
      </c>
      <c r="E26" s="517">
        <f>'[2]12'!E26</f>
        <v>462.42500000000001</v>
      </c>
      <c r="F26" s="910">
        <f>'[2]12'!F26</f>
        <v>9.15</v>
      </c>
      <c r="G26" s="34">
        <f>'[2]12'!G26</f>
        <v>9.2166666666666668</v>
      </c>
      <c r="H26" s="910">
        <f>'[2]12'!H26</f>
        <v>9.1166666666666689</v>
      </c>
      <c r="I26" s="34">
        <f>'[2]12'!I26</f>
        <v>-10.764563125543575</v>
      </c>
      <c r="J26" s="1012">
        <f>'[2]12'!J26</f>
        <v>403771</v>
      </c>
      <c r="K26" s="34">
        <f>'[2]12'!K26</f>
        <v>-14.611845943755867</v>
      </c>
      <c r="L26" s="969">
        <f>'[2]12'!L26</f>
        <v>36.311934510986646</v>
      </c>
      <c r="M26" s="558">
        <f>'[2]12'!M26</f>
        <v>434462.16666666669</v>
      </c>
      <c r="N26" s="1012">
        <f>'[2]12'!N26</f>
        <v>-88712.833333333314</v>
      </c>
      <c r="O26" s="777">
        <f>'[2]12'!O26</f>
        <v>-16.956627004985577</v>
      </c>
    </row>
    <row r="27" spans="1:21" ht="12.75" customHeight="1">
      <c r="A27" s="200">
        <f>'[2]12'!$A27</f>
        <v>2018</v>
      </c>
      <c r="B27" s="1030">
        <f>'[2]12'!B27</f>
        <v>4718.7000000000007</v>
      </c>
      <c r="C27" s="34">
        <f>'[2]12'!C27</f>
        <v>2.7843276063931341</v>
      </c>
      <c r="D27" s="1014">
        <f>'[2]12'!D27</f>
        <v>127825.00000000073</v>
      </c>
      <c r="E27" s="517">
        <f>'[2]12'!E27</f>
        <v>365.80000000000007</v>
      </c>
      <c r="F27" s="910">
        <f>'[2]12'!F27</f>
        <v>7.1749999999999998</v>
      </c>
      <c r="G27" s="34">
        <f>'[2]12'!G27</f>
        <v>7.1833333333333336</v>
      </c>
      <c r="H27" s="910">
        <f>'[2]12'!H27</f>
        <v>8.2250000000000014</v>
      </c>
      <c r="I27" s="34">
        <f>'[2]12'!I27</f>
        <v>-6.831251925893369</v>
      </c>
      <c r="J27" s="1012">
        <f>'[2]12'!J27</f>
        <v>339035</v>
      </c>
      <c r="K27" s="34">
        <f>'[2]12'!K27</f>
        <v>-21.483432389387417</v>
      </c>
      <c r="L27" s="969">
        <f>'[2]12'!L27</f>
        <v>-22.144256906251982</v>
      </c>
      <c r="M27" s="558">
        <f>'[2]12'!M27</f>
        <v>357325.25</v>
      </c>
      <c r="N27" s="1012">
        <f>'[2]12'!N27</f>
        <v>-77136.916666666686</v>
      </c>
      <c r="O27" s="777">
        <f>'[2]12'!O27</f>
        <v>-17.75457625194062</v>
      </c>
    </row>
    <row r="28" spans="1:21" ht="12.75" customHeight="1">
      <c r="A28" s="200">
        <f>'[2]12'!$A28</f>
        <v>2019</v>
      </c>
      <c r="B28" s="1030">
        <f>'[2]12'!B28</f>
        <v>4776.1750000000002</v>
      </c>
      <c r="C28" s="34">
        <f>'[2]12'!C28</f>
        <v>1.2180261512704647</v>
      </c>
      <c r="D28" s="1014">
        <f>'[2]12'!D28</f>
        <v>57474.999999999454</v>
      </c>
      <c r="E28" s="517">
        <f>'[2]12'!E28</f>
        <v>339.47500000000002</v>
      </c>
      <c r="F28" s="910">
        <f>'[2]12'!F28</f>
        <v>6.625</v>
      </c>
      <c r="G28" s="34">
        <f>'[2]12'!G28</f>
        <v>6.6833333333333336</v>
      </c>
      <c r="H28" s="910">
        <f>'[2]12'!H28</f>
        <v>7.6083333333333334</v>
      </c>
      <c r="I28" s="34">
        <f>'[2]12'!I28</f>
        <v>-2.9991099847080847</v>
      </c>
      <c r="J28" s="1012">
        <f>'[2]12'!J28</f>
        <v>310482</v>
      </c>
      <c r="K28" s="34">
        <f>'[2]12'!K28</f>
        <v>-19.374971552285416</v>
      </c>
      <c r="L28" s="969">
        <f>'[2]12'!L28</f>
        <v>-6.6011692107827145</v>
      </c>
      <c r="M28" s="558">
        <f>'[2]12'!M28</f>
        <v>314268</v>
      </c>
      <c r="N28" s="1012">
        <f>'[2]12'!N28</f>
        <v>-43057.25</v>
      </c>
      <c r="O28" s="777">
        <f>'[2]12'!O28</f>
        <v>-12.049876128261289</v>
      </c>
    </row>
    <row r="29" spans="1:21" ht="12.75" customHeight="1">
      <c r="A29" s="200">
        <f>'[2]12'!$A29</f>
        <v>2020</v>
      </c>
      <c r="B29" s="1030">
        <f>'[2]12'!B29</f>
        <v>4683.7</v>
      </c>
      <c r="C29" s="34">
        <f>'[2]12'!C29</f>
        <v>-1.9361727742388126</v>
      </c>
      <c r="D29" s="1014">
        <f>'[2]12'!D29</f>
        <v>-92475.000000000364</v>
      </c>
      <c r="E29" s="517">
        <f>'[2]12'!E29</f>
        <v>350.8</v>
      </c>
      <c r="F29" s="910">
        <f>'[2]12'!F29</f>
        <v>6.95</v>
      </c>
      <c r="G29" s="34">
        <f>'[2]12'!G29</f>
        <v>7.1166666666666663</v>
      </c>
      <c r="H29" s="910">
        <f>'[2]12'!H29</f>
        <v>7.9666666666666677</v>
      </c>
      <c r="I29" s="34">
        <f>'[2]12'!I29</f>
        <v>14.398182556526919</v>
      </c>
      <c r="J29" s="1012">
        <f>'[2]12'!J29</f>
        <v>402254</v>
      </c>
      <c r="K29" s="34">
        <f>'[2]12'!K29</f>
        <v>2.3858103194887263</v>
      </c>
      <c r="L29" s="969">
        <f>'[2]12'!L29</f>
        <v>-5.5724593584282331</v>
      </c>
      <c r="M29" s="558">
        <f>'[2]12'!M29</f>
        <v>384892.08333333331</v>
      </c>
      <c r="N29" s="1012">
        <f>'[2]12'!N29</f>
        <v>70624.083333333314</v>
      </c>
      <c r="O29" s="777">
        <f>'[2]12'!O29</f>
        <v>22.472565877955546</v>
      </c>
    </row>
    <row r="30" spans="1:21" ht="12.75" customHeight="1">
      <c r="A30" s="200">
        <f>'[2]12'!$A30</f>
        <v>2021</v>
      </c>
      <c r="B30" s="1031">
        <f>'[2]12'!B30</f>
        <v>4812.3</v>
      </c>
      <c r="C30" s="919">
        <f>'[2]12'!C30</f>
        <v>2.7456925080598751</v>
      </c>
      <c r="D30" s="1020">
        <f>'[2]12'!D30</f>
        <v>128600.00000000036</v>
      </c>
      <c r="E30" s="1028">
        <f>'[2]12'!E30</f>
        <v>338.77499999999998</v>
      </c>
      <c r="F30" s="920">
        <f>'[2]12'!F30</f>
        <v>6.55</v>
      </c>
      <c r="G30" s="919">
        <f>'[2]12'!G30</f>
        <v>6.5666666666666673</v>
      </c>
      <c r="H30" s="920">
        <f>'[2]12'!H30</f>
        <v>7.7249999999999988</v>
      </c>
      <c r="I30" s="919">
        <f>'[2]12'!I30</f>
        <v>-17.84038659250055</v>
      </c>
      <c r="J30" s="1018">
        <f>'[2]12'!J30</f>
        <v>347959</v>
      </c>
      <c r="K30" s="919">
        <f>'[2]12'!K30</f>
        <v>25.187786744500357</v>
      </c>
      <c r="L30" s="1032">
        <f>'[2]12'!L30</f>
        <v>46.759344503774628</v>
      </c>
      <c r="M30" s="1196">
        <f>'[2]12'!M30</f>
        <v>386230.16666666669</v>
      </c>
      <c r="N30" s="1018">
        <f>'[2]12'!N30</f>
        <v>1338.0833333333721</v>
      </c>
      <c r="O30" s="1033">
        <f>'[2]12'!O30</f>
        <v>0.34765156033998323</v>
      </c>
    </row>
    <row r="31" spans="1:21"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1" ht="12.75" customHeight="1">
      <c r="A32" s="946" t="str">
        <f>'[2]12'!$A32</f>
        <v>1 2017</v>
      </c>
      <c r="B32" s="1031">
        <f>'[2]12'!B32</f>
        <v>4496.8</v>
      </c>
      <c r="C32" s="919">
        <f>'[2]12'!C32</f>
        <v>3.1731100149133766</v>
      </c>
      <c r="D32" s="1020">
        <f>'[2]12'!D32</f>
        <v>23400.000000000546</v>
      </c>
      <c r="E32" s="1028">
        <f>'[2]12'!E32</f>
        <v>523.9</v>
      </c>
      <c r="F32" s="920">
        <f>'[2]12'!F32</f>
        <v>10.4</v>
      </c>
      <c r="G32" s="919">
        <f>'[2]12'!G32</f>
        <v>10.333333333333334</v>
      </c>
      <c r="H32" s="920">
        <f>'[2]12'!H32</f>
        <v>9.5333333333333332</v>
      </c>
      <c r="I32" s="919">
        <f>'[2]12'!I32</f>
        <v>-10.301691565424647</v>
      </c>
      <c r="J32" s="1020">
        <f>'[2]12'!J32</f>
        <v>471474</v>
      </c>
      <c r="K32" s="919">
        <f>'[2]12'!K32</f>
        <v>-12.336315408549282</v>
      </c>
      <c r="L32" s="1032">
        <f>'[2]12'!L32</f>
        <v>-3.7516467151612432</v>
      </c>
      <c r="M32" s="1028">
        <f>'[2]12'!M32</f>
        <v>484611</v>
      </c>
      <c r="N32" s="1020">
        <f>'[2]12'!N32</f>
        <v>-1915.3333333333139</v>
      </c>
      <c r="O32" s="1033">
        <f>'[2]12'!O32</f>
        <v>-15.546218487394952</v>
      </c>
    </row>
    <row r="33" spans="1:15" ht="12.75" customHeight="1">
      <c r="A33" s="200" t="str">
        <f>'[2]12'!$A33</f>
        <v>2 2017</v>
      </c>
      <c r="B33" s="1030">
        <f>'[2]12'!B33</f>
        <v>4573.6000000000004</v>
      </c>
      <c r="C33" s="34">
        <f>'[2]12'!C33</f>
        <v>3.5805684520439485</v>
      </c>
      <c r="D33" s="1014">
        <f>'[2]12'!D33</f>
        <v>76800.000000000175</v>
      </c>
      <c r="E33" s="517">
        <f>'[2]12'!E33</f>
        <v>461</v>
      </c>
      <c r="F33" s="910">
        <f>'[2]12'!F33</f>
        <v>9.1999999999999993</v>
      </c>
      <c r="G33" s="34">
        <f>'[2]12'!G33</f>
        <v>9.4666666666666668</v>
      </c>
      <c r="H33" s="910">
        <f>'[2]12'!H33</f>
        <v>9.2000000000000011</v>
      </c>
      <c r="I33" s="34">
        <f>'[2]12'!I33</f>
        <v>-18.145791844317614</v>
      </c>
      <c r="J33" s="1014">
        <f>'[2]12'!J33</f>
        <v>418189</v>
      </c>
      <c r="K33" s="34">
        <f>'[2]12'!K33</f>
        <v>-15.570815251623969</v>
      </c>
      <c r="L33" s="969">
        <f>'[2]12'!L33</f>
        <v>9.6127555400120599</v>
      </c>
      <c r="M33" s="517">
        <f>'[2]12'!M33</f>
        <v>433808</v>
      </c>
      <c r="N33" s="1014">
        <f>'[2]12'!N33</f>
        <v>-50803</v>
      </c>
      <c r="O33" s="777">
        <f>'[2]12'!O33</f>
        <v>-19.142807794057177</v>
      </c>
    </row>
    <row r="34" spans="1:15" ht="12.75" customHeight="1">
      <c r="A34" s="200" t="str">
        <f>'[2]12'!$A34</f>
        <v>3 2017</v>
      </c>
      <c r="B34" s="1030">
        <f>'[2]12'!B34</f>
        <v>4630.2</v>
      </c>
      <c r="C34" s="34">
        <f>'[2]12'!C34</f>
        <v>3.5375670840787024</v>
      </c>
      <c r="D34" s="1014">
        <f>'[2]12'!D34</f>
        <v>56599.999999999454</v>
      </c>
      <c r="E34" s="517">
        <f>'[2]12'!E34</f>
        <v>442.8</v>
      </c>
      <c r="F34" s="910">
        <f>'[2]12'!F34</f>
        <v>8.6999999999999993</v>
      </c>
      <c r="G34" s="34">
        <f>'[2]12'!G34</f>
        <v>8.7666666666666675</v>
      </c>
      <c r="H34" s="910">
        <f>'[2]12'!H34</f>
        <v>9</v>
      </c>
      <c r="I34" s="34">
        <f>'[2]12'!I34</f>
        <v>-11.200078476573509</v>
      </c>
      <c r="J34" s="1014">
        <f>'[2]12'!J34</f>
        <v>410819</v>
      </c>
      <c r="K34" s="34">
        <f>'[2]12'!K34</f>
        <v>-14.016280512237827</v>
      </c>
      <c r="L34" s="969">
        <f>'[2]12'!L34</f>
        <v>21.116928446771382</v>
      </c>
      <c r="M34" s="517">
        <f>'[2]12'!M34</f>
        <v>415109.66666666669</v>
      </c>
      <c r="N34" s="1014">
        <f>'[2]12'!N34</f>
        <v>-18698.333333333314</v>
      </c>
      <c r="O34" s="777">
        <f>'[2]12'!O34</f>
        <v>-16.282260628839822</v>
      </c>
    </row>
    <row r="35" spans="1:15" ht="12.75" customHeight="1">
      <c r="A35" s="200" t="str">
        <f>'[2]12'!$A35</f>
        <v>4 2017</v>
      </c>
      <c r="B35" s="1030">
        <f>'[2]12'!B35</f>
        <v>4662.8999999999996</v>
      </c>
      <c r="C35" s="34">
        <f>'[2]12'!C35</f>
        <v>4.2361514731524181</v>
      </c>
      <c r="D35" s="1014">
        <f>'[2]12'!D35</f>
        <v>32699.999999999818</v>
      </c>
      <c r="E35" s="517">
        <f>'[2]12'!E35</f>
        <v>422</v>
      </c>
      <c r="F35" s="910">
        <f>'[2]12'!F35</f>
        <v>8.3000000000000007</v>
      </c>
      <c r="G35" s="34">
        <f>'[2]12'!G35</f>
        <v>8.2999999999999989</v>
      </c>
      <c r="H35" s="910">
        <f>'[2]12'!H35</f>
        <v>8.7333333333333325</v>
      </c>
      <c r="I35" s="34">
        <f>'[2]12'!I35</f>
        <v>-4.0230556768760408</v>
      </c>
      <c r="J35" s="1014">
        <f>'[2]12'!J35</f>
        <v>403771</v>
      </c>
      <c r="K35" s="34">
        <f>'[2]12'!K35</f>
        <v>-16.765066848822755</v>
      </c>
      <c r="L35" s="969">
        <f>'[2]12'!L35</f>
        <v>36.102321850349824</v>
      </c>
      <c r="M35" s="517">
        <f>'[2]12'!M35</f>
        <v>404320</v>
      </c>
      <c r="N35" s="1014">
        <f>'[2]12'!N35</f>
        <v>-10789.666666666686</v>
      </c>
      <c r="O35" s="777">
        <f>'[2]12'!O35</f>
        <v>-16.896584563082911</v>
      </c>
    </row>
    <row r="36" spans="1:15" ht="12.75" customHeight="1">
      <c r="A36" s="946" t="str">
        <f>'[2]12'!$A36</f>
        <v>1 2018</v>
      </c>
      <c r="B36" s="1031">
        <f>'[2]12'!B36</f>
        <v>4668.1000000000004</v>
      </c>
      <c r="C36" s="919">
        <f>'[2]12'!C36</f>
        <v>3.8093755559509077</v>
      </c>
      <c r="D36" s="1020">
        <f>'[2]12'!D36</f>
        <v>5200.0000000007276</v>
      </c>
      <c r="E36" s="1028">
        <f>'[2]12'!E36</f>
        <v>410.1</v>
      </c>
      <c r="F36" s="920">
        <f>'[2]12'!F36</f>
        <v>8.1</v>
      </c>
      <c r="G36" s="919">
        <f>'[2]12'!G36</f>
        <v>7.9666666666666677</v>
      </c>
      <c r="H36" s="920">
        <f>'[2]12'!H36</f>
        <v>8.6</v>
      </c>
      <c r="I36" s="919">
        <f>'[2]12'!I36</f>
        <v>-9.7123933950281156</v>
      </c>
      <c r="J36" s="1020">
        <f>'[2]12'!J36</f>
        <v>393335</v>
      </c>
      <c r="K36" s="919">
        <f>'[2]12'!K36</f>
        <v>-18.672165030350229</v>
      </c>
      <c r="L36" s="1032">
        <f>'[2]12'!L36</f>
        <v>7.7779100214234802</v>
      </c>
      <c r="M36" s="1028">
        <f>'[2]12'!M36</f>
        <v>404492.66666666669</v>
      </c>
      <c r="N36" s="1020">
        <f>'[2]12'!N36</f>
        <v>172.66666666668607</v>
      </c>
      <c r="O36" s="1033">
        <f>'[2]12'!O36</f>
        <v>-16.532504077153291</v>
      </c>
    </row>
    <row r="37" spans="1:15" ht="12.75" customHeight="1">
      <c r="A37" s="200" t="str">
        <f>'[2]12'!$A37</f>
        <v>2 2018</v>
      </c>
      <c r="B37" s="1030">
        <f>'[2]12'!B37</f>
        <v>4711.6000000000004</v>
      </c>
      <c r="C37" s="34">
        <f>'[2]12'!C37</f>
        <v>3.017316774532091</v>
      </c>
      <c r="D37" s="1014">
        <f>'[2]12'!D37</f>
        <v>43500</v>
      </c>
      <c r="E37" s="517">
        <f>'[2]12'!E37</f>
        <v>351.8</v>
      </c>
      <c r="F37" s="910">
        <f>'[2]12'!F37</f>
        <v>6.9</v>
      </c>
      <c r="G37" s="34">
        <f>'[2]12'!G37</f>
        <v>7.166666666666667</v>
      </c>
      <c r="H37" s="910">
        <f>'[2]12'!H37</f>
        <v>8.3000000000000007</v>
      </c>
      <c r="I37" s="34">
        <f>'[2]12'!I37</f>
        <v>-4.3833938849655141</v>
      </c>
      <c r="J37" s="1014">
        <f>'[2]12'!J37</f>
        <v>332395</v>
      </c>
      <c r="K37" s="34">
        <f>'[2]12'!K37</f>
        <v>-20.982523590482941</v>
      </c>
      <c r="L37" s="969">
        <f>'[2]12'!L37</f>
        <v>-14.604150653343567</v>
      </c>
      <c r="M37" s="517">
        <f>'[2]12'!M37</f>
        <v>352861</v>
      </c>
      <c r="N37" s="1014">
        <f>'[2]12'!N37</f>
        <v>-51631.666666666686</v>
      </c>
      <c r="O37" s="777">
        <f>'[2]12'!O37</f>
        <v>-18.659637443292894</v>
      </c>
    </row>
    <row r="38" spans="1:15" ht="12.75" customHeight="1">
      <c r="A38" s="200" t="str">
        <f>'[2]12'!$A38</f>
        <v>3 2018</v>
      </c>
      <c r="B38" s="1030">
        <f>'[2]12'!B38</f>
        <v>4743.7</v>
      </c>
      <c r="C38" s="34">
        <f>'[2]12'!C38</f>
        <v>2.451298000086382</v>
      </c>
      <c r="D38" s="1014">
        <f>'[2]12'!D38</f>
        <v>32099.999999999454</v>
      </c>
      <c r="E38" s="517">
        <f>'[2]12'!E38</f>
        <v>352.2</v>
      </c>
      <c r="F38" s="910">
        <f>'[2]12'!F38</f>
        <v>6.9</v>
      </c>
      <c r="G38" s="34">
        <f>'[2]12'!G38</f>
        <v>6.8</v>
      </c>
      <c r="H38" s="910">
        <f>'[2]12'!H38</f>
        <v>8.0333333333333332</v>
      </c>
      <c r="I38" s="34">
        <f>'[2]12'!I38</f>
        <v>-7.161104130131605</v>
      </c>
      <c r="J38" s="1014">
        <f>'[2]12'!J38</f>
        <v>338935</v>
      </c>
      <c r="K38" s="34">
        <f>'[2]12'!K38</f>
        <v>-23.491981921019374</v>
      </c>
      <c r="L38" s="969">
        <f>'[2]12'!L38</f>
        <v>-16.452192769709256</v>
      </c>
      <c r="M38" s="517">
        <f>'[2]12'!M38</f>
        <v>335889.66666666669</v>
      </c>
      <c r="N38" s="1014">
        <f>'[2]12'!N38</f>
        <v>-16971.333333333314</v>
      </c>
      <c r="O38" s="777">
        <f>'[2]12'!O38</f>
        <v>-19.084113515384288</v>
      </c>
    </row>
    <row r="39" spans="1:15" ht="12.75" customHeight="1">
      <c r="A39" s="200" t="str">
        <f>'[2]12'!$A39</f>
        <v>4 2018</v>
      </c>
      <c r="B39" s="1030">
        <f>'[2]12'!B39</f>
        <v>4751.3999999999996</v>
      </c>
      <c r="C39" s="34">
        <f>'[2]12'!C39</f>
        <v>1.8979604966866077</v>
      </c>
      <c r="D39" s="1014">
        <f>'[2]12'!D39</f>
        <v>7699.9999999998181</v>
      </c>
      <c r="E39" s="517">
        <f>'[2]12'!E39</f>
        <v>349.1</v>
      </c>
      <c r="F39" s="910">
        <f>'[2]12'!F39</f>
        <v>6.8</v>
      </c>
      <c r="G39" s="34">
        <f>'[2]12'!G39</f>
        <v>6.8</v>
      </c>
      <c r="H39" s="910">
        <f>'[2]12'!H39</f>
        <v>7.9666666666666659</v>
      </c>
      <c r="I39" s="34">
        <f>'[2]12'!I39</f>
        <v>-5.5972516872512301</v>
      </c>
      <c r="J39" s="1014">
        <f>'[2]12'!J39</f>
        <v>339035</v>
      </c>
      <c r="K39" s="34">
        <f>'[2]12'!K39</f>
        <v>-23.273865873010465</v>
      </c>
      <c r="L39" s="969">
        <f>'[2]12'!L39</f>
        <v>-16.887688277668616</v>
      </c>
      <c r="M39" s="517">
        <f>'[2]12'!M39</f>
        <v>336057.66666666669</v>
      </c>
      <c r="N39" s="1014">
        <f>'[2]12'!N39</f>
        <v>168</v>
      </c>
      <c r="O39" s="777">
        <f>'[2]12'!O39</f>
        <v>-16.8832442949479</v>
      </c>
    </row>
    <row r="40" spans="1:15" ht="12.75" customHeight="1">
      <c r="A40" s="946" t="str">
        <f>'[2]12'!$A40</f>
        <v>1 2019</v>
      </c>
      <c r="B40" s="1031">
        <f>'[2]12'!B40</f>
        <v>4738</v>
      </c>
      <c r="C40" s="919">
        <f>'[2]12'!C40</f>
        <v>1.4973972279942416</v>
      </c>
      <c r="D40" s="1020">
        <f>'[2]12'!D40</f>
        <v>-13399.999999999636</v>
      </c>
      <c r="E40" s="1028">
        <f>'[2]12'!E40</f>
        <v>353.6</v>
      </c>
      <c r="F40" s="920">
        <f>'[2]12'!F40</f>
        <v>6.9</v>
      </c>
      <c r="G40" s="919">
        <f>'[2]12'!G40</f>
        <v>6.833333333333333</v>
      </c>
      <c r="H40" s="920">
        <f>'[2]12'!H40</f>
        <v>7.833333333333333</v>
      </c>
      <c r="I40" s="919">
        <f>'[2]12'!I40</f>
        <v>-2.7131588202783519</v>
      </c>
      <c r="J40" s="1020">
        <f>'[2]12'!J40</f>
        <v>333776</v>
      </c>
      <c r="K40" s="919">
        <f>'[2]12'!K40</f>
        <v>-22.993319495560854</v>
      </c>
      <c r="L40" s="1032">
        <f>'[2]12'!L40</f>
        <v>-14.066957465996722</v>
      </c>
      <c r="M40" s="1028">
        <f>'[2]12'!M40</f>
        <v>342416.66666666669</v>
      </c>
      <c r="N40" s="1020">
        <f>'[2]12'!N40</f>
        <v>6359</v>
      </c>
      <c r="O40" s="1033">
        <f>'[2]12'!O40</f>
        <v>-15.34663174775315</v>
      </c>
    </row>
    <row r="41" spans="1:15" ht="12.75" customHeight="1">
      <c r="A41" s="200" t="str">
        <f>'[2]12'!$A41</f>
        <v>2 2019</v>
      </c>
      <c r="B41" s="1030">
        <f>'[2]12'!B41</f>
        <v>4774.2</v>
      </c>
      <c r="C41" s="34">
        <f>'[2]12'!C41</f>
        <v>1.3286357076152342</v>
      </c>
      <c r="D41" s="1014">
        <f>'[2]12'!D41</f>
        <v>36199.999999999818</v>
      </c>
      <c r="E41" s="517">
        <f>'[2]12'!E41</f>
        <v>328.5</v>
      </c>
      <c r="F41" s="910">
        <f>'[2]12'!F41</f>
        <v>6.4</v>
      </c>
      <c r="G41" s="34">
        <f>'[2]12'!G41</f>
        <v>6.7</v>
      </c>
      <c r="H41" s="910">
        <f>'[2]12'!H41</f>
        <v>7.6333333333333329</v>
      </c>
      <c r="I41" s="34">
        <f>'[2]12'!I41</f>
        <v>-6.2169131459407652</v>
      </c>
      <c r="J41" s="1014">
        <f>'[2]12'!J41</f>
        <v>298191</v>
      </c>
      <c r="K41" s="34">
        <f>'[2]12'!K41</f>
        <v>-20.325762080923084</v>
      </c>
      <c r="L41" s="969">
        <f>'[2]12'!L41</f>
        <v>-5.6366013959886772</v>
      </c>
      <c r="M41" s="517">
        <f>'[2]12'!M41</f>
        <v>308200.66666666669</v>
      </c>
      <c r="N41" s="1014">
        <f>'[2]12'!N41</f>
        <v>-34216</v>
      </c>
      <c r="O41" s="777">
        <f>'[2]12'!O41</f>
        <v>-12.656636276985353</v>
      </c>
    </row>
    <row r="42" spans="1:15" ht="12.75" customHeight="1">
      <c r="A42" s="200" t="str">
        <f>'[2]12'!$A42</f>
        <v>3 2019</v>
      </c>
      <c r="B42" s="1030">
        <f>'[2]12'!B42</f>
        <v>4806.6000000000004</v>
      </c>
      <c r="C42" s="34">
        <f>'[2]12'!C42</f>
        <v>1.325969180175818</v>
      </c>
      <c r="D42" s="1014">
        <f>'[2]12'!D42</f>
        <v>32400.000000000546</v>
      </c>
      <c r="E42" s="517">
        <f>'[2]12'!E42</f>
        <v>323.39999999999998</v>
      </c>
      <c r="F42" s="910">
        <f>'[2]12'!F42</f>
        <v>6.3</v>
      </c>
      <c r="G42" s="34">
        <f>'[2]12'!G42</f>
        <v>6.4333333333333336</v>
      </c>
      <c r="H42" s="910">
        <f>'[2]12'!H42</f>
        <v>7.4666666666666659</v>
      </c>
      <c r="I42" s="34">
        <f>'[2]12'!I42</f>
        <v>-2.6199931581217584</v>
      </c>
      <c r="J42" s="1014">
        <f>'[2]12'!J42</f>
        <v>301282</v>
      </c>
      <c r="K42" s="34">
        <f>'[2]12'!K42</f>
        <v>-17.512573348880949</v>
      </c>
      <c r="L42" s="969">
        <f>'[2]12'!L42</f>
        <v>-2.3376933847887926</v>
      </c>
      <c r="M42" s="517">
        <f>'[2]12'!M42</f>
        <v>300967.33333333331</v>
      </c>
      <c r="N42" s="1014">
        <f>'[2]12'!N42</f>
        <v>-7233.3333333333721</v>
      </c>
      <c r="O42" s="777">
        <f>'[2]12'!O42</f>
        <v>-10.396965670274668</v>
      </c>
    </row>
    <row r="43" spans="1:15" ht="12.75" customHeight="1">
      <c r="A43" s="200" t="str">
        <f>'[2]12'!$A43</f>
        <v>4 2019</v>
      </c>
      <c r="B43" s="1030">
        <f>'[2]12'!B43</f>
        <v>4785.8999999999996</v>
      </c>
      <c r="C43" s="34">
        <f>'[2]12'!C43</f>
        <v>0.72610178052785557</v>
      </c>
      <c r="D43" s="1014">
        <f>'[2]12'!D43</f>
        <v>-20700.000000000728</v>
      </c>
      <c r="E43" s="517">
        <f>'[2]12'!E43</f>
        <v>352.4</v>
      </c>
      <c r="F43" s="910">
        <f>'[2]12'!F43</f>
        <v>6.9</v>
      </c>
      <c r="G43" s="34">
        <f>'[2]12'!G43</f>
        <v>6.7666666666666666</v>
      </c>
      <c r="H43" s="910">
        <f>'[2]12'!H43</f>
        <v>7.5</v>
      </c>
      <c r="I43" s="34">
        <f>'[2]12'!I43</f>
        <v>-1.0570982415642618</v>
      </c>
      <c r="J43" s="1014">
        <f>'[2]12'!J43</f>
        <v>310482</v>
      </c>
      <c r="K43" s="34">
        <f>'[2]12'!K43</f>
        <v>-15.660041142309339</v>
      </c>
      <c r="L43" s="969">
        <f>'[2]12'!L43</f>
        <v>-9.3785088151285407</v>
      </c>
      <c r="M43" s="517">
        <f>'[2]12'!M43</f>
        <v>305487.33333333331</v>
      </c>
      <c r="N43" s="1014">
        <f>'[2]12'!N43</f>
        <v>4520</v>
      </c>
      <c r="O43" s="777">
        <f>'[2]12'!O43</f>
        <v>-9.0967522439105295</v>
      </c>
    </row>
    <row r="44" spans="1:15" ht="12.75" customHeight="1">
      <c r="A44" s="946" t="str">
        <f>'[2]12'!$A44</f>
        <v>1 2020</v>
      </c>
      <c r="B44" s="1031">
        <f>'[2]12'!B44</f>
        <v>4744.2</v>
      </c>
      <c r="C44" s="919">
        <f>'[2]12'!C44</f>
        <v>0.1308569016462684</v>
      </c>
      <c r="D44" s="1020">
        <f>'[2]12'!D44</f>
        <v>-41699.999999999818</v>
      </c>
      <c r="E44" s="1028">
        <f>'[2]12'!E44</f>
        <v>348.1</v>
      </c>
      <c r="F44" s="920">
        <f>'[2]12'!F44</f>
        <v>6.8</v>
      </c>
      <c r="G44" s="919">
        <f>'[2]12'!G44</f>
        <v>6.7333333333333334</v>
      </c>
      <c r="H44" s="920">
        <f>'[2]12'!H44</f>
        <v>7.3666666666666671</v>
      </c>
      <c r="I44" s="919">
        <f>'[2]12'!I44</f>
        <v>6.1641864823189962</v>
      </c>
      <c r="J44" s="1020">
        <f>'[2]12'!J44</f>
        <v>343761</v>
      </c>
      <c r="K44" s="919">
        <f>'[2]12'!K44</f>
        <v>-12.935828235032972</v>
      </c>
      <c r="L44" s="1032">
        <f>'[2]12'!L44</f>
        <v>-16.913686014135791</v>
      </c>
      <c r="M44" s="1028">
        <f>'[2]12'!M44</f>
        <v>326627</v>
      </c>
      <c r="N44" s="1020">
        <f>'[2]12'!N44</f>
        <v>21139.666666666686</v>
      </c>
      <c r="O44" s="1033">
        <f>'[2]12'!O44</f>
        <v>-4.6112436115843423</v>
      </c>
    </row>
    <row r="45" spans="1:15" ht="12.75" customHeight="1">
      <c r="A45" s="200" t="str">
        <f>'[2]12'!$A45</f>
        <v>2 2020</v>
      </c>
      <c r="B45" s="1030">
        <f>'[2]12'!B45</f>
        <v>4601.6000000000004</v>
      </c>
      <c r="C45" s="34">
        <f>'[2]12'!C45</f>
        <v>-3.6152653847765066</v>
      </c>
      <c r="D45" s="1014">
        <f>'[2]12'!D45</f>
        <v>-142599.99999999945</v>
      </c>
      <c r="E45" s="517">
        <f>'[2]12'!E45</f>
        <v>278.39999999999998</v>
      </c>
      <c r="F45" s="910">
        <f>'[2]12'!F45</f>
        <v>5.7</v>
      </c>
      <c r="G45" s="34">
        <f>'[2]12'!G45</f>
        <v>6.5666666666666664</v>
      </c>
      <c r="H45" s="910">
        <f>'[2]12'!H45</f>
        <v>7.7</v>
      </c>
      <c r="I45" s="34">
        <f>'[2]12'!I45</f>
        <v>41.834570036873487</v>
      </c>
      <c r="J45" s="1014">
        <f>'[2]12'!J45</f>
        <v>406665</v>
      </c>
      <c r="K45" s="34">
        <f>'[2]12'!K45</f>
        <v>-1.152302666653739</v>
      </c>
      <c r="L45" s="969">
        <f>'[2]12'!L45</f>
        <v>-38.204592901878911</v>
      </c>
      <c r="M45" s="517">
        <f>'[2]12'!M45</f>
        <v>402640.66666666669</v>
      </c>
      <c r="N45" s="1014">
        <f>'[2]12'!N45</f>
        <v>76013.666666666686</v>
      </c>
      <c r="O45" s="777">
        <f>'[2]12'!O45</f>
        <v>30.642373691599175</v>
      </c>
    </row>
    <row r="46" spans="1:15" ht="12.75" customHeight="1">
      <c r="A46" s="200" t="str">
        <f>'[2]12'!$A46</f>
        <v>3 2020</v>
      </c>
      <c r="B46" s="1030">
        <f>'[2]12'!B46</f>
        <v>4658.3999999999996</v>
      </c>
      <c r="C46" s="34">
        <f>'[2]12'!C46</f>
        <v>-3.0832605167894371</v>
      </c>
      <c r="D46" s="1014">
        <f>'[2]12'!D46</f>
        <v>56799.999999999272</v>
      </c>
      <c r="E46" s="517">
        <f>'[2]12'!E46</f>
        <v>403.5</v>
      </c>
      <c r="F46" s="910">
        <f>'[2]12'!F46</f>
        <v>8</v>
      </c>
      <c r="G46" s="34">
        <f>'[2]12'!G46</f>
        <v>7.9000000000000012</v>
      </c>
      <c r="H46" s="910">
        <f>'[2]12'!H46</f>
        <v>8.5333333333333332</v>
      </c>
      <c r="I46" s="34">
        <f>'[2]12'!I46</f>
        <v>10.426674201751922</v>
      </c>
      <c r="J46" s="1014">
        <f>'[2]12'!J46</f>
        <v>410174</v>
      </c>
      <c r="K46" s="34">
        <f>'[2]12'!K46</f>
        <v>8.666427267255699</v>
      </c>
      <c r="L46" s="969">
        <f>'[2]12'!L46</f>
        <v>-28.874162922035921</v>
      </c>
      <c r="M46" s="517">
        <f>'[2]12'!M46</f>
        <v>408935.66666666669</v>
      </c>
      <c r="N46" s="1014">
        <f>'[2]12'!N46</f>
        <v>6295</v>
      </c>
      <c r="O46" s="777">
        <f>'[2]12'!O46</f>
        <v>35.873771461354607</v>
      </c>
    </row>
    <row r="47" spans="1:15" ht="12.75" customHeight="1">
      <c r="A47" s="200" t="str">
        <f>'[2]12'!$A47</f>
        <v>4 2020</v>
      </c>
      <c r="B47" s="1030">
        <f>'[2]12'!B47</f>
        <v>4730.6000000000004</v>
      </c>
      <c r="C47" s="34">
        <f>'[2]12'!C47</f>
        <v>-1.1554775486324189</v>
      </c>
      <c r="D47" s="1014">
        <f>'[2]12'!D47</f>
        <v>72200.000000000728</v>
      </c>
      <c r="E47" s="517">
        <f>'[2]12'!E47</f>
        <v>373.2</v>
      </c>
      <c r="F47" s="910">
        <f>'[2]12'!F47</f>
        <v>7.3</v>
      </c>
      <c r="G47" s="34">
        <f>'[2]12'!G47</f>
        <v>7.2666666666666666</v>
      </c>
      <c r="H47" s="910">
        <f>'[2]12'!H47</f>
        <v>8.2666666666666675</v>
      </c>
      <c r="I47" s="34">
        <f>'[2]12'!I47</f>
        <v>4.94671762744197</v>
      </c>
      <c r="J47" s="1014">
        <f>'[2]12'!J47</f>
        <v>402254</v>
      </c>
      <c r="K47" s="34">
        <f>'[2]12'!K47</f>
        <v>17.49056732848851</v>
      </c>
      <c r="L47" s="969">
        <f>'[2]12'!L47</f>
        <v>-12.99886966350752</v>
      </c>
      <c r="M47" s="517">
        <f>'[2]12'!M47</f>
        <v>401365</v>
      </c>
      <c r="N47" s="1014">
        <f>'[2]12'!N47</f>
        <v>-7570.6666666666861</v>
      </c>
      <c r="O47" s="777">
        <f>'[2]12'!O47</f>
        <v>31.385152903230022</v>
      </c>
    </row>
    <row r="48" spans="1:15" ht="12.75" customHeight="1">
      <c r="A48" s="946" t="str">
        <f>'[2]12'!$A48</f>
        <v>1 2021</v>
      </c>
      <c r="B48" s="1031">
        <f>'[2]12'!B48</f>
        <v>4681.6000000000004</v>
      </c>
      <c r="C48" s="919">
        <f>'[2]12'!C48</f>
        <v>-1.3195059230217794</v>
      </c>
      <c r="D48" s="1020">
        <f>'[2]12'!D48</f>
        <v>-49000</v>
      </c>
      <c r="E48" s="1028">
        <f>'[2]12'!E48</f>
        <v>360.1</v>
      </c>
      <c r="F48" s="920">
        <f>'[2]12'!F48</f>
        <v>7.1</v>
      </c>
      <c r="G48" s="919">
        <f>'[2]12'!G48</f>
        <v>6.9666666666666659</v>
      </c>
      <c r="H48" s="920">
        <f>'[2]12'!H48</f>
        <v>8.2333333333333325</v>
      </c>
      <c r="I48" s="919">
        <f>'[2]12'!I48</f>
        <v>-6.9244454328125897</v>
      </c>
      <c r="J48" s="1020">
        <f>'[2]12'!J48</f>
        <v>432851</v>
      </c>
      <c r="K48" s="919">
        <f>'[2]12'!K48</f>
        <v>29.530382931340824</v>
      </c>
      <c r="L48" s="1032">
        <f>'[2]12'!L48</f>
        <v>-5.0859691181398716</v>
      </c>
      <c r="M48" s="1028">
        <f>'[2]12'!M48</f>
        <v>429684.33333333331</v>
      </c>
      <c r="N48" s="1020">
        <f>'[2]12'!N48</f>
        <v>28319.333333333314</v>
      </c>
      <c r="O48" s="1033">
        <f>'[2]12'!O48</f>
        <v>31.551994578933574</v>
      </c>
    </row>
    <row r="49" spans="1:21" ht="12.75" customHeight="1">
      <c r="A49" s="200" t="str">
        <f>'[2]12'!$A49</f>
        <v>2 2021</v>
      </c>
      <c r="B49" s="1030">
        <f>'[2]12'!B49</f>
        <v>4810.5</v>
      </c>
      <c r="C49" s="34">
        <f>'[2]12'!C49</f>
        <v>4.5397253129346211</v>
      </c>
      <c r="D49" s="1014">
        <f>'[2]12'!D49</f>
        <v>128899.99999999964</v>
      </c>
      <c r="E49" s="517">
        <f>'[2]12'!E49</f>
        <v>345.7</v>
      </c>
      <c r="F49" s="910">
        <f>'[2]12'!F49</f>
        <v>6.7</v>
      </c>
      <c r="G49" s="34">
        <f>'[2]12'!G49</f>
        <v>6.8666666666666671</v>
      </c>
      <c r="H49" s="910">
        <f>'[2]12'!H49</f>
        <v>8.0666666666666647</v>
      </c>
      <c r="I49" s="34">
        <f>'[2]12'!I49</f>
        <v>-33.915549735531243</v>
      </c>
      <c r="J49" s="1014">
        <f>'[2]12'!J49</f>
        <v>377872</v>
      </c>
      <c r="K49" s="34">
        <f>'[2]12'!K49</f>
        <v>31.465051226167418</v>
      </c>
      <c r="L49" s="969">
        <f>'[2]12'!L49</f>
        <v>80.469478098788414</v>
      </c>
      <c r="M49" s="517">
        <f>'[2]12'!M49</f>
        <v>401314.33333333331</v>
      </c>
      <c r="N49" s="1014">
        <f>'[2]12'!N49</f>
        <v>-28370</v>
      </c>
      <c r="O49" s="777">
        <f>'[2]12'!O49</f>
        <v>-0.32940868698476322</v>
      </c>
    </row>
    <row r="50" spans="1:21" ht="12.75" customHeight="1">
      <c r="A50" s="200" t="str">
        <f>'[2]12'!$A50</f>
        <v>3 2021</v>
      </c>
      <c r="B50" s="1030">
        <f>'[2]12'!B50</f>
        <v>4878.1000000000004</v>
      </c>
      <c r="C50" s="34">
        <f>'[2]12'!C50</f>
        <v>4.7162115747896536</v>
      </c>
      <c r="D50" s="1014">
        <f>'[2]12'!D50</f>
        <v>67600.000000000364</v>
      </c>
      <c r="E50" s="517">
        <f>'[2]12'!E50</f>
        <v>318.7</v>
      </c>
      <c r="F50" s="910">
        <f>'[2]12'!F50</f>
        <v>6.1</v>
      </c>
      <c r="G50" s="34">
        <f>'[2]12'!G50</f>
        <v>6.2666666666666666</v>
      </c>
      <c r="H50" s="910">
        <f>'[2]12'!H50</f>
        <v>7.4666666666666659</v>
      </c>
      <c r="I50" s="34">
        <f>'[2]12'!I50</f>
        <v>-14.930565160861974</v>
      </c>
      <c r="J50" s="1014">
        <f>'[2]12'!J50</f>
        <v>359148</v>
      </c>
      <c r="K50" s="34">
        <f>'[2]12'!K50</f>
        <v>24.570634669446889</v>
      </c>
      <c r="L50" s="969">
        <f>'[2]12'!L50</f>
        <v>75.016593328252924</v>
      </c>
      <c r="M50" s="517">
        <f>'[2]12'!M50</f>
        <v>365418.66666666669</v>
      </c>
      <c r="N50" s="1014">
        <f>'[2]12'!N50</f>
        <v>-35895.666666666628</v>
      </c>
      <c r="O50" s="777">
        <f>'[2]12'!O50</f>
        <v>-10.641527151377517</v>
      </c>
    </row>
    <row r="51" spans="1:21" ht="12.75" customHeight="1">
      <c r="A51" s="200" t="str">
        <f>'[2]12'!$A51</f>
        <v>4 2021</v>
      </c>
      <c r="B51" s="1030">
        <f>'[2]12'!B51</f>
        <v>4879</v>
      </c>
      <c r="C51" s="34">
        <f>'[2]12'!C51</f>
        <v>3.1370227878070267</v>
      </c>
      <c r="D51" s="1014">
        <f>'[2]12'!D51</f>
        <v>899.9999999996362</v>
      </c>
      <c r="E51" s="517">
        <f>'[2]12'!E51</f>
        <v>330.6</v>
      </c>
      <c r="F51" s="910">
        <f>'[2]12'!F51</f>
        <v>6.3</v>
      </c>
      <c r="G51" s="34">
        <f>'[2]12'!G51</f>
        <v>6.166666666666667</v>
      </c>
      <c r="H51" s="910">
        <f>'[2]12'!H51</f>
        <v>7.1333333333333329</v>
      </c>
      <c r="I51" s="34">
        <f>'[2]12'!I51</f>
        <v>-14.487845065449648</v>
      </c>
      <c r="J51" s="1014">
        <f>'[2]12'!J51</f>
        <v>347959</v>
      </c>
      <c r="K51" s="34">
        <f>'[2]12'!K51</f>
        <v>16.30951074603</v>
      </c>
      <c r="L51" s="969">
        <f>'[2]12'!L51</f>
        <v>53.340495702578465</v>
      </c>
      <c r="M51" s="517">
        <f>'[2]12'!M51</f>
        <v>348503.33333333331</v>
      </c>
      <c r="N51" s="1014">
        <f>'[2]12'!N51</f>
        <v>-16915.333333333372</v>
      </c>
      <c r="O51" s="777">
        <f>'[2]12'!O51</f>
        <v>-13.170472429501004</v>
      </c>
    </row>
    <row r="52" spans="1:21" ht="12.75" customHeight="1">
      <c r="A52" s="1195" t="str">
        <f>'[2]12'!$A52</f>
        <v>1 2022</v>
      </c>
      <c r="B52" s="1031">
        <f>'[2]12'!B52</f>
        <v>4900.8999999999996</v>
      </c>
      <c r="C52" s="919">
        <f>'[2]12'!C52</f>
        <v>4.6842959671906925</v>
      </c>
      <c r="D52" s="1020">
        <f>'[2]12'!D52</f>
        <v>21899.999999999636</v>
      </c>
      <c r="E52" s="1028">
        <f>'[2]12'!E52</f>
        <v>308.39999999999998</v>
      </c>
      <c r="F52" s="920">
        <f>'[2]12'!F52</f>
        <v>5.9</v>
      </c>
      <c r="G52" s="919">
        <f>'[2]12'!G52</f>
        <v>5.8666666666666671</v>
      </c>
      <c r="H52" s="920">
        <f>'[2]12'!H52</f>
        <v>6.833333333333333</v>
      </c>
      <c r="I52" s="919">
        <f>'[2]12'!I52</f>
        <v>-9.3831197921333143</v>
      </c>
      <c r="J52" s="1020">
        <f>'[2]12'!J52</f>
        <v>326251</v>
      </c>
      <c r="K52" s="919">
        <f>'[2]12'!K52</f>
        <v>1.1723590789037814</v>
      </c>
      <c r="L52" s="1032">
        <f>'[2]12'!L52</f>
        <v>44.201520912547522</v>
      </c>
      <c r="M52" s="1028">
        <f>'[2]12'!M52</f>
        <v>342127.66666666669</v>
      </c>
      <c r="N52" s="1020">
        <f>'[2]12'!N52</f>
        <v>-6375.6666666666279</v>
      </c>
      <c r="O52" s="1033">
        <f>'[2]12'!O52</f>
        <v>-20.37697441455083</v>
      </c>
    </row>
    <row r="53" spans="1:21" s="262" customFormat="1" ht="8.1" customHeight="1">
      <c r="B53" s="139"/>
      <c r="C53" s="50"/>
      <c r="D53" s="139"/>
      <c r="E53" s="1187"/>
      <c r="F53" s="226"/>
      <c r="G53" s="142"/>
      <c r="H53" s="33"/>
      <c r="I53" s="226"/>
      <c r="J53" s="142"/>
      <c r="K53" s="33"/>
      <c r="L53" s="50"/>
      <c r="M53" s="139"/>
      <c r="N53" s="1187"/>
      <c r="O53" s="226"/>
      <c r="P53" s="142"/>
      <c r="Q53" s="33"/>
      <c r="R53" s="226"/>
      <c r="S53" s="142"/>
      <c r="T53" s="33"/>
      <c r="U53" s="1188"/>
    </row>
    <row r="54" spans="1:21" ht="12.75" customHeight="1">
      <c r="A54" s="1009">
        <f>'[2]12'!$A54</f>
        <v>43586</v>
      </c>
      <c r="B54" s="1003" t="s">
        <v>2</v>
      </c>
      <c r="C54" s="919" t="s">
        <v>2</v>
      </c>
      <c r="D54" s="920" t="s">
        <v>2</v>
      </c>
      <c r="E54" s="919" t="s">
        <v>2</v>
      </c>
      <c r="F54" s="920" t="s">
        <v>2</v>
      </c>
      <c r="G54" s="919">
        <f>'[2]12'!G54</f>
        <v>6.7</v>
      </c>
      <c r="H54" s="920">
        <f>'[2]12'!H54</f>
        <v>7.7</v>
      </c>
      <c r="I54" s="919">
        <f>'[2]12'!I54</f>
        <v>-2.9282516358626935</v>
      </c>
      <c r="J54" s="1020">
        <f>'[2]12'!J54</f>
        <v>305171</v>
      </c>
      <c r="K54" s="919">
        <f>'[2]12'!K54</f>
        <v>-20.998306775218609</v>
      </c>
      <c r="L54" s="1032">
        <f>'[2]12'!L54</f>
        <v>-2.1360636141572655</v>
      </c>
      <c r="M54" s="919" t="s">
        <v>2</v>
      </c>
      <c r="N54" s="1020">
        <f>'[2]12'!N54</f>
        <v>-16069</v>
      </c>
      <c r="O54" s="1033">
        <f>'[2]12'!O54</f>
        <v>-12.851610913431614</v>
      </c>
    </row>
    <row r="55" spans="1:21" ht="12.75" customHeight="1">
      <c r="A55" s="201">
        <f>'[2]12'!$A55</f>
        <v>43617</v>
      </c>
      <c r="B55" s="1001" t="s">
        <v>2</v>
      </c>
      <c r="C55" s="34" t="s">
        <v>2</v>
      </c>
      <c r="D55" s="910" t="s">
        <v>2</v>
      </c>
      <c r="E55" s="34" t="s">
        <v>2</v>
      </c>
      <c r="F55" s="910" t="s">
        <v>2</v>
      </c>
      <c r="G55" s="34">
        <f>'[2]12'!G55</f>
        <v>6.6</v>
      </c>
      <c r="H55" s="910">
        <f>'[2]12'!H55</f>
        <v>7.5</v>
      </c>
      <c r="I55" s="34">
        <f>'[2]12'!I55</f>
        <v>-4.3133401186256322</v>
      </c>
      <c r="J55" s="1014">
        <f>'[2]12'!J55</f>
        <v>298191</v>
      </c>
      <c r="K55" s="34">
        <f>'[2]12'!K55</f>
        <v>-17.134869431643622</v>
      </c>
      <c r="L55" s="969">
        <f>'[2]12'!L55</f>
        <v>-8.0165564489271617</v>
      </c>
      <c r="M55" s="34" t="s">
        <v>2</v>
      </c>
      <c r="N55" s="1014">
        <f>'[2]12'!N55</f>
        <v>-6980</v>
      </c>
      <c r="O55" s="777">
        <f>'[2]12'!O55</f>
        <v>-10.290166819597175</v>
      </c>
    </row>
    <row r="56" spans="1:21" ht="12.75" customHeight="1">
      <c r="A56" s="201">
        <f>'[2]12'!$A56</f>
        <v>43647</v>
      </c>
      <c r="B56" s="1001" t="s">
        <v>2</v>
      </c>
      <c r="C56" s="34" t="s">
        <v>2</v>
      </c>
      <c r="D56" s="910" t="s">
        <v>2</v>
      </c>
      <c r="E56" s="34" t="s">
        <v>2</v>
      </c>
      <c r="F56" s="910" t="s">
        <v>2</v>
      </c>
      <c r="G56" s="34">
        <f>'[2]12'!G56</f>
        <v>6.4</v>
      </c>
      <c r="H56" s="910">
        <f>'[2]12'!H56</f>
        <v>7.5</v>
      </c>
      <c r="I56" s="34">
        <f>'[2]12'!I56</f>
        <v>-2.9584960163059719</v>
      </c>
      <c r="J56" s="1014">
        <f>'[2]12'!J56</f>
        <v>297290</v>
      </c>
      <c r="K56" s="34">
        <f>'[2]12'!K56</f>
        <v>-17.853159445936427</v>
      </c>
      <c r="L56" s="969">
        <f>'[2]12'!L56</f>
        <v>-3.55893232030391</v>
      </c>
      <c r="M56" s="34" t="s">
        <v>2</v>
      </c>
      <c r="N56" s="1014">
        <f>'[2]12'!N56</f>
        <v>-901</v>
      </c>
      <c r="O56" s="777">
        <f>'[2]12'!O56</f>
        <v>-10.072083899245882</v>
      </c>
    </row>
    <row r="57" spans="1:21" ht="12.75" customHeight="1">
      <c r="A57" s="201">
        <f>'[2]12'!$A57</f>
        <v>43678</v>
      </c>
      <c r="B57" s="1001" t="s">
        <v>2</v>
      </c>
      <c r="C57" s="34" t="s">
        <v>2</v>
      </c>
      <c r="D57" s="910" t="s">
        <v>2</v>
      </c>
      <c r="E57" s="34" t="s">
        <v>2</v>
      </c>
      <c r="F57" s="910" t="s">
        <v>2</v>
      </c>
      <c r="G57" s="34">
        <f>'[2]12'!G57</f>
        <v>6.4</v>
      </c>
      <c r="H57" s="910">
        <f>'[2]12'!H57</f>
        <v>7.4</v>
      </c>
      <c r="I57" s="34">
        <f>'[2]12'!I57</f>
        <v>-3.4659458432980728</v>
      </c>
      <c r="J57" s="1014">
        <f>'[2]12'!J57</f>
        <v>304330</v>
      </c>
      <c r="K57" s="34">
        <f>'[2]12'!K57</f>
        <v>-17.091854267808827</v>
      </c>
      <c r="L57" s="969">
        <f>'[2]12'!L57</f>
        <v>-1.2902554497684804</v>
      </c>
      <c r="M57" s="34" t="s">
        <v>2</v>
      </c>
      <c r="N57" s="1014">
        <f>'[2]12'!N57</f>
        <v>7040</v>
      </c>
      <c r="O57" s="777">
        <f>'[2]12'!O57</f>
        <v>-10.000680177555907</v>
      </c>
    </row>
    <row r="58" spans="1:21" ht="12.75" customHeight="1">
      <c r="A58" s="201">
        <f>'[2]12'!$A58</f>
        <v>43709</v>
      </c>
      <c r="B58" s="1001" t="s">
        <v>2</v>
      </c>
      <c r="C58" s="34" t="s">
        <v>2</v>
      </c>
      <c r="D58" s="910" t="s">
        <v>2</v>
      </c>
      <c r="E58" s="34" t="s">
        <v>2</v>
      </c>
      <c r="F58" s="910" t="s">
        <v>2</v>
      </c>
      <c r="G58" s="34">
        <f>'[2]12'!G58</f>
        <v>6.5</v>
      </c>
      <c r="H58" s="910">
        <f>'[2]12'!H58</f>
        <v>7.5</v>
      </c>
      <c r="I58" s="34">
        <f>'[2]12'!I58</f>
        <v>-3.7308488295050211</v>
      </c>
      <c r="J58" s="1014">
        <f>'[2]12'!J58</f>
        <v>301282</v>
      </c>
      <c r="K58" s="34">
        <f>'[2]12'!K58</f>
        <v>-17.592365268518691</v>
      </c>
      <c r="L58" s="969">
        <f>'[2]12'!L58</f>
        <v>-2.1153348849237119</v>
      </c>
      <c r="M58" s="34" t="s">
        <v>2</v>
      </c>
      <c r="N58" s="1014">
        <f>'[2]12'!N58</f>
        <v>-3048</v>
      </c>
      <c r="O58" s="777">
        <f>'[2]12'!O58</f>
        <v>-11.109209730479293</v>
      </c>
    </row>
    <row r="59" spans="1:21" ht="12.75" customHeight="1">
      <c r="A59" s="201">
        <f>'[2]12'!$A59</f>
        <v>43739</v>
      </c>
      <c r="B59" s="1001" t="s">
        <v>2</v>
      </c>
      <c r="C59" s="34" t="s">
        <v>2</v>
      </c>
      <c r="D59" s="910" t="s">
        <v>2</v>
      </c>
      <c r="E59" s="34" t="s">
        <v>2</v>
      </c>
      <c r="F59" s="910" t="s">
        <v>2</v>
      </c>
      <c r="G59" s="34">
        <f>'[2]12'!G59</f>
        <v>6.5</v>
      </c>
      <c r="H59" s="910">
        <f>'[2]12'!H59</f>
        <v>7.5</v>
      </c>
      <c r="I59" s="34">
        <f>'[2]12'!I59</f>
        <v>-3.3124735119342716</v>
      </c>
      <c r="J59" s="1014">
        <f>'[2]12'!J59</f>
        <v>300019</v>
      </c>
      <c r="K59" s="34">
        <f>'[2]12'!K59</f>
        <v>-16.138285319408325</v>
      </c>
      <c r="L59" s="969">
        <f>'[2]12'!L59</f>
        <v>-11.484815510930858</v>
      </c>
      <c r="M59" s="34" t="s">
        <v>2</v>
      </c>
      <c r="N59" s="1014">
        <f>'[2]12'!N59</f>
        <v>-1263</v>
      </c>
      <c r="O59" s="777">
        <f>'[2]12'!O59</f>
        <v>-10.238719965533846</v>
      </c>
    </row>
    <row r="60" spans="1:21" ht="12.75" customHeight="1">
      <c r="A60" s="201">
        <f>'[2]12'!$A60</f>
        <v>43770</v>
      </c>
      <c r="B60" s="1001" t="s">
        <v>2</v>
      </c>
      <c r="C60" s="34" t="s">
        <v>2</v>
      </c>
      <c r="D60" s="910" t="s">
        <v>2</v>
      </c>
      <c r="E60" s="34" t="s">
        <v>2</v>
      </c>
      <c r="F60" s="910" t="s">
        <v>2</v>
      </c>
      <c r="G60" s="34">
        <f>'[2]12'!G60</f>
        <v>6.8</v>
      </c>
      <c r="H60" s="910">
        <f>'[2]12'!H60</f>
        <v>7.5</v>
      </c>
      <c r="I60" s="34">
        <f>'[2]12'!I60</f>
        <v>-3.5273279962686104</v>
      </c>
      <c r="J60" s="1014">
        <f>'[2]12'!J60</f>
        <v>305961</v>
      </c>
      <c r="K60" s="34">
        <f>'[2]12'!K60</f>
        <v>-14.882975787397598</v>
      </c>
      <c r="L60" s="969">
        <f>'[2]12'!L60</f>
        <v>-8.9188744446272779</v>
      </c>
      <c r="M60" s="34" t="s">
        <v>2</v>
      </c>
      <c r="N60" s="1014">
        <f>'[2]12'!N60</f>
        <v>5942</v>
      </c>
      <c r="O60" s="777">
        <f>'[2]12'!O60</f>
        <v>-8.640268500464316</v>
      </c>
    </row>
    <row r="61" spans="1:21" ht="12.75" customHeight="1">
      <c r="A61" s="201">
        <f>'[2]12'!$A61</f>
        <v>43800</v>
      </c>
      <c r="B61" s="1001" t="s">
        <v>2</v>
      </c>
      <c r="C61" s="34" t="s">
        <v>2</v>
      </c>
      <c r="D61" s="910" t="s">
        <v>2</v>
      </c>
      <c r="E61" s="34" t="s">
        <v>2</v>
      </c>
      <c r="F61" s="910" t="s">
        <v>2</v>
      </c>
      <c r="G61" s="34">
        <f>'[2]12'!G61</f>
        <v>7</v>
      </c>
      <c r="H61" s="910">
        <f>'[2]12'!H61</f>
        <v>7.5</v>
      </c>
      <c r="I61" s="34">
        <f>'[2]12'!I61</f>
        <v>-2.9991099847080989</v>
      </c>
      <c r="J61" s="1014">
        <f>'[2]12'!J61</f>
        <v>310482</v>
      </c>
      <c r="K61" s="34">
        <f>'[2]12'!K61</f>
        <v>-15.943071987301508</v>
      </c>
      <c r="L61" s="969">
        <f>'[2]12'!L61</f>
        <v>-6.6011692107827145</v>
      </c>
      <c r="M61" s="34" t="s">
        <v>2</v>
      </c>
      <c r="N61" s="1014">
        <f>'[2]12'!N61</f>
        <v>4521</v>
      </c>
      <c r="O61" s="777">
        <f>'[2]12'!O61</f>
        <v>-8.4218443523530055</v>
      </c>
    </row>
    <row r="62" spans="1:21" ht="12.75" customHeight="1">
      <c r="A62" s="201">
        <f>'[2]12'!$A62</f>
        <v>43831</v>
      </c>
      <c r="B62" s="1001" t="s">
        <v>2</v>
      </c>
      <c r="C62" s="34" t="s">
        <v>2</v>
      </c>
      <c r="D62" s="910" t="s">
        <v>2</v>
      </c>
      <c r="E62" s="34" t="s">
        <v>2</v>
      </c>
      <c r="F62" s="910" t="s">
        <v>2</v>
      </c>
      <c r="G62" s="34">
        <f>'[2]12'!G62</f>
        <v>7</v>
      </c>
      <c r="H62" s="910">
        <f>'[2]12'!H62</f>
        <v>7.5</v>
      </c>
      <c r="I62" s="34">
        <f>'[2]12'!I62</f>
        <v>-5.9034347256585562</v>
      </c>
      <c r="J62" s="1014">
        <f>'[2]12'!J62</f>
        <v>320558</v>
      </c>
      <c r="K62" s="34">
        <f>'[2]12'!K62</f>
        <v>-15.258043878122251</v>
      </c>
      <c r="L62" s="969">
        <f>'[2]12'!L62</f>
        <v>-11.362205275309591</v>
      </c>
      <c r="M62" s="34" t="s">
        <v>2</v>
      </c>
      <c r="N62" s="1014">
        <f>'[2]12'!N62</f>
        <v>10076</v>
      </c>
      <c r="O62" s="777">
        <f>'[2]12'!O62</f>
        <v>-8.6135723489902318</v>
      </c>
    </row>
    <row r="63" spans="1:21" ht="12.75" customHeight="1">
      <c r="A63" s="201">
        <f>'[2]12'!$A63</f>
        <v>43862</v>
      </c>
      <c r="B63" s="1001" t="s">
        <v>2</v>
      </c>
      <c r="C63" s="34" t="s">
        <v>2</v>
      </c>
      <c r="D63" s="910" t="s">
        <v>2</v>
      </c>
      <c r="E63" s="34" t="s">
        <v>2</v>
      </c>
      <c r="F63" s="910" t="s">
        <v>2</v>
      </c>
      <c r="G63" s="34">
        <f>'[2]12'!G63</f>
        <v>6.7</v>
      </c>
      <c r="H63" s="910">
        <f>'[2]12'!H63</f>
        <v>7.4</v>
      </c>
      <c r="I63" s="34">
        <f>'[2]12'!I63</f>
        <v>-5.3323890561046454</v>
      </c>
      <c r="J63" s="1014">
        <f>'[2]12'!J63</f>
        <v>315562</v>
      </c>
      <c r="K63" s="34">
        <f>'[2]12'!K63</f>
        <v>-14.165717054131321</v>
      </c>
      <c r="L63" s="969">
        <f>'[2]12'!L63</f>
        <v>-12.277026598108293</v>
      </c>
      <c r="M63" s="34" t="s">
        <v>2</v>
      </c>
      <c r="N63" s="1014">
        <f>'[2]12'!N63</f>
        <v>-4996</v>
      </c>
      <c r="O63" s="777">
        <f>'[2]12'!O63</f>
        <v>-7.9194168694667724</v>
      </c>
    </row>
    <row r="64" spans="1:21" ht="12.75" customHeight="1">
      <c r="A64" s="201">
        <f>'[2]12'!$A64</f>
        <v>43891</v>
      </c>
      <c r="B64" s="1001" t="s">
        <v>2</v>
      </c>
      <c r="C64" s="34" t="s">
        <v>2</v>
      </c>
      <c r="D64" s="910" t="s">
        <v>2</v>
      </c>
      <c r="E64" s="34" t="s">
        <v>2</v>
      </c>
      <c r="F64" s="910" t="s">
        <v>2</v>
      </c>
      <c r="G64" s="34">
        <f>'[2]12'!G64</f>
        <v>6.5</v>
      </c>
      <c r="H64" s="910">
        <f>'[2]12'!H64</f>
        <v>7.2</v>
      </c>
      <c r="I64" s="34">
        <f>'[2]12'!I64</f>
        <v>6.1641864823189962</v>
      </c>
      <c r="J64" s="1014">
        <f>'[2]12'!J64</f>
        <v>343761</v>
      </c>
      <c r="K64" s="34">
        <f>'[2]12'!K64</f>
        <v>-9.2867397366168802</v>
      </c>
      <c r="L64" s="969">
        <f>'[2]12'!L64</f>
        <v>-26.069454458062964</v>
      </c>
      <c r="M64" s="34" t="s">
        <v>2</v>
      </c>
      <c r="N64" s="1014">
        <f>'[2]12'!N64</f>
        <v>28199</v>
      </c>
      <c r="O64" s="777">
        <f>'[2]12'!O64</f>
        <v>2.9915272518096003</v>
      </c>
    </row>
    <row r="65" spans="1:15" ht="12.75" customHeight="1">
      <c r="A65" s="201">
        <f>'[2]12'!$A65</f>
        <v>43922</v>
      </c>
      <c r="B65" s="1001" t="s">
        <v>2</v>
      </c>
      <c r="C65" s="34" t="s">
        <v>2</v>
      </c>
      <c r="D65" s="910" t="s">
        <v>2</v>
      </c>
      <c r="E65" s="34" t="s">
        <v>2</v>
      </c>
      <c r="F65" s="910" t="s">
        <v>2</v>
      </c>
      <c r="G65" s="34">
        <f>'[2]12'!G65</f>
        <v>6.5</v>
      </c>
      <c r="H65" s="910">
        <f>'[2]12'!H65</f>
        <v>7.4</v>
      </c>
      <c r="I65" s="34">
        <f>'[2]12'!I65</f>
        <v>20.925425529457954</v>
      </c>
      <c r="J65" s="1014">
        <f>'[2]12'!J65</f>
        <v>392323</v>
      </c>
      <c r="K65" s="34">
        <f>'[2]12'!K65</f>
        <v>-4.4111932970208159</v>
      </c>
      <c r="L65" s="969">
        <f>'[2]12'!L65</f>
        <v>-37.126436781609193</v>
      </c>
      <c r="M65" s="34" t="s">
        <v>2</v>
      </c>
      <c r="N65" s="1014">
        <f>'[2]12'!N65</f>
        <v>48562</v>
      </c>
      <c r="O65" s="777">
        <f>'[2]12'!O65</f>
        <v>22.127692690823068</v>
      </c>
    </row>
    <row r="66" spans="1:15" ht="12.75" customHeight="1">
      <c r="A66" s="1009">
        <f>'[2]12'!$A66</f>
        <v>43952</v>
      </c>
      <c r="B66" s="1003" t="s">
        <v>2</v>
      </c>
      <c r="C66" s="919" t="s">
        <v>2</v>
      </c>
      <c r="D66" s="920" t="s">
        <v>2</v>
      </c>
      <c r="E66" s="919" t="s">
        <v>2</v>
      </c>
      <c r="F66" s="920" t="s">
        <v>2</v>
      </c>
      <c r="G66" s="919">
        <f>'[2]12'!G66</f>
        <v>5.9</v>
      </c>
      <c r="H66" s="920">
        <f>'[2]12'!H66</f>
        <v>7.6</v>
      </c>
      <c r="I66" s="919">
        <f>'[2]12'!I66</f>
        <v>21.348830168686561</v>
      </c>
      <c r="J66" s="1020">
        <f>'[2]12'!J66</f>
        <v>408934</v>
      </c>
      <c r="K66" s="919">
        <f>'[2]12'!K66</f>
        <v>0.34644744568407759</v>
      </c>
      <c r="L66" s="1032">
        <f>'[2]12'!L66</f>
        <v>-39.129049389272438</v>
      </c>
      <c r="M66" s="919" t="s">
        <v>2</v>
      </c>
      <c r="N66" s="1020">
        <f>'[2]12'!N66</f>
        <v>16611</v>
      </c>
      <c r="O66" s="1033">
        <f>'[2]12'!O66</f>
        <v>34.001592549750796</v>
      </c>
    </row>
    <row r="67" spans="1:15" ht="12.75" customHeight="1">
      <c r="A67" s="201">
        <f>'[2]12'!$A67</f>
        <v>43983</v>
      </c>
      <c r="B67" s="1001" t="s">
        <v>2</v>
      </c>
      <c r="C67" s="34" t="s">
        <v>2</v>
      </c>
      <c r="D67" s="910" t="s">
        <v>2</v>
      </c>
      <c r="E67" s="34" t="s">
        <v>2</v>
      </c>
      <c r="F67" s="910" t="s">
        <v>2</v>
      </c>
      <c r="G67" s="34">
        <f>'[2]12'!G67</f>
        <v>7.3</v>
      </c>
      <c r="H67" s="910">
        <f>'[2]12'!H67</f>
        <v>8.1</v>
      </c>
      <c r="I67" s="34">
        <f>'[2]12'!I67</f>
        <v>22.130933750652076</v>
      </c>
      <c r="J67" s="1014">
        <f>'[2]12'!J67</f>
        <v>406665</v>
      </c>
      <c r="K67" s="34">
        <f>'[2]12'!K67</f>
        <v>0.75409860376826998</v>
      </c>
      <c r="L67" s="969">
        <f>'[2]12'!L67</f>
        <v>-38.274542257163546</v>
      </c>
      <c r="M67" s="34" t="s">
        <v>2</v>
      </c>
      <c r="N67" s="1014">
        <f>'[2]12'!N67</f>
        <v>-2269</v>
      </c>
      <c r="O67" s="777">
        <f>'[2]12'!O67</f>
        <v>36.377355453383899</v>
      </c>
    </row>
    <row r="68" spans="1:15" ht="12.75" customHeight="1">
      <c r="A68" s="201">
        <f>'[2]12'!$A68</f>
        <v>44013</v>
      </c>
      <c r="B68" s="1001" t="s">
        <v>2</v>
      </c>
      <c r="C68" s="34" t="s">
        <v>2</v>
      </c>
      <c r="D68" s="910" t="s">
        <v>2</v>
      </c>
      <c r="E68" s="34" t="s">
        <v>2</v>
      </c>
      <c r="F68" s="910" t="s">
        <v>2</v>
      </c>
      <c r="G68" s="34">
        <f>'[2]12'!G68</f>
        <v>7.8</v>
      </c>
      <c r="H68" s="910">
        <f>'[2]12'!H68</f>
        <v>8.4</v>
      </c>
      <c r="I68" s="34">
        <f>'[2]12'!I68</f>
        <v>20.487122956121382</v>
      </c>
      <c r="J68" s="1014">
        <f>'[2]12'!J68</f>
        <v>407302</v>
      </c>
      <c r="K68" s="34">
        <f>'[2]12'!K68</f>
        <v>6.183486934425602</v>
      </c>
      <c r="L68" s="969">
        <f>'[2]12'!L68</f>
        <v>-34.150513112884838</v>
      </c>
      <c r="M68" s="34" t="s">
        <v>2</v>
      </c>
      <c r="N68" s="1014">
        <f>'[2]12'!N68</f>
        <v>637</v>
      </c>
      <c r="O68" s="777">
        <f>'[2]12'!O68</f>
        <v>37.004944666823633</v>
      </c>
    </row>
    <row r="69" spans="1:15" ht="12.75" customHeight="1">
      <c r="A69" s="201">
        <f>'[2]12'!$A69</f>
        <v>44044</v>
      </c>
      <c r="B69" s="1001" t="s">
        <v>2</v>
      </c>
      <c r="C69" s="34" t="s">
        <v>2</v>
      </c>
      <c r="D69" s="910" t="s">
        <v>2</v>
      </c>
      <c r="E69" s="34" t="s">
        <v>2</v>
      </c>
      <c r="F69" s="910" t="s">
        <v>2</v>
      </c>
      <c r="G69" s="34">
        <f>'[2]12'!G69</f>
        <v>8</v>
      </c>
      <c r="H69" s="910">
        <f>'[2]12'!H69</f>
        <v>8.6</v>
      </c>
      <c r="I69" s="34">
        <f>'[2]12'!I69</f>
        <v>19.722690961176113</v>
      </c>
      <c r="J69" s="1014">
        <f>'[2]12'!J69</f>
        <v>409331</v>
      </c>
      <c r="K69" s="34">
        <f>'[2]12'!K69</f>
        <v>7.6643655985289172</v>
      </c>
      <c r="L69" s="969">
        <f>'[2]12'!L69</f>
        <v>-28.445685974806295</v>
      </c>
      <c r="M69" s="34" t="s">
        <v>2</v>
      </c>
      <c r="N69" s="1014">
        <f>'[2]12'!N69</f>
        <v>2029</v>
      </c>
      <c r="O69" s="777">
        <f>'[2]12'!O69</f>
        <v>34.502349423323381</v>
      </c>
    </row>
    <row r="70" spans="1:15" ht="12.75" customHeight="1">
      <c r="A70" s="201">
        <f>'[2]12'!$A70</f>
        <v>44075</v>
      </c>
      <c r="B70" s="1001" t="s">
        <v>2</v>
      </c>
      <c r="C70" s="34" t="s">
        <v>2</v>
      </c>
      <c r="D70" s="910" t="s">
        <v>2</v>
      </c>
      <c r="E70" s="34" t="s">
        <v>2</v>
      </c>
      <c r="F70" s="910" t="s">
        <v>2</v>
      </c>
      <c r="G70" s="34">
        <f>'[2]12'!G70</f>
        <v>7.9</v>
      </c>
      <c r="H70" s="910">
        <f>'[2]12'!H70</f>
        <v>8.6</v>
      </c>
      <c r="I70" s="34">
        <f>'[2]12'!I70</f>
        <v>18.058349432263583</v>
      </c>
      <c r="J70" s="1014">
        <f>'[2]12'!J70</f>
        <v>410174</v>
      </c>
      <c r="K70" s="34">
        <f>'[2]12'!K70</f>
        <v>12.182694584705175</v>
      </c>
      <c r="L70" s="969">
        <f>'[2]12'!L70</f>
        <v>-23.924759589982031</v>
      </c>
      <c r="M70" s="34" t="s">
        <v>2</v>
      </c>
      <c r="N70" s="1014">
        <f>'[2]12'!N70</f>
        <v>843</v>
      </c>
      <c r="O70" s="777">
        <f>'[2]12'!O70</f>
        <v>36.142882747724713</v>
      </c>
    </row>
    <row r="71" spans="1:15" ht="12.75" customHeight="1">
      <c r="A71" s="201">
        <f>'[2]12'!$A71</f>
        <v>44105</v>
      </c>
      <c r="B71" s="1001" t="s">
        <v>2</v>
      </c>
      <c r="C71" s="34" t="s">
        <v>2</v>
      </c>
      <c r="D71" s="910" t="s">
        <v>2</v>
      </c>
      <c r="E71" s="34" t="s">
        <v>2</v>
      </c>
      <c r="F71" s="910" t="s">
        <v>2</v>
      </c>
      <c r="G71" s="34">
        <f>'[2]12'!G71</f>
        <v>7.5</v>
      </c>
      <c r="H71" s="910">
        <f>'[2]12'!H71</f>
        <v>8.4</v>
      </c>
      <c r="I71" s="34">
        <f>'[2]12'!I71</f>
        <v>16.465299765447597</v>
      </c>
      <c r="J71" s="1014">
        <f>'[2]12'!J71</f>
        <v>403554</v>
      </c>
      <c r="K71" s="34">
        <f>'[2]12'!K71</f>
        <v>14.951258570562345</v>
      </c>
      <c r="L71" s="969">
        <f>'[2]12'!L71</f>
        <v>-14.539561913276714</v>
      </c>
      <c r="M71" s="34" t="s">
        <v>2</v>
      </c>
      <c r="N71" s="1014">
        <f>'[2]12'!N71</f>
        <v>-6620</v>
      </c>
      <c r="O71" s="777">
        <f>'[2]12'!O71</f>
        <v>34.509481066199129</v>
      </c>
    </row>
    <row r="72" spans="1:15" ht="12.75" customHeight="1">
      <c r="A72" s="201">
        <f>'[2]12'!$A72</f>
        <v>44136</v>
      </c>
      <c r="B72" s="1001" t="s">
        <v>2</v>
      </c>
      <c r="C72" s="34" t="s">
        <v>2</v>
      </c>
      <c r="D72" s="910" t="s">
        <v>2</v>
      </c>
      <c r="E72" s="34" t="s">
        <v>2</v>
      </c>
      <c r="F72" s="910" t="s">
        <v>2</v>
      </c>
      <c r="G72" s="34">
        <f>'[2]12'!G72</f>
        <v>7.3</v>
      </c>
      <c r="H72" s="910">
        <f>'[2]12'!H72</f>
        <v>8.1999999999999993</v>
      </c>
      <c r="I72" s="34">
        <f>'[2]12'!I72</f>
        <v>14.927363777125265</v>
      </c>
      <c r="J72" s="1014">
        <f>'[2]12'!J72</f>
        <v>398287</v>
      </c>
      <c r="K72" s="34">
        <f>'[2]12'!K72</f>
        <v>17.575465207316782</v>
      </c>
      <c r="L72" s="969">
        <f>'[2]12'!L72</f>
        <v>-16.482987052092739</v>
      </c>
      <c r="M72" s="34" t="s">
        <v>2</v>
      </c>
      <c r="N72" s="1014">
        <f>'[2]12'!N72</f>
        <v>-5267</v>
      </c>
      <c r="O72" s="777">
        <f>'[2]12'!O72</f>
        <v>30.175741352656047</v>
      </c>
    </row>
    <row r="73" spans="1:15" ht="12.75" customHeight="1">
      <c r="A73" s="201">
        <f>'[2]12'!$A73</f>
        <v>44166</v>
      </c>
      <c r="B73" s="1001" t="s">
        <v>2</v>
      </c>
      <c r="C73" s="34" t="s">
        <v>2</v>
      </c>
      <c r="D73" s="910" t="s">
        <v>2</v>
      </c>
      <c r="E73" s="34" t="s">
        <v>2</v>
      </c>
      <c r="F73" s="910" t="s">
        <v>2</v>
      </c>
      <c r="G73" s="34">
        <f>'[2]12'!G73</f>
        <v>7</v>
      </c>
      <c r="H73" s="910">
        <f>'[2]12'!H73</f>
        <v>8.1999999999999993</v>
      </c>
      <c r="I73" s="34">
        <f>'[2]12'!I73</f>
        <v>14.398182556526933</v>
      </c>
      <c r="J73" s="1014">
        <f>'[2]12'!J73</f>
        <v>402254</v>
      </c>
      <c r="K73" s="34">
        <f>'[2]12'!K73</f>
        <v>20.018403680736157</v>
      </c>
      <c r="L73" s="969">
        <f>'[2]12'!L73</f>
        <v>-5.5724593584282331</v>
      </c>
      <c r="M73" s="34" t="s">
        <v>2</v>
      </c>
      <c r="N73" s="1014">
        <f>'[2]12'!N73</f>
        <v>3967</v>
      </c>
      <c r="O73" s="777">
        <f>'[2]12'!O73</f>
        <v>29.557913180152156</v>
      </c>
    </row>
    <row r="74" spans="1:15" ht="12.75" customHeight="1">
      <c r="A74" s="201">
        <f>'[2]12'!$A74</f>
        <v>44197</v>
      </c>
      <c r="B74" s="1001" t="s">
        <v>2</v>
      </c>
      <c r="C74" s="34" t="s">
        <v>2</v>
      </c>
      <c r="D74" s="910" t="s">
        <v>2</v>
      </c>
      <c r="E74" s="34" t="s">
        <v>2</v>
      </c>
      <c r="F74" s="910" t="s">
        <v>2</v>
      </c>
      <c r="G74" s="34">
        <f>'[2]12'!G74</f>
        <v>7.1</v>
      </c>
      <c r="H74" s="910">
        <f>'[2]12'!H74</f>
        <v>8.3000000000000007</v>
      </c>
      <c r="I74" s="34">
        <f>'[2]12'!I74</f>
        <v>-4.8044390309920146</v>
      </c>
      <c r="J74" s="1014">
        <f>'[2]12'!J74</f>
        <v>424359</v>
      </c>
      <c r="K74" s="34">
        <f>'[2]12'!K74</f>
        <v>26.753540898259629</v>
      </c>
      <c r="L74" s="969">
        <f>'[2]12'!L74</f>
        <v>-15.265608966769278</v>
      </c>
      <c r="M74" s="34" t="s">
        <v>2</v>
      </c>
      <c r="N74" s="1014">
        <f>'[2]12'!N74</f>
        <v>22105</v>
      </c>
      <c r="O74" s="777">
        <f>'[2]12'!O74</f>
        <v>32.381347525252835</v>
      </c>
    </row>
    <row r="75" spans="1:15" ht="12.75" customHeight="1">
      <c r="A75" s="201">
        <f>'[2]12'!$A75</f>
        <v>44228</v>
      </c>
      <c r="B75" s="1001" t="s">
        <v>2</v>
      </c>
      <c r="C75" s="34" t="s">
        <v>2</v>
      </c>
      <c r="D75" s="910" t="s">
        <v>2</v>
      </c>
      <c r="E75" s="34" t="s">
        <v>2</v>
      </c>
      <c r="F75" s="910" t="s">
        <v>2</v>
      </c>
      <c r="G75" s="34">
        <f>'[2]12'!G75</f>
        <v>7</v>
      </c>
      <c r="H75" s="910">
        <f>'[2]12'!H75</f>
        <v>8.1999999999999993</v>
      </c>
      <c r="I75" s="34">
        <f>'[2]12'!I75</f>
        <v>-8.691155923737881E-2</v>
      </c>
      <c r="J75" s="1014">
        <f>'[2]12'!J75</f>
        <v>431843</v>
      </c>
      <c r="K75" s="34">
        <f>'[2]12'!K75</f>
        <v>31.885429005254764</v>
      </c>
      <c r="L75" s="969">
        <f>'[2]12'!L75</f>
        <v>-15.232650698313918</v>
      </c>
      <c r="M75" s="34" t="s">
        <v>2</v>
      </c>
      <c r="N75" s="1014">
        <f>'[2]12'!N75</f>
        <v>7484</v>
      </c>
      <c r="O75" s="777">
        <f>'[2]12'!O75</f>
        <v>36.848860128912861</v>
      </c>
    </row>
    <row r="76" spans="1:15" ht="12.75" customHeight="1">
      <c r="A76" s="201">
        <f>'[2]12'!$A76</f>
        <v>44256</v>
      </c>
      <c r="B76" s="1001" t="s">
        <v>2</v>
      </c>
      <c r="C76" s="34" t="s">
        <v>2</v>
      </c>
      <c r="D76" s="910" t="s">
        <v>2</v>
      </c>
      <c r="E76" s="34" t="s">
        <v>2</v>
      </c>
      <c r="F76" s="910" t="s">
        <v>2</v>
      </c>
      <c r="G76" s="34">
        <f>'[2]12'!G76</f>
        <v>6.8</v>
      </c>
      <c r="H76" s="910">
        <f>'[2]12'!H76</f>
        <v>8.1999999999999993</v>
      </c>
      <c r="I76" s="34">
        <f>'[2]12'!I76</f>
        <v>-6.9244454328125897</v>
      </c>
      <c r="J76" s="1014">
        <f>'[2]12'!J76</f>
        <v>432851</v>
      </c>
      <c r="K76" s="34">
        <f>'[2]12'!K76</f>
        <v>29.9629457730029</v>
      </c>
      <c r="L76" s="969">
        <f>'[2]12'!L76</f>
        <v>16.789922795611531</v>
      </c>
      <c r="M76" s="34" t="s">
        <v>2</v>
      </c>
      <c r="N76" s="1014">
        <f>'[2]12'!N76</f>
        <v>1008</v>
      </c>
      <c r="O76" s="777">
        <f>'[2]12'!O76</f>
        <v>25.916261588720062</v>
      </c>
    </row>
    <row r="77" spans="1:15" ht="12.75" customHeight="1">
      <c r="A77" s="201">
        <f>'[2]12'!$A77</f>
        <v>44287</v>
      </c>
      <c r="B77" s="1001" t="s">
        <v>2</v>
      </c>
      <c r="C77" s="34" t="s">
        <v>2</v>
      </c>
      <c r="D77" s="910" t="s">
        <v>2</v>
      </c>
      <c r="E77" s="34" t="s">
        <v>2</v>
      </c>
      <c r="F77" s="910" t="s">
        <v>2</v>
      </c>
      <c r="G77" s="34">
        <f>'[2]12'!G77</f>
        <v>7</v>
      </c>
      <c r="H77" s="910">
        <f>'[2]12'!H77</f>
        <v>8.1999999999999993</v>
      </c>
      <c r="I77" s="34">
        <f>'[2]12'!I77</f>
        <v>-18.266503690829751</v>
      </c>
      <c r="J77" s="1014">
        <f>'[2]12'!J77</f>
        <v>423888</v>
      </c>
      <c r="K77" s="34">
        <f>'[2]12'!K77</f>
        <v>31.477033369055107</v>
      </c>
      <c r="L77" s="969">
        <f>'[2]12'!L77</f>
        <v>54.223034734917746</v>
      </c>
      <c r="M77" s="34" t="s">
        <v>2</v>
      </c>
      <c r="N77" s="1014">
        <f>'[2]12'!N77</f>
        <v>-8963</v>
      </c>
      <c r="O77" s="777">
        <f>'[2]12'!O77</f>
        <v>8.0456664534070086</v>
      </c>
    </row>
    <row r="78" spans="1:15" ht="12.75" customHeight="1">
      <c r="A78" s="1009">
        <f>'[2]12'!$A78</f>
        <v>44317</v>
      </c>
      <c r="B78" s="1003" t="s">
        <v>2</v>
      </c>
      <c r="C78" s="919" t="s">
        <v>2</v>
      </c>
      <c r="D78" s="920" t="s">
        <v>2</v>
      </c>
      <c r="E78" s="919" t="s">
        <v>2</v>
      </c>
      <c r="F78" s="920" t="s">
        <v>2</v>
      </c>
      <c r="G78" s="919">
        <f>'[2]12'!G78</f>
        <v>6.9</v>
      </c>
      <c r="H78" s="920">
        <f>'[2]12'!H78</f>
        <v>8.1</v>
      </c>
      <c r="I78" s="919">
        <f>'[2]12'!I78</f>
        <v>-19.984095365436275</v>
      </c>
      <c r="J78" s="1020">
        <f>'[2]12'!J78</f>
        <v>402183</v>
      </c>
      <c r="K78" s="919">
        <f>'[2]12'!K78</f>
        <v>31.752881970858425</v>
      </c>
      <c r="L78" s="1032">
        <f>'[2]12'!L78</f>
        <v>83.327517012737758</v>
      </c>
      <c r="M78" s="919" t="s">
        <v>2</v>
      </c>
      <c r="N78" s="1020">
        <f>'[2]12'!N78</f>
        <v>-21705</v>
      </c>
      <c r="O78" s="1033">
        <f>'[2]12'!O78</f>
        <v>-1.6508776477377864</v>
      </c>
    </row>
    <row r="79" spans="1:15" ht="12.75" customHeight="1">
      <c r="A79" s="201">
        <f>'[2]12'!$A79</f>
        <v>44348</v>
      </c>
      <c r="B79" s="1001" t="s">
        <v>2</v>
      </c>
      <c r="C79" s="34" t="s">
        <v>2</v>
      </c>
      <c r="D79" s="910" t="s">
        <v>2</v>
      </c>
      <c r="E79" s="34" t="s">
        <v>2</v>
      </c>
      <c r="F79" s="910" t="s">
        <v>2</v>
      </c>
      <c r="G79" s="34">
        <f>'[2]12'!G79</f>
        <v>6.7</v>
      </c>
      <c r="H79" s="910">
        <f>'[2]12'!H79</f>
        <v>7.9</v>
      </c>
      <c r="I79" s="34">
        <f>'[2]12'!I79</f>
        <v>-20.955352375867591</v>
      </c>
      <c r="J79" s="1014">
        <f>'[2]12'!J79</f>
        <v>377872</v>
      </c>
      <c r="K79" s="34">
        <f>'[2]12'!K79</f>
        <v>31.163526641153965</v>
      </c>
      <c r="L79" s="969">
        <f>'[2]12'!L79</f>
        <v>101.78481649069883</v>
      </c>
      <c r="M79" s="34" t="s">
        <v>2</v>
      </c>
      <c r="N79" s="1014">
        <f>'[2]12'!N79</f>
        <v>-24311</v>
      </c>
      <c r="O79" s="777">
        <f>'[2]12'!O79</f>
        <v>-7.0802749191595069</v>
      </c>
    </row>
    <row r="80" spans="1:15" ht="12.75" customHeight="1">
      <c r="A80" s="201">
        <f>'[2]12'!$A80</f>
        <v>44378</v>
      </c>
      <c r="B80" s="1001" t="s">
        <v>2</v>
      </c>
      <c r="C80" s="34" t="s">
        <v>2</v>
      </c>
      <c r="D80" s="910" t="s">
        <v>2</v>
      </c>
      <c r="E80" s="34" t="s">
        <v>2</v>
      </c>
      <c r="F80" s="910" t="s">
        <v>2</v>
      </c>
      <c r="G80" s="34">
        <f>'[2]12'!G80</f>
        <v>6.4</v>
      </c>
      <c r="H80" s="910">
        <f>'[2]12'!H80</f>
        <v>7.6</v>
      </c>
      <c r="I80" s="34">
        <f>'[2]12'!I80</f>
        <v>-20.778977141537752</v>
      </c>
      <c r="J80" s="1014">
        <f>'[2]12'!J80</f>
        <v>368704</v>
      </c>
      <c r="K80" s="34">
        <f>'[2]12'!K80</f>
        <v>27.228956974576207</v>
      </c>
      <c r="L80" s="969">
        <f>'[2]12'!L80</f>
        <v>82.888626524990173</v>
      </c>
      <c r="M80" s="34" t="s">
        <v>2</v>
      </c>
      <c r="N80" s="1014">
        <f>'[2]12'!N80</f>
        <v>-9168</v>
      </c>
      <c r="O80" s="777">
        <f>'[2]12'!O80</f>
        <v>-9.4765063761042256</v>
      </c>
    </row>
    <row r="81" spans="1:15" ht="12.75" customHeight="1">
      <c r="A81" s="201">
        <f>'[2]12'!$A81</f>
        <v>44409</v>
      </c>
      <c r="B81" s="1001" t="s">
        <v>2</v>
      </c>
      <c r="C81" s="34" t="s">
        <v>2</v>
      </c>
      <c r="D81" s="910" t="s">
        <v>2</v>
      </c>
      <c r="E81" s="34" t="s">
        <v>2</v>
      </c>
      <c r="F81" s="910" t="s">
        <v>2</v>
      </c>
      <c r="G81" s="34">
        <f>'[2]12'!G81</f>
        <v>6.2</v>
      </c>
      <c r="H81" s="910">
        <f>'[2]12'!H81</f>
        <v>7.5</v>
      </c>
      <c r="I81" s="34">
        <f>'[2]12'!I81</f>
        <v>-20.175503906219916</v>
      </c>
      <c r="J81" s="1014">
        <f>'[2]12'!J81</f>
        <v>368404</v>
      </c>
      <c r="K81" s="34">
        <f>'[2]12'!K81</f>
        <v>25.521832257703238</v>
      </c>
      <c r="L81" s="969">
        <f>'[2]12'!L81</f>
        <v>77.953741897466102</v>
      </c>
      <c r="M81" s="34" t="s">
        <v>2</v>
      </c>
      <c r="N81" s="1014">
        <f>'[2]12'!N81</f>
        <v>-300</v>
      </c>
      <c r="O81" s="777">
        <f>'[2]12'!O81</f>
        <v>-9.9985097634921374</v>
      </c>
    </row>
    <row r="82" spans="1:15" ht="12.75" customHeight="1">
      <c r="A82" s="201">
        <f>'[2]12'!$A82</f>
        <v>44440</v>
      </c>
      <c r="B82" s="1001" t="s">
        <v>2</v>
      </c>
      <c r="C82" s="34" t="s">
        <v>2</v>
      </c>
      <c r="D82" s="910" t="s">
        <v>2</v>
      </c>
      <c r="E82" s="34" t="s">
        <v>2</v>
      </c>
      <c r="F82" s="910" t="s">
        <v>2</v>
      </c>
      <c r="G82" s="34">
        <f>'[2]12'!G82</f>
        <v>6.2</v>
      </c>
      <c r="H82" s="910">
        <f>'[2]12'!H82</f>
        <v>7.3</v>
      </c>
      <c r="I82" s="34">
        <f>'[2]12'!I82</f>
        <v>-18.994498915088826</v>
      </c>
      <c r="J82" s="1014">
        <f>'[2]12'!J82</f>
        <v>359148</v>
      </c>
      <c r="K82" s="34">
        <f>'[2]12'!K82</f>
        <v>21.111300262163368</v>
      </c>
      <c r="L82" s="969">
        <f>'[2]12'!L82</f>
        <v>65.300736213362967</v>
      </c>
      <c r="M82" s="34" t="s">
        <v>2</v>
      </c>
      <c r="N82" s="1014">
        <f>'[2]12'!N82</f>
        <v>-9256</v>
      </c>
      <c r="O82" s="777">
        <f>'[2]12'!O82</f>
        <v>-12.440086402356073</v>
      </c>
    </row>
    <row r="83" spans="1:15" ht="12.75" customHeight="1">
      <c r="A83" s="201">
        <f>'[2]12'!$A83</f>
        <v>44470</v>
      </c>
      <c r="B83" s="1001" t="s">
        <v>2</v>
      </c>
      <c r="C83" s="34" t="s">
        <v>2</v>
      </c>
      <c r="D83" s="910" t="s">
        <v>2</v>
      </c>
      <c r="E83" s="34" t="s">
        <v>2</v>
      </c>
      <c r="F83" s="910" t="s">
        <v>2</v>
      </c>
      <c r="G83" s="34">
        <f>'[2]12'!G83</f>
        <v>6.3</v>
      </c>
      <c r="H83" s="910">
        <f>'[2]12'!H83</f>
        <v>7.3</v>
      </c>
      <c r="I83" s="34">
        <f>'[2]12'!I83</f>
        <v>-19.111470565860969</v>
      </c>
      <c r="J83" s="1014">
        <f>'[2]12'!J83</f>
        <v>351667</v>
      </c>
      <c r="K83" s="34">
        <f>'[2]12'!K83</f>
        <v>19.274908535142117</v>
      </c>
      <c r="L83" s="969">
        <f>'[2]12'!L83</f>
        <v>54.348110370079752</v>
      </c>
      <c r="M83" s="34" t="s">
        <v>2</v>
      </c>
      <c r="N83" s="1014">
        <f>'[2]12'!N83</f>
        <v>-7481</v>
      </c>
      <c r="O83" s="777">
        <f>'[2]12'!O83</f>
        <v>-12.857511014634966</v>
      </c>
    </row>
    <row r="84" spans="1:15" ht="12.75" customHeight="1">
      <c r="A84" s="201">
        <f>'[2]12'!$A84</f>
        <v>44501</v>
      </c>
      <c r="B84" s="1001" t="s">
        <v>2</v>
      </c>
      <c r="C84" s="34" t="s">
        <v>2</v>
      </c>
      <c r="D84" s="910" t="s">
        <v>2</v>
      </c>
      <c r="E84" s="34" t="s">
        <v>2</v>
      </c>
      <c r="F84" s="910" t="s">
        <v>2</v>
      </c>
      <c r="G84" s="34">
        <f>'[2]12'!G84</f>
        <v>6.3</v>
      </c>
      <c r="H84" s="910">
        <f>'[2]12'!H84</f>
        <v>7.1</v>
      </c>
      <c r="I84" s="34">
        <f>'[2]12'!I84</f>
        <v>-18.18519747518981</v>
      </c>
      <c r="J84" s="1014">
        <f>'[2]12'!J84</f>
        <v>345884</v>
      </c>
      <c r="K84" s="34">
        <f>'[2]12'!K84</f>
        <v>15.634984159867642</v>
      </c>
      <c r="L84" s="969">
        <f>'[2]12'!L84</f>
        <v>57.383905393712155</v>
      </c>
      <c r="M84" s="34" t="s">
        <v>2</v>
      </c>
      <c r="N84" s="1014">
        <f>'[2]12'!N84</f>
        <v>-5783</v>
      </c>
      <c r="O84" s="777">
        <f>'[2]12'!O84</f>
        <v>-13.157095260452891</v>
      </c>
    </row>
    <row r="85" spans="1:15" ht="12.75" customHeight="1">
      <c r="A85" s="201">
        <f>'[2]12'!$A85</f>
        <v>44531</v>
      </c>
      <c r="B85" s="1001" t="s">
        <v>2</v>
      </c>
      <c r="C85" s="34" t="s">
        <v>2</v>
      </c>
      <c r="D85" s="910" t="s">
        <v>2</v>
      </c>
      <c r="E85" s="34" t="s">
        <v>2</v>
      </c>
      <c r="F85" s="910" t="s">
        <v>2</v>
      </c>
      <c r="G85" s="34">
        <f>'[2]12'!G85</f>
        <v>5.9</v>
      </c>
      <c r="H85" s="910">
        <f>'[2]12'!H85</f>
        <v>7</v>
      </c>
      <c r="I85" s="34">
        <f>'[2]12'!I85</f>
        <v>-17.84038659250055</v>
      </c>
      <c r="J85" s="1014">
        <f>'[2]12'!J85</f>
        <v>347959</v>
      </c>
      <c r="K85" s="34">
        <f>'[2]12'!K85</f>
        <v>14.054655883941251</v>
      </c>
      <c r="L85" s="969">
        <f>'[2]12'!L85</f>
        <v>46.759344503774628</v>
      </c>
      <c r="M85" s="34" t="s">
        <v>2</v>
      </c>
      <c r="N85" s="1014">
        <f>'[2]12'!N85</f>
        <v>2075</v>
      </c>
      <c r="O85" s="777">
        <f>'[2]12'!O85</f>
        <v>-13.49769051395387</v>
      </c>
    </row>
    <row r="86" spans="1:15" ht="12.75" customHeight="1">
      <c r="A86" s="201">
        <f>'[2]12'!$A86</f>
        <v>44562</v>
      </c>
      <c r="B86" s="1001" t="s">
        <v>2</v>
      </c>
      <c r="C86" s="34" t="s">
        <v>2</v>
      </c>
      <c r="D86" s="910" t="s">
        <v>2</v>
      </c>
      <c r="E86" s="34" t="s">
        <v>2</v>
      </c>
      <c r="F86" s="910" t="s">
        <v>2</v>
      </c>
      <c r="G86" s="34">
        <f>'[2]12'!G86</f>
        <v>5.9</v>
      </c>
      <c r="H86" s="910">
        <f>'[2]12'!H86</f>
        <v>6.9</v>
      </c>
      <c r="I86" s="34">
        <f>'[2]12'!I86</f>
        <v>-13.290547950769721</v>
      </c>
      <c r="J86" s="1014">
        <f>'[2]12'!J86</f>
        <v>355868</v>
      </c>
      <c r="K86" s="34">
        <f>'[2]12'!K86</f>
        <v>8.1680895418672748</v>
      </c>
      <c r="L86" s="969">
        <f>'[2]12'!L86</f>
        <v>45.589194224499295</v>
      </c>
      <c r="M86" s="34" t="s">
        <v>2</v>
      </c>
      <c r="N86" s="1014">
        <f>'[2]12'!N86</f>
        <v>7909</v>
      </c>
      <c r="O86" s="777">
        <f>'[2]12'!O86</f>
        <v>-16.139872136563611</v>
      </c>
    </row>
    <row r="87" spans="1:15" ht="12.75" customHeight="1">
      <c r="A87" s="201">
        <f>'[2]12'!$A87</f>
        <v>44593</v>
      </c>
      <c r="B87" s="1001" t="s">
        <v>2</v>
      </c>
      <c r="C87" s="34" t="s">
        <v>2</v>
      </c>
      <c r="D87" s="910" t="s">
        <v>2</v>
      </c>
      <c r="E87" s="34" t="s">
        <v>2</v>
      </c>
      <c r="F87" s="910" t="s">
        <v>2</v>
      </c>
      <c r="G87" s="34">
        <f>'[2]12'!G87</f>
        <v>5.8</v>
      </c>
      <c r="H87" s="910">
        <f>'[2]12'!H87</f>
        <v>6.8</v>
      </c>
      <c r="I87" s="34">
        <f>'[2]12'!I87</f>
        <v>-12.466691625008266</v>
      </c>
      <c r="J87" s="1014">
        <f>'[2]12'!J87</f>
        <v>344264</v>
      </c>
      <c r="K87" s="34">
        <f>'[2]12'!K87</f>
        <v>1.8824593128390603</v>
      </c>
      <c r="L87" s="969">
        <f>'[2]12'!L87</f>
        <v>47.609697797507266</v>
      </c>
      <c r="M87" s="34" t="s">
        <v>2</v>
      </c>
      <c r="N87" s="1014">
        <f>'[2]12'!N87</f>
        <v>-11604</v>
      </c>
      <c r="O87" s="777">
        <f>'[2]12'!O87</f>
        <v>-20.280287048765416</v>
      </c>
    </row>
    <row r="88" spans="1:15" ht="12.75" customHeight="1">
      <c r="A88" s="201">
        <f>'[2]12'!$A88</f>
        <v>44621</v>
      </c>
      <c r="B88" s="1001" t="s">
        <v>2</v>
      </c>
      <c r="C88" s="34" t="s">
        <v>2</v>
      </c>
      <c r="D88" s="910" t="s">
        <v>2</v>
      </c>
      <c r="E88" s="34" t="s">
        <v>2</v>
      </c>
      <c r="F88" s="910" t="s">
        <v>2</v>
      </c>
      <c r="G88" s="34">
        <f>'[2]12'!G88</f>
        <v>5.9</v>
      </c>
      <c r="H88" s="910">
        <f>'[2]12'!H88</f>
        <v>6.8</v>
      </c>
      <c r="I88" s="34">
        <f>'[2]12'!I88</f>
        <v>-9.3831197921333143</v>
      </c>
      <c r="J88" s="1014">
        <f>'[2]12'!J88</f>
        <v>326251</v>
      </c>
      <c r="K88" s="34">
        <f>'[2]12'!K88</f>
        <v>-6.1185300540369667</v>
      </c>
      <c r="L88" s="969">
        <f>'[2]12'!L88</f>
        <v>40.386890265117245</v>
      </c>
      <c r="M88" s="34" t="s">
        <v>2</v>
      </c>
      <c r="N88" s="1014">
        <f>'[2]12'!N88</f>
        <v>-18013</v>
      </c>
      <c r="O88" s="777">
        <f>'[2]12'!O88</f>
        <v>-24.627412204199601</v>
      </c>
    </row>
    <row r="89" spans="1:15" ht="12.75" customHeight="1">
      <c r="A89" s="201">
        <f>'[2]12'!$A89</f>
        <v>44652</v>
      </c>
      <c r="B89" s="1001" t="s">
        <v>2</v>
      </c>
      <c r="C89" s="34" t="s">
        <v>2</v>
      </c>
      <c r="D89" s="910" t="s">
        <v>2</v>
      </c>
      <c r="E89" s="34" t="s">
        <v>2</v>
      </c>
      <c r="F89" s="910" t="s">
        <v>2</v>
      </c>
      <c r="G89" s="34">
        <f>'[2]12'!G89</f>
        <v>5.9</v>
      </c>
      <c r="H89" s="910">
        <f>'[2]12'!H89</f>
        <v>6.7</v>
      </c>
      <c r="I89" s="34">
        <f>'[2]12'!I89</f>
        <v>-7.1088496971042332</v>
      </c>
      <c r="J89" s="1014">
        <f>'[2]12'!J89</f>
        <v>314435</v>
      </c>
      <c r="K89" s="34">
        <f>'[2]12'!K89</f>
        <v>-13.154950954214556</v>
      </c>
      <c r="L89" s="969">
        <f>'[2]12'!L89</f>
        <v>19.630156472261746</v>
      </c>
      <c r="M89" s="34" t="s">
        <v>2</v>
      </c>
      <c r="N89" s="1014">
        <f>'[2]12'!N89</f>
        <v>-11816</v>
      </c>
      <c r="O89" s="777">
        <f>'[2]12'!O89</f>
        <v>-25.821207488770611</v>
      </c>
    </row>
    <row r="90" spans="1:15" ht="12.75" customHeight="1">
      <c r="A90" s="1105">
        <f>'[2]12'!$A90</f>
        <v>44682</v>
      </c>
      <c r="B90" s="1120" t="s">
        <v>2</v>
      </c>
      <c r="C90" s="1117" t="s">
        <v>2</v>
      </c>
      <c r="D90" s="1115" t="s">
        <v>2</v>
      </c>
      <c r="E90" s="1117" t="s">
        <v>2</v>
      </c>
      <c r="F90" s="1115" t="s">
        <v>2</v>
      </c>
      <c r="G90" s="1117">
        <f>'[2]12'!G90</f>
        <v>6.1</v>
      </c>
      <c r="H90" s="1115">
        <f>'[2]12'!H90</f>
        <v>6.6</v>
      </c>
      <c r="I90" s="1117">
        <f>'[2]12'!I90</f>
        <v>-4.4732636994309729</v>
      </c>
      <c r="J90" s="1127">
        <f>'[2]12'!J90</f>
        <v>296394</v>
      </c>
      <c r="K90" s="1117">
        <f>'[2]12'!K90</f>
        <v>-19.142581139449931</v>
      </c>
      <c r="L90" s="1113">
        <f>'[2]12'!L90</f>
        <v>4.1783657735687427</v>
      </c>
      <c r="M90" s="1117" t="s">
        <v>2</v>
      </c>
      <c r="N90" s="1127">
        <f>'[2]12'!N90</f>
        <v>-18041</v>
      </c>
      <c r="O90" s="1131">
        <f>'[2]12'!O90</f>
        <v>-26.303697570508945</v>
      </c>
    </row>
    <row r="91" spans="1:15" ht="6" customHeight="1">
      <c r="A91" s="158"/>
      <c r="B91" s="159"/>
      <c r="C91" s="10"/>
      <c r="D91" s="10"/>
      <c r="E91" s="159"/>
      <c r="F91" s="159"/>
      <c r="G91" s="159"/>
      <c r="H91" s="159"/>
      <c r="I91" s="159"/>
      <c r="J91" s="52"/>
      <c r="K91" s="52"/>
      <c r="L91" s="159"/>
      <c r="M91" s="159"/>
      <c r="N91" s="159"/>
      <c r="O91" s="159"/>
    </row>
    <row r="92" spans="1:15" ht="20.25" customHeight="1">
      <c r="A92" s="844" t="s">
        <v>40</v>
      </c>
      <c r="B92" s="1674" t="s">
        <v>562</v>
      </c>
      <c r="C92" s="1674"/>
      <c r="D92" s="1674"/>
      <c r="E92" s="1674"/>
      <c r="F92" s="1674"/>
      <c r="G92" s="1674"/>
      <c r="H92" s="1674"/>
      <c r="I92" s="1674"/>
      <c r="J92" s="1674"/>
      <c r="K92" s="1674"/>
    </row>
    <row r="93" spans="1:15" ht="7.5" customHeight="1">
      <c r="A93" s="844"/>
      <c r="B93" s="835"/>
      <c r="C93" s="835"/>
      <c r="D93" s="835"/>
      <c r="E93" s="835"/>
      <c r="F93" s="835"/>
      <c r="G93" s="835"/>
      <c r="H93" s="835"/>
      <c r="I93" s="835"/>
      <c r="J93" s="835"/>
      <c r="K93" s="835"/>
    </row>
    <row r="94" spans="1:15" ht="18.75" customHeight="1">
      <c r="A94" s="1669" t="s">
        <v>550</v>
      </c>
      <c r="B94" s="1674" t="s">
        <v>563</v>
      </c>
      <c r="C94" s="1674"/>
      <c r="D94" s="1674"/>
      <c r="E94" s="1674"/>
      <c r="F94" s="1674"/>
      <c r="G94" s="1674"/>
      <c r="H94" s="1674"/>
      <c r="I94" s="1674"/>
      <c r="J94" s="1674"/>
      <c r="K94" s="1674"/>
      <c r="L94" s="1674"/>
      <c r="M94" s="1674"/>
      <c r="N94" s="1674"/>
      <c r="O94" s="1674"/>
    </row>
    <row r="95" spans="1:15">
      <c r="A95" s="1669"/>
      <c r="B95" s="1668" t="s">
        <v>564</v>
      </c>
      <c r="C95" s="1668"/>
      <c r="D95" s="1668"/>
      <c r="E95" s="1668"/>
      <c r="F95" s="1668"/>
      <c r="G95" s="1668"/>
      <c r="H95" s="1668"/>
      <c r="I95" s="1668"/>
      <c r="J95" s="1668"/>
      <c r="K95" s="1668"/>
      <c r="L95" s="1668"/>
      <c r="M95" s="1668"/>
      <c r="N95" s="1668"/>
      <c r="O95" s="1668"/>
    </row>
    <row r="96" spans="1:15">
      <c r="A96" s="9"/>
    </row>
    <row r="101" spans="1:15">
      <c r="A101" s="1671"/>
      <c r="B101" s="1671"/>
      <c r="C101" s="1671"/>
      <c r="D101" s="1671"/>
      <c r="E101" s="1671"/>
      <c r="F101" s="1671"/>
      <c r="G101" s="1671"/>
      <c r="H101" s="1671"/>
      <c r="I101" s="1671"/>
      <c r="J101" s="1671"/>
      <c r="K101" s="1671"/>
      <c r="L101" s="1671"/>
      <c r="M101" s="1671"/>
      <c r="N101" s="1671"/>
      <c r="O101" s="1671"/>
    </row>
    <row r="102" spans="1:15">
      <c r="A102" s="1671"/>
      <c r="B102" s="1671"/>
      <c r="C102" s="1671"/>
      <c r="D102" s="1671"/>
      <c r="E102" s="1671"/>
      <c r="F102" s="1671"/>
      <c r="G102" s="1671"/>
      <c r="H102" s="1671"/>
      <c r="I102" s="1671"/>
      <c r="J102" s="1671"/>
      <c r="K102" s="1671"/>
      <c r="L102" s="1671"/>
      <c r="M102" s="1671"/>
      <c r="N102" s="1671"/>
      <c r="O102" s="1671"/>
    </row>
    <row r="105" spans="1:15">
      <c r="A105" s="9"/>
    </row>
  </sheetData>
  <sheetProtection autoFilter="0"/>
  <mergeCells count="18">
    <mergeCell ref="A102:O102"/>
    <mergeCell ref="A101:O101"/>
    <mergeCell ref="I7:I8"/>
    <mergeCell ref="M7:O7"/>
    <mergeCell ref="J7:L7"/>
    <mergeCell ref="G7:H7"/>
    <mergeCell ref="B7:B8"/>
    <mergeCell ref="C7:C8"/>
    <mergeCell ref="D7:D8"/>
    <mergeCell ref="E7:E8"/>
    <mergeCell ref="F7:F8"/>
    <mergeCell ref="B92:K92"/>
    <mergeCell ref="B94:O94"/>
    <mergeCell ref="B95:O95"/>
    <mergeCell ref="A94:A95"/>
    <mergeCell ref="M5:N5"/>
    <mergeCell ref="A1:O2"/>
    <mergeCell ref="B5:J5"/>
  </mergeCells>
  <phoneticPr fontId="0" type="noConversion"/>
  <hyperlinks>
    <hyperlink ref="P3" location="INDICE!A1" display="Índice" xr:uid="{5D90298A-100D-499D-9578-E52F51AEE4C7}"/>
  </hyperlinks>
  <printOptions horizontalCentered="1" verticalCentered="1"/>
  <pageMargins left="0.74803149606299213" right="0.74803149606299213" top="0.98425196850393704" bottom="0.59055118110236227" header="0.39370078740157483" footer="0.31496062992125984"/>
  <pageSetup paperSize="9" fitToHeight="0" orientation="landscape" r:id="rId1"/>
  <headerFooter alignWithMargins="0">
    <oddHeader>&amp;L&amp;G&amp;R&amp;G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24">
    <pageSetUpPr fitToPage="1"/>
  </sheetPr>
  <dimension ref="A1:U91"/>
  <sheetViews>
    <sheetView showGridLines="0" zoomScale="110" zoomScaleNormal="110" workbookViewId="0">
      <selection sqref="A1:H2"/>
    </sheetView>
  </sheetViews>
  <sheetFormatPr defaultColWidth="9.140625" defaultRowHeight="12.75"/>
  <cols>
    <col min="1" max="1" width="10.7109375" style="40" customWidth="1"/>
    <col min="2" max="2" width="15.7109375" style="52" customWidth="1"/>
    <col min="3" max="8" width="15.7109375" style="40" customWidth="1"/>
    <col min="9" max="16384" width="9.140625" style="40"/>
  </cols>
  <sheetData>
    <row r="1" spans="1:9" ht="18" customHeight="1">
      <c r="A1" s="1537" t="s">
        <v>191</v>
      </c>
      <c r="B1" s="1537"/>
      <c r="C1" s="1537"/>
      <c r="D1" s="1537"/>
      <c r="E1" s="1537"/>
      <c r="F1" s="1537"/>
      <c r="G1" s="1537"/>
      <c r="H1" s="1537"/>
    </row>
    <row r="2" spans="1:9" ht="18" customHeight="1">
      <c r="A2" s="1537"/>
      <c r="B2" s="1537"/>
      <c r="C2" s="1537"/>
      <c r="D2" s="1537"/>
      <c r="E2" s="1537"/>
      <c r="F2" s="1537"/>
      <c r="G2" s="1537"/>
      <c r="H2" s="1537"/>
    </row>
    <row r="3" spans="1:9" ht="26.25" customHeight="1">
      <c r="A3" s="345" t="s">
        <v>664</v>
      </c>
      <c r="B3" s="383"/>
      <c r="C3" s="383"/>
      <c r="D3" s="383"/>
      <c r="E3" s="383"/>
      <c r="F3" s="383"/>
      <c r="G3" s="383"/>
      <c r="H3" s="383"/>
      <c r="I3" s="637" t="s">
        <v>182</v>
      </c>
    </row>
    <row r="4" spans="1:9" ht="6" customHeight="1">
      <c r="C4" s="2"/>
      <c r="D4" s="2"/>
      <c r="E4" s="2"/>
      <c r="F4" s="2"/>
      <c r="G4" s="2"/>
      <c r="H4" s="2"/>
    </row>
    <row r="5" spans="1:9" s="46" customFormat="1" ht="26.25" customHeight="1">
      <c r="B5" s="1675" t="s">
        <v>433</v>
      </c>
      <c r="C5" s="1675"/>
      <c r="D5" s="1675"/>
      <c r="E5" s="1675"/>
      <c r="F5" s="1676" t="s">
        <v>239</v>
      </c>
      <c r="G5" s="1677"/>
      <c r="H5" s="735">
        <f>('[2]13'!$H$5)</f>
        <v>44755</v>
      </c>
    </row>
    <row r="6" spans="1:9" s="46" customFormat="1" ht="8.1" customHeight="1" thickBot="1">
      <c r="A6" s="4"/>
      <c r="B6" s="18"/>
      <c r="C6" s="37"/>
      <c r="D6" s="37"/>
      <c r="E6" s="37"/>
      <c r="F6" s="37"/>
      <c r="G6" s="37"/>
      <c r="H6" s="37"/>
    </row>
    <row r="7" spans="1:9" ht="102.75" customHeight="1">
      <c r="A7" s="321" t="s">
        <v>486</v>
      </c>
      <c r="B7" s="778" t="s">
        <v>487</v>
      </c>
      <c r="C7" s="779" t="s">
        <v>680</v>
      </c>
      <c r="D7" s="778" t="s">
        <v>485</v>
      </c>
      <c r="E7" s="778" t="s">
        <v>488</v>
      </c>
      <c r="F7" s="778" t="s">
        <v>489</v>
      </c>
      <c r="G7" s="778" t="s">
        <v>490</v>
      </c>
      <c r="H7" s="780" t="s">
        <v>491</v>
      </c>
    </row>
    <row r="8" spans="1:9" ht="26.25" customHeight="1">
      <c r="A8" s="694" t="s">
        <v>172</v>
      </c>
      <c r="B8" s="148" t="s">
        <v>1</v>
      </c>
      <c r="C8" s="148" t="s">
        <v>1</v>
      </c>
      <c r="D8" s="148" t="s">
        <v>1</v>
      </c>
      <c r="E8" s="148" t="s">
        <v>1</v>
      </c>
      <c r="F8" s="148" t="s">
        <v>1</v>
      </c>
      <c r="G8" s="148" t="s">
        <v>10</v>
      </c>
      <c r="H8" s="781" t="s">
        <v>10</v>
      </c>
    </row>
    <row r="9" spans="1:9" s="154" customFormat="1" ht="26.25" customHeight="1" thickBot="1">
      <c r="A9" s="692" t="s">
        <v>173</v>
      </c>
      <c r="B9" s="679" t="s">
        <v>302</v>
      </c>
      <c r="C9" s="679" t="s">
        <v>302</v>
      </c>
      <c r="D9" s="714" t="s">
        <v>302</v>
      </c>
      <c r="E9" s="714" t="s">
        <v>302</v>
      </c>
      <c r="F9" s="679" t="s">
        <v>244</v>
      </c>
      <c r="G9" s="714" t="s">
        <v>244</v>
      </c>
      <c r="H9" s="782" t="s">
        <v>244</v>
      </c>
    </row>
    <row r="10" spans="1:9" ht="6" customHeight="1">
      <c r="A10" s="155"/>
      <c r="B10" s="130"/>
      <c r="C10" s="46"/>
      <c r="D10" s="46"/>
      <c r="E10" s="156"/>
      <c r="F10" s="167"/>
      <c r="G10" s="46"/>
      <c r="H10" s="783"/>
    </row>
    <row r="11" spans="1:9" ht="12.75" customHeight="1">
      <c r="A11" s="163">
        <f>'[2]13'!$A11</f>
        <v>2003</v>
      </c>
      <c r="B11" s="936" t="str">
        <f>'[2]13'!B11</f>
        <v/>
      </c>
      <c r="C11" s="34" t="str">
        <f>'[2]13'!C11</f>
        <v/>
      </c>
      <c r="D11" s="910" t="str">
        <f>'[2]13'!D11</f>
        <v/>
      </c>
      <c r="E11" s="170" t="str">
        <f>'[2]13'!E11</f>
        <v/>
      </c>
      <c r="F11" s="910" t="str">
        <f>'[2]13'!F11</f>
        <v/>
      </c>
      <c r="G11" s="34">
        <f>'[2]13'!G11</f>
        <v>1.2000000000000002</v>
      </c>
      <c r="H11" s="972" t="str">
        <f>'[2]13'!H11</f>
        <v/>
      </c>
    </row>
    <row r="12" spans="1:9" ht="12.75" customHeight="1">
      <c r="A12" s="163">
        <f>'[2]13'!$A12</f>
        <v>2004</v>
      </c>
      <c r="B12" s="936" t="str">
        <f>'[2]13'!B12</f>
        <v/>
      </c>
      <c r="C12" s="34" t="str">
        <f>'[2]13'!C12</f>
        <v/>
      </c>
      <c r="D12" s="910" t="str">
        <f>'[2]13'!D12</f>
        <v/>
      </c>
      <c r="E12" s="170" t="str">
        <f>'[2]13'!E12</f>
        <v/>
      </c>
      <c r="F12" s="910" t="str">
        <f>'[2]13'!F12</f>
        <v/>
      </c>
      <c r="G12" s="34">
        <f>'[2]13'!G12</f>
        <v>3.6249999999999996</v>
      </c>
      <c r="H12" s="972" t="str">
        <f>'[2]13'!H12</f>
        <v/>
      </c>
    </row>
    <row r="13" spans="1:9" ht="12.75" customHeight="1">
      <c r="A13" s="163">
        <f>'[2]13'!$A13</f>
        <v>2005</v>
      </c>
      <c r="B13" s="936" t="str">
        <f>'[2]13'!B13</f>
        <v/>
      </c>
      <c r="C13" s="34" t="str">
        <f>'[2]13'!C13</f>
        <v/>
      </c>
      <c r="D13" s="910" t="str">
        <f>'[2]13'!D13</f>
        <v/>
      </c>
      <c r="E13" s="170" t="str">
        <f>'[2]13'!E13</f>
        <v/>
      </c>
      <c r="F13" s="910" t="str">
        <f>'[2]13'!F13</f>
        <v/>
      </c>
      <c r="G13" s="34">
        <f>'[2]13'!G13</f>
        <v>2.3250000000000002</v>
      </c>
      <c r="H13" s="972" t="str">
        <f>'[2]13'!H13</f>
        <v/>
      </c>
    </row>
    <row r="14" spans="1:9" ht="12.75" customHeight="1">
      <c r="A14" s="163">
        <f>'[2]13'!$A14</f>
        <v>2006</v>
      </c>
      <c r="B14" s="936" t="str">
        <f>'[2]13'!B14</f>
        <v/>
      </c>
      <c r="C14" s="34" t="str">
        <f>'[2]13'!C14</f>
        <v/>
      </c>
      <c r="D14" s="910" t="str">
        <f>'[2]13'!D14</f>
        <v/>
      </c>
      <c r="E14" s="170" t="str">
        <f>'[2]13'!E14</f>
        <v/>
      </c>
      <c r="F14" s="910" t="str">
        <f>'[2]13'!F14</f>
        <v/>
      </c>
      <c r="G14" s="34">
        <f>'[2]13'!G14</f>
        <v>1.175</v>
      </c>
      <c r="H14" s="972" t="str">
        <f>'[2]13'!H14</f>
        <v/>
      </c>
    </row>
    <row r="15" spans="1:9" ht="12.75" customHeight="1">
      <c r="A15" s="163">
        <f>'[2]13'!$A15</f>
        <v>2007</v>
      </c>
      <c r="B15" s="936" t="str">
        <f>'[2]13'!B15</f>
        <v/>
      </c>
      <c r="C15" s="34" t="str">
        <f>'[2]13'!C15</f>
        <v/>
      </c>
      <c r="D15" s="910" t="str">
        <f>'[2]13'!D15</f>
        <v/>
      </c>
      <c r="E15" s="170" t="str">
        <f>'[2]13'!E15</f>
        <v/>
      </c>
      <c r="F15" s="910" t="str">
        <f>'[2]13'!F15</f>
        <v/>
      </c>
      <c r="G15" s="34">
        <f>'[2]13'!G15</f>
        <v>5.1749999999999998</v>
      </c>
      <c r="H15" s="972">
        <f>'[2]13'!H15</f>
        <v>3.0500000000000003</v>
      </c>
    </row>
    <row r="16" spans="1:9" ht="12.75" customHeight="1">
      <c r="A16" s="163">
        <f>'[2]13'!$A16</f>
        <v>2008</v>
      </c>
      <c r="B16" s="936" t="str">
        <f>'[2]13'!B16</f>
        <v/>
      </c>
      <c r="C16" s="34" t="str">
        <f>'[2]13'!C16</f>
        <v/>
      </c>
      <c r="D16" s="910" t="str">
        <f>'[2]13'!D16</f>
        <v/>
      </c>
      <c r="E16" s="170" t="str">
        <f>'[2]13'!E16</f>
        <v/>
      </c>
      <c r="F16" s="910" t="str">
        <f>'[2]13'!F16</f>
        <v/>
      </c>
      <c r="G16" s="34">
        <f>'[2]13'!G16</f>
        <v>4.125</v>
      </c>
      <c r="H16" s="972">
        <f>'[2]13'!H16</f>
        <v>3.7</v>
      </c>
    </row>
    <row r="17" spans="1:21" ht="12.75" customHeight="1">
      <c r="A17" s="163">
        <f>'[2]13'!$A17</f>
        <v>2009</v>
      </c>
      <c r="B17" s="936" t="str">
        <f>'[2]13'!B17</f>
        <v/>
      </c>
      <c r="C17" s="34" t="str">
        <f>'[2]13'!C17</f>
        <v/>
      </c>
      <c r="D17" s="910" t="str">
        <f>'[2]13'!D17</f>
        <v/>
      </c>
      <c r="E17" s="170" t="str">
        <f>'[2]13'!E17</f>
        <v/>
      </c>
      <c r="F17" s="910">
        <f>'[2]13'!F17</f>
        <v>3.3465143526655083</v>
      </c>
      <c r="G17" s="34">
        <f>'[2]13'!G17</f>
        <v>2.5749999999999997</v>
      </c>
      <c r="H17" s="972">
        <f>'[2]13'!H17</f>
        <v>2.6999999999999997</v>
      </c>
    </row>
    <row r="18" spans="1:21" ht="12.75" customHeight="1">
      <c r="A18" s="163">
        <f>'[2]13'!$A18</f>
        <v>2010</v>
      </c>
      <c r="B18" s="936" t="str">
        <f>'[2]13'!B18</f>
        <v/>
      </c>
      <c r="C18" s="34" t="str">
        <f>'[2]13'!C18</f>
        <v/>
      </c>
      <c r="D18" s="910" t="str">
        <f>'[2]13'!D18</f>
        <v/>
      </c>
      <c r="E18" s="170" t="str">
        <f>'[2]13'!E18</f>
        <v/>
      </c>
      <c r="F18" s="910">
        <f>'[2]13'!F18</f>
        <v>0.40388294480267461</v>
      </c>
      <c r="G18" s="34">
        <f>'[2]13'!G18</f>
        <v>2.0499999999999998</v>
      </c>
      <c r="H18" s="972">
        <f>'[2]13'!H18</f>
        <v>1.6</v>
      </c>
    </row>
    <row r="19" spans="1:21" ht="12.75" customHeight="1">
      <c r="A19" s="163">
        <f>'[2]13'!$A19</f>
        <v>2011</v>
      </c>
      <c r="B19" s="936">
        <f>'[2]13'!B19</f>
        <v>-0.54952977866328467</v>
      </c>
      <c r="C19" s="34">
        <f>'[2]13'!C19</f>
        <v>0.20451901938545802</v>
      </c>
      <c r="D19" s="910">
        <f>'[2]13'!D19</f>
        <v>0.79396510864467018</v>
      </c>
      <c r="E19" s="170">
        <f>'[2]13'!E19</f>
        <v>-1.082326263499013</v>
      </c>
      <c r="F19" s="910">
        <f>'[2]13'!F19</f>
        <v>-1.1950129381321943</v>
      </c>
      <c r="G19" s="34">
        <f>'[2]13'!G19</f>
        <v>0.32500000000000007</v>
      </c>
      <c r="H19" s="972">
        <f>'[2]13'!H19</f>
        <v>2.4500000000000002</v>
      </c>
    </row>
    <row r="20" spans="1:21" ht="12.75" customHeight="1">
      <c r="A20" s="163">
        <f>'[2]13'!$A20</f>
        <v>2012</v>
      </c>
      <c r="B20" s="936">
        <f>'[2]13'!B20</f>
        <v>-1.4025181708888539</v>
      </c>
      <c r="C20" s="34">
        <f>'[2]13'!C20</f>
        <v>-0.20352705190114762</v>
      </c>
      <c r="D20" s="910">
        <f>'[2]13'!D20</f>
        <v>-0.80004209314876107</v>
      </c>
      <c r="E20" s="170">
        <f>'[2]13'!E20</f>
        <v>-2.119191626321836</v>
      </c>
      <c r="F20" s="910">
        <f>'[2]13'!F20</f>
        <v>-8.2972239417170641</v>
      </c>
      <c r="G20" s="34">
        <f>'[2]13'!G20</f>
        <v>-4.125</v>
      </c>
      <c r="H20" s="972">
        <f>'[2]13'!H20</f>
        <v>2.2999999999999998</v>
      </c>
    </row>
    <row r="21" spans="1:21" ht="12.75" customHeight="1">
      <c r="A21" s="163">
        <f>'[2]13'!$A21</f>
        <v>2013</v>
      </c>
      <c r="B21" s="936">
        <f>'[2]13'!B21</f>
        <v>-0.20389398089271538</v>
      </c>
      <c r="C21" s="34">
        <f>'[2]13'!C21</f>
        <v>0.81386107069792502</v>
      </c>
      <c r="D21" s="910">
        <f>'[2]13'!D21</f>
        <v>-2.0543708539950103</v>
      </c>
      <c r="E21" s="170">
        <f>'[2]13'!E21</f>
        <v>1.7645665924854939</v>
      </c>
      <c r="F21" s="910">
        <f>'[2]13'!F21</f>
        <v>3.3829218267258625</v>
      </c>
      <c r="G21" s="34">
        <f>'[2]13'!G21</f>
        <v>-0.55000000000000004</v>
      </c>
      <c r="H21" s="972">
        <f>'[2]13'!H21</f>
        <v>1.35</v>
      </c>
    </row>
    <row r="22" spans="1:21" ht="12.75" customHeight="1">
      <c r="A22" s="163">
        <f>'[2]13'!$A22</f>
        <v>2014</v>
      </c>
      <c r="B22" s="936">
        <f>'[2]13'!B22</f>
        <v>-1.1486859294146967</v>
      </c>
      <c r="C22" s="34">
        <f>'[2]13'!C22</f>
        <v>0.7577407201531372</v>
      </c>
      <c r="D22" s="910">
        <f>'[2]13'!D22</f>
        <v>0.94642264714815383</v>
      </c>
      <c r="E22" s="170">
        <f>'[2]13'!E22</f>
        <v>-0.4502791182811734</v>
      </c>
      <c r="F22" s="910">
        <f>'[2]13'!F22</f>
        <v>-2.4912104470115537</v>
      </c>
      <c r="G22" s="34">
        <f>'[2]13'!G22</f>
        <v>-0.97499999999999987</v>
      </c>
      <c r="H22" s="972">
        <f>'[2]13'!H22</f>
        <v>1.5</v>
      </c>
    </row>
    <row r="23" spans="1:21" ht="12.75" customHeight="1">
      <c r="A23" s="163">
        <f>'[2]13'!$A23</f>
        <v>2015</v>
      </c>
      <c r="B23" s="936">
        <f>'[2]13'!B23</f>
        <v>0.83389703629957523</v>
      </c>
      <c r="C23" s="34">
        <f>'[2]13'!C23</f>
        <v>2.2211262213775171</v>
      </c>
      <c r="D23" s="910">
        <f>'[2]13'!D23</f>
        <v>3.7773958647082821</v>
      </c>
      <c r="E23" s="170">
        <f>'[2]13'!E23</f>
        <v>1.3586294429601082</v>
      </c>
      <c r="F23" s="910">
        <f>'[2]13'!F23</f>
        <v>1.782219017204099</v>
      </c>
      <c r="G23" s="34">
        <f>'[2]13'!G23</f>
        <v>2.4249999999999998</v>
      </c>
      <c r="H23" s="972">
        <f>'[2]13'!H23</f>
        <v>1.9</v>
      </c>
    </row>
    <row r="24" spans="1:21" ht="12.75" customHeight="1">
      <c r="A24" s="163">
        <f>'[2]13'!$A24</f>
        <v>2016</v>
      </c>
      <c r="B24" s="936">
        <f>'[2]13'!B24</f>
        <v>1.0548273270738235</v>
      </c>
      <c r="C24" s="34">
        <f>'[2]13'!C24</f>
        <v>2.334596555610517</v>
      </c>
      <c r="D24" s="910">
        <f>'[2]13'!D24</f>
        <v>2.4146705982146273</v>
      </c>
      <c r="E24" s="170">
        <f>'[2]13'!E24</f>
        <v>-0.76321799815643487</v>
      </c>
      <c r="F24" s="910">
        <f>'[2]13'!F24</f>
        <v>1.2145748987854006</v>
      </c>
      <c r="G24" s="34">
        <f>'[2]13'!G24</f>
        <v>0.5</v>
      </c>
      <c r="H24" s="972">
        <f>'[2]13'!H24</f>
        <v>1.3250000000000002</v>
      </c>
    </row>
    <row r="25" spans="1:21" ht="12.75" customHeight="1">
      <c r="A25" s="163">
        <f>'[2]13'!$A25</f>
        <v>2017</v>
      </c>
      <c r="B25" s="936">
        <f>'[2]13'!B25</f>
        <v>1.5491127531142865</v>
      </c>
      <c r="C25" s="34">
        <f>'[2]13'!C25</f>
        <v>2.2884364023390162</v>
      </c>
      <c r="D25" s="910">
        <f>'[2]13'!D25</f>
        <v>3.2020715599797569</v>
      </c>
      <c r="E25" s="170">
        <f>'[2]13'!E25</f>
        <v>-0.17380043724480743</v>
      </c>
      <c r="F25" s="910">
        <f>'[2]13'!F25</f>
        <v>2.0499999999999972</v>
      </c>
      <c r="G25" s="34">
        <f>'[2]13'!G25</f>
        <v>1.125</v>
      </c>
      <c r="H25" s="972">
        <f>'[2]13'!H25</f>
        <v>1.875</v>
      </c>
    </row>
    <row r="26" spans="1:21" ht="12.75" customHeight="1">
      <c r="A26" s="163">
        <f>'[2]13'!$A26</f>
        <v>2018</v>
      </c>
      <c r="B26" s="936">
        <f>'[2]13'!B26</f>
        <v>2.9285804895849026</v>
      </c>
      <c r="C26" s="34">
        <f>'[2]13'!C26</f>
        <v>2.6012401383917592</v>
      </c>
      <c r="D26" s="910">
        <f>'[2]13'!D26</f>
        <v>2.7426506951193659</v>
      </c>
      <c r="E26" s="170">
        <f>'[2]13'!E26</f>
        <v>1.6801537115794645</v>
      </c>
      <c r="F26" s="910">
        <f>'[2]13'!F26</f>
        <v>3.0303772660460737</v>
      </c>
      <c r="G26" s="34">
        <f>'[2]13'!G26</f>
        <v>2.4000000000000004</v>
      </c>
      <c r="H26" s="972">
        <f>'[2]13'!H26</f>
        <v>2.4249999999999998</v>
      </c>
    </row>
    <row r="27" spans="1:21" ht="12.75" customHeight="1">
      <c r="A27" s="163">
        <f>'[2]13'!$A27</f>
        <v>2019</v>
      </c>
      <c r="B27" s="936">
        <f>'[2]13'!B27</f>
        <v>3.318686113769914</v>
      </c>
      <c r="C27" s="34">
        <f>'[2]13'!C27</f>
        <v>3.2213894318472427</v>
      </c>
      <c r="D27" s="910">
        <f>'[2]13'!D27</f>
        <v>2.5639210507371075</v>
      </c>
      <c r="E27" s="170">
        <f>'[2]13'!E27</f>
        <v>3.1523583713684644</v>
      </c>
      <c r="F27" s="910">
        <f>'[2]13'!F27</f>
        <v>1.6382528473262425</v>
      </c>
      <c r="G27" s="34">
        <f>'[2]13'!G27</f>
        <v>1.8250000000000002</v>
      </c>
      <c r="H27" s="972">
        <f>'[2]13'!H27</f>
        <v>2.5499999999999998</v>
      </c>
    </row>
    <row r="28" spans="1:21" ht="12.75" customHeight="1">
      <c r="A28" s="163">
        <f>'[2]13'!$A28</f>
        <v>2020</v>
      </c>
      <c r="B28" s="936">
        <f>'[2]13'!B28</f>
        <v>1.2086654297287964</v>
      </c>
      <c r="C28" s="34">
        <f>'[2]13'!C28</f>
        <v>2.0729787464790093</v>
      </c>
      <c r="D28" s="910">
        <f>'[2]13'!D28</f>
        <v>3.4477703838197158</v>
      </c>
      <c r="E28" s="170">
        <f>'[2]13'!E28</f>
        <v>-0.60489574453592354</v>
      </c>
      <c r="F28" s="910">
        <f>'[2]13'!F28</f>
        <v>8.6230290553501732</v>
      </c>
      <c r="G28" s="34">
        <f>'[2]13'!G28</f>
        <v>8.625</v>
      </c>
      <c r="H28" s="972">
        <f>'[2]13'!H28</f>
        <v>3.5249999999999999</v>
      </c>
    </row>
    <row r="29" spans="1:21" ht="12.75" customHeight="1">
      <c r="A29" s="163">
        <f>'[2]13'!$A29</f>
        <v>2021</v>
      </c>
      <c r="B29" s="938">
        <f>'[2]13'!B29</f>
        <v>3.7622666257770589</v>
      </c>
      <c r="C29" s="919">
        <f>'[2]13'!C29</f>
        <v>4.7169662459771757</v>
      </c>
      <c r="D29" s="920">
        <f>'[2]13'!D29</f>
        <v>3.998423311546091</v>
      </c>
      <c r="E29" s="1004">
        <f>'[2]13'!E29</f>
        <v>5.5694156295682689</v>
      </c>
      <c r="F29" s="920">
        <f>'[2]13'!F29</f>
        <v>2.5111991729841492</v>
      </c>
      <c r="G29" s="919">
        <f>'[2]13'!G29</f>
        <v>2.1749999999999998</v>
      </c>
      <c r="H29" s="1038">
        <f>'[2]13'!H29</f>
        <v>1.25</v>
      </c>
    </row>
    <row r="30" spans="1:21" s="262" customFormat="1" ht="8.1" customHeight="1">
      <c r="B30" s="139"/>
      <c r="C30" s="50"/>
      <c r="D30" s="139"/>
      <c r="E30" s="1187"/>
      <c r="F30" s="226"/>
      <c r="G30" s="142"/>
      <c r="H30" s="33"/>
      <c r="I30" s="226"/>
      <c r="J30" s="142"/>
      <c r="K30" s="33"/>
      <c r="L30" s="50"/>
      <c r="M30" s="139"/>
      <c r="N30" s="1187"/>
      <c r="O30" s="226"/>
      <c r="P30" s="142"/>
      <c r="Q30" s="33"/>
      <c r="R30" s="226"/>
      <c r="S30" s="142"/>
      <c r="T30" s="33"/>
      <c r="U30" s="1188"/>
    </row>
    <row r="31" spans="1:21" ht="12.75" customHeight="1">
      <c r="A31" s="1036" t="str">
        <f>'[2]13'!$A31</f>
        <v>1 2017</v>
      </c>
      <c r="B31" s="938">
        <f>'[2]13'!B31</f>
        <v>-0.19423532885593886</v>
      </c>
      <c r="C31" s="919">
        <f>'[2]13'!C31</f>
        <v>1.9181986018488999</v>
      </c>
      <c r="D31" s="920">
        <f>'[2]13'!D31</f>
        <v>2.6045199088075464</v>
      </c>
      <c r="E31" s="919">
        <f>'[2]13'!E31</f>
        <v>-1.439059294179188</v>
      </c>
      <c r="F31" s="938">
        <f>'[2]13'!F31</f>
        <v>2.9829389102916934</v>
      </c>
      <c r="G31" s="919">
        <f>'[2]13'!G31</f>
        <v>2.6</v>
      </c>
      <c r="H31" s="1038">
        <f>'[2]13'!H31</f>
        <v>1.4</v>
      </c>
    </row>
    <row r="32" spans="1:21" ht="12.75" customHeight="1">
      <c r="A32" s="163" t="str">
        <f>'[2]13'!$A32</f>
        <v>2 2017</v>
      </c>
      <c r="B32" s="936">
        <f>'[2]13'!B32</f>
        <v>2.1705066114033826</v>
      </c>
      <c r="C32" s="34">
        <f>'[2]13'!C32</f>
        <v>2.4694625994612096</v>
      </c>
      <c r="D32" s="910">
        <f>'[2]13'!D32</f>
        <v>4.5777989288417302</v>
      </c>
      <c r="E32" s="34">
        <f>'[2]13'!E32</f>
        <v>-0.53363716283091378</v>
      </c>
      <c r="F32" s="936">
        <f>'[2]13'!F32</f>
        <v>2.7409285992977033</v>
      </c>
      <c r="G32" s="34">
        <f>'[2]13'!G32</f>
        <v>0.9</v>
      </c>
      <c r="H32" s="972">
        <f>'[2]13'!H32</f>
        <v>2.2000000000000002</v>
      </c>
    </row>
    <row r="33" spans="1:8" ht="12.75" customHeight="1">
      <c r="A33" s="163" t="str">
        <f>'[2]13'!$A33</f>
        <v>3 2017</v>
      </c>
      <c r="B33" s="936">
        <f>'[2]13'!B33</f>
        <v>1.7196832564805788</v>
      </c>
      <c r="C33" s="34">
        <f>'[2]13'!C33</f>
        <v>2.1157388492695901</v>
      </c>
      <c r="D33" s="910">
        <f>'[2]13'!D33</f>
        <v>2.481937136111398</v>
      </c>
      <c r="E33" s="34">
        <f>'[2]13'!E33</f>
        <v>0.31663717146936676</v>
      </c>
      <c r="F33" s="936">
        <f>'[2]13'!F33</f>
        <v>-1.0401755892737867</v>
      </c>
      <c r="G33" s="34">
        <f>'[2]13'!G33</f>
        <v>0.9</v>
      </c>
      <c r="H33" s="972">
        <f>'[2]13'!H33</f>
        <v>1.9</v>
      </c>
    </row>
    <row r="34" spans="1:8" ht="12.75" customHeight="1">
      <c r="A34" s="163" t="str">
        <f>'[2]13'!$A34</f>
        <v>4 2017</v>
      </c>
      <c r="B34" s="936">
        <f>'[2]13'!B34</f>
        <v>2.218617229892871</v>
      </c>
      <c r="C34" s="34">
        <f>'[2]13'!C34</f>
        <v>2.4223173582132489</v>
      </c>
      <c r="D34" s="910">
        <f>'[2]13'!D34</f>
        <v>3.0630654878831507</v>
      </c>
      <c r="E34" s="34">
        <f>'[2]13'!E34</f>
        <v>0.81389365140100267</v>
      </c>
      <c r="F34" s="936">
        <f>'[2]13'!F34</f>
        <v>3.701885310290649</v>
      </c>
      <c r="G34" s="34">
        <f>'[2]13'!G34</f>
        <v>0.1</v>
      </c>
      <c r="H34" s="972">
        <f>'[2]13'!H34</f>
        <v>2</v>
      </c>
    </row>
    <row r="35" spans="1:8" ht="12.75" customHeight="1">
      <c r="A35" s="1036" t="str">
        <f>'[2]13'!$A35</f>
        <v>1 2018</v>
      </c>
      <c r="B35" s="938">
        <f>'[2]13'!B35</f>
        <v>1.3933488352714249</v>
      </c>
      <c r="C35" s="919">
        <f>'[2]13'!C35</f>
        <v>1.3783649474670341</v>
      </c>
      <c r="D35" s="920">
        <f>'[2]13'!D35</f>
        <v>3.0496409414699599</v>
      </c>
      <c r="E35" s="919">
        <f>'[2]13'!E35</f>
        <v>0.91795750163299772</v>
      </c>
      <c r="F35" s="938">
        <f>'[2]13'!F35</f>
        <v>-1.3360410431808418</v>
      </c>
      <c r="G35" s="919">
        <f>'[2]13'!G35</f>
        <v>0.1</v>
      </c>
      <c r="H35" s="1038">
        <f>'[2]13'!H35</f>
        <v>2.2999999999999998</v>
      </c>
    </row>
    <row r="36" spans="1:8" ht="12.75" customHeight="1">
      <c r="A36" s="163" t="str">
        <f>'[2]13'!$A36</f>
        <v>2 2018</v>
      </c>
      <c r="B36" s="936">
        <f>'[2]13'!B36</f>
        <v>3.5161003784633067</v>
      </c>
      <c r="C36" s="34">
        <f>'[2]13'!C36</f>
        <v>3.2936524869956401</v>
      </c>
      <c r="D36" s="910">
        <f>'[2]13'!D36</f>
        <v>2.4511693727939274</v>
      </c>
      <c r="E36" s="34">
        <f>'[2]13'!E36</f>
        <v>2.5200993003962964</v>
      </c>
      <c r="F36" s="936">
        <f>'[2]13'!F36</f>
        <v>1.0823127314155414</v>
      </c>
      <c r="G36" s="34">
        <f>'[2]13'!G36</f>
        <v>2.4</v>
      </c>
      <c r="H36" s="972">
        <f>'[2]13'!H36</f>
        <v>2.2999999999999998</v>
      </c>
    </row>
    <row r="37" spans="1:8" ht="12.75" customHeight="1">
      <c r="A37" s="163" t="str">
        <f>'[2]13'!$A37</f>
        <v>3 2018</v>
      </c>
      <c r="B37" s="936">
        <f>'[2]13'!B37</f>
        <v>2.9402663156961495</v>
      </c>
      <c r="C37" s="34">
        <f>'[2]13'!C37</f>
        <v>2.6393443638633016</v>
      </c>
      <c r="D37" s="910">
        <f>'[2]13'!D37</f>
        <v>2.360968767622353</v>
      </c>
      <c r="E37" s="34">
        <f>'[2]13'!E37</f>
        <v>1.3931865978073148</v>
      </c>
      <c r="F37" s="936">
        <f>'[2]13'!F37</f>
        <v>1.2632594021215056</v>
      </c>
      <c r="G37" s="34">
        <f>'[2]13'!G37</f>
        <v>2.2000000000000002</v>
      </c>
      <c r="H37" s="972">
        <f>'[2]13'!H37</f>
        <v>2.6</v>
      </c>
    </row>
    <row r="38" spans="1:8" ht="12.75" customHeight="1">
      <c r="A38" s="163" t="str">
        <f>'[2]13'!$A38</f>
        <v>4 2018</v>
      </c>
      <c r="B38" s="936">
        <f>'[2]13'!B38</f>
        <v>3.8395316006993454</v>
      </c>
      <c r="C38" s="34">
        <f>'[2]13'!C38</f>
        <v>3.1299012066116916</v>
      </c>
      <c r="D38" s="910">
        <f>'[2]13'!D38</f>
        <v>3.1613756225137024</v>
      </c>
      <c r="E38" s="34">
        <f>'[2]13'!E38</f>
        <v>1.799716881476769</v>
      </c>
      <c r="F38" s="936">
        <f>'[2]13'!F38</f>
        <v>10.576649938452803</v>
      </c>
      <c r="G38" s="34">
        <f>'[2]13'!G38</f>
        <v>4.9000000000000004</v>
      </c>
      <c r="H38" s="972">
        <f>'[2]13'!H38</f>
        <v>2.5</v>
      </c>
    </row>
    <row r="39" spans="1:8" ht="12.75" customHeight="1">
      <c r="A39" s="1036" t="str">
        <f>'[2]13'!$A39</f>
        <v>1 2019</v>
      </c>
      <c r="B39" s="938">
        <f>'[2]13'!B39</f>
        <v>3.7684980874950469</v>
      </c>
      <c r="C39" s="919">
        <f>'[2]13'!C39</f>
        <v>2.3197788978187788</v>
      </c>
      <c r="D39" s="920">
        <f>'[2]13'!D39</f>
        <v>1.7656107282571583</v>
      </c>
      <c r="E39" s="919">
        <f>'[2]13'!E39</f>
        <v>2.188296420260798</v>
      </c>
      <c r="F39" s="938">
        <f>'[2]13'!F39</f>
        <v>1.5057956884411112</v>
      </c>
      <c r="G39" s="919">
        <f>'[2]13'!G39</f>
        <v>1.8</v>
      </c>
      <c r="H39" s="1038">
        <f>'[2]13'!H39</f>
        <v>2.4</v>
      </c>
    </row>
    <row r="40" spans="1:8" ht="12.75" customHeight="1">
      <c r="A40" s="163" t="str">
        <f>'[2]13'!$A40</f>
        <v>2 2019</v>
      </c>
      <c r="B40" s="936">
        <f>'[2]13'!B40</f>
        <v>3.0716203261270891</v>
      </c>
      <c r="C40" s="34">
        <f>'[2]13'!C40</f>
        <v>3.0791524949299003</v>
      </c>
      <c r="D40" s="910">
        <f>'[2]13'!D40</f>
        <v>2.898633068011975</v>
      </c>
      <c r="E40" s="34">
        <f>'[2]13'!E40</f>
        <v>2.960532316464807</v>
      </c>
      <c r="F40" s="936">
        <f>'[2]13'!F40</f>
        <v>0.13149243918475406</v>
      </c>
      <c r="G40" s="34">
        <f>'[2]13'!G40</f>
        <v>0.7</v>
      </c>
      <c r="H40" s="972">
        <f>'[2]13'!H40</f>
        <v>2.7</v>
      </c>
    </row>
    <row r="41" spans="1:8" ht="12.75" customHeight="1">
      <c r="A41" s="163" t="str">
        <f>'[2]13'!$A41</f>
        <v>3 2019</v>
      </c>
      <c r="B41" s="936">
        <f>'[2]13'!B41</f>
        <v>3.5594948880494144</v>
      </c>
      <c r="C41" s="34">
        <f>'[2]13'!C41</f>
        <v>3.8181336527770355</v>
      </c>
      <c r="D41" s="910">
        <f>'[2]13'!D41</f>
        <v>3.2324319856867447</v>
      </c>
      <c r="E41" s="34">
        <f>'[2]13'!E41</f>
        <v>3.3011801580590685</v>
      </c>
      <c r="F41" s="936">
        <f>'[2]13'!F41</f>
        <v>4.1996000380916172</v>
      </c>
      <c r="G41" s="34">
        <f>'[2]13'!G41</f>
        <v>3.2</v>
      </c>
      <c r="H41" s="972">
        <f>'[2]13'!H41</f>
        <v>2.6</v>
      </c>
    </row>
    <row r="42" spans="1:8" ht="12.75" customHeight="1">
      <c r="A42" s="163" t="str">
        <f>'[2]13'!$A42</f>
        <v>4 2019</v>
      </c>
      <c r="B42" s="936">
        <f>'[2]13'!B42</f>
        <v>2.940797711680716</v>
      </c>
      <c r="C42" s="34">
        <f>'[2]13'!C42</f>
        <v>3.659045982334689</v>
      </c>
      <c r="D42" s="910">
        <f>'[2]13'!D42</f>
        <v>2.314581089168783</v>
      </c>
      <c r="E42" s="34">
        <f>'[2]13'!E42</f>
        <v>4.0887773622598758</v>
      </c>
      <c r="F42" s="936">
        <f>'[2]13'!F42</f>
        <v>0.813495461551625</v>
      </c>
      <c r="G42" s="34">
        <f>'[2]13'!G42</f>
        <v>1.6</v>
      </c>
      <c r="H42" s="972">
        <f>'[2]13'!H42</f>
        <v>2.5</v>
      </c>
    </row>
    <row r="43" spans="1:8" ht="12.75" customHeight="1">
      <c r="A43" s="1036" t="str">
        <f>'[2]13'!$A43</f>
        <v>1 2020</v>
      </c>
      <c r="B43" s="938">
        <f>'[2]13'!B43</f>
        <v>2.9101417904760893</v>
      </c>
      <c r="C43" s="919">
        <f>'[2]13'!C43</f>
        <v>4.579008246896052</v>
      </c>
      <c r="D43" s="920">
        <f>'[2]13'!D43</f>
        <v>3.9725566252389939</v>
      </c>
      <c r="E43" s="919">
        <f>'[2]13'!E43</f>
        <v>1.1709000400728087</v>
      </c>
      <c r="F43" s="938">
        <f>'[2]13'!F43</f>
        <v>7.63073639274279</v>
      </c>
      <c r="G43" s="919">
        <f>'[2]13'!G43</f>
        <v>4.4000000000000004</v>
      </c>
      <c r="H43" s="1038">
        <f>'[2]13'!H43</f>
        <v>3.2</v>
      </c>
    </row>
    <row r="44" spans="1:8" ht="12.75" customHeight="1">
      <c r="A44" s="163" t="str">
        <f>'[2]13'!$A44</f>
        <v>2 2020</v>
      </c>
      <c r="B44" s="936">
        <f>'[2]13'!B44</f>
        <v>-3.555843653612115</v>
      </c>
      <c r="C44" s="34">
        <f>'[2]13'!C44</f>
        <v>-1.6818429164069357</v>
      </c>
      <c r="D44" s="910">
        <f>'[2]13'!D44</f>
        <v>0.57356517712807431</v>
      </c>
      <c r="E44" s="34">
        <f>'[2]13'!E44</f>
        <v>-3.9142140915851371</v>
      </c>
      <c r="F44" s="936">
        <f>'[2]13'!F44</f>
        <v>14.191914454553967</v>
      </c>
      <c r="G44" s="34">
        <f>'[2]13'!G44</f>
        <v>14.9</v>
      </c>
      <c r="H44" s="972">
        <f>'[2]13'!H44</f>
        <v>5.7</v>
      </c>
    </row>
    <row r="45" spans="1:8" ht="12.75" customHeight="1">
      <c r="A45" s="163" t="str">
        <f>'[2]13'!$A45</f>
        <v>3 2020</v>
      </c>
      <c r="B45" s="936">
        <f>'[2]13'!B45</f>
        <v>2.7328564629399921</v>
      </c>
      <c r="C45" s="34">
        <f>'[2]13'!C45</f>
        <v>2.3470695909808086</v>
      </c>
      <c r="D45" s="910">
        <f>'[2]13'!D45</f>
        <v>5.4906604028670074</v>
      </c>
      <c r="E45" s="34">
        <f>'[2]13'!E45</f>
        <v>0.56966937372405368</v>
      </c>
      <c r="F45" s="936">
        <f>'[2]13'!F45</f>
        <v>5.986108572473043</v>
      </c>
      <c r="G45" s="34">
        <f>'[2]13'!G45</f>
        <v>7</v>
      </c>
      <c r="H45" s="972">
        <f>'[2]13'!H45</f>
        <v>2.2999999999999998</v>
      </c>
    </row>
    <row r="46" spans="1:8" ht="12.75" customHeight="1">
      <c r="A46" s="163" t="str">
        <f>'[2]13'!$A46</f>
        <v>4 2020</v>
      </c>
      <c r="B46" s="936">
        <f>'[2]13'!B46</f>
        <v>3.2851968735774619</v>
      </c>
      <c r="C46" s="34">
        <f>'[2]13'!C46</f>
        <v>3.2722619730070477</v>
      </c>
      <c r="D46" s="910">
        <f>'[2]13'!D46</f>
        <v>4.3541657665581823</v>
      </c>
      <c r="E46" s="34">
        <f>'[2]13'!E46</f>
        <v>-0.19119650269303179</v>
      </c>
      <c r="F46" s="936">
        <f>'[2]13'!F46</f>
        <v>6.8206914125541402</v>
      </c>
      <c r="G46" s="34">
        <f>'[2]13'!G46</f>
        <v>8.1999999999999993</v>
      </c>
      <c r="H46" s="972">
        <f>'[2]13'!H46</f>
        <v>2.9</v>
      </c>
    </row>
    <row r="47" spans="1:8" ht="12.75" customHeight="1">
      <c r="A47" s="1036" t="str">
        <f>'[2]13'!$A47</f>
        <v>1 2021</v>
      </c>
      <c r="B47" s="938">
        <f>'[2]13'!B47</f>
        <v>2.3368589750381261</v>
      </c>
      <c r="C47" s="919">
        <f>'[2]13'!C47</f>
        <v>2.8848507198110553</v>
      </c>
      <c r="D47" s="920">
        <f>'[2]13'!D47</f>
        <v>2.2229983465359879</v>
      </c>
      <c r="E47" s="919">
        <f>'[2]13'!E47</f>
        <v>2.9712914938887991</v>
      </c>
      <c r="F47" s="938">
        <f>'[2]13'!F47</f>
        <v>7.1095686663361448</v>
      </c>
      <c r="G47" s="919">
        <f>'[2]13'!G47</f>
        <v>8.6</v>
      </c>
      <c r="H47" s="1038">
        <f>'[2]13'!H47</f>
        <v>2</v>
      </c>
    </row>
    <row r="48" spans="1:8" ht="12.75" customHeight="1">
      <c r="A48" s="163" t="str">
        <f>'[2]13'!$A48</f>
        <v>2 2021</v>
      </c>
      <c r="B48" s="936">
        <f>'[2]13'!B48</f>
        <v>9.3967524614503759</v>
      </c>
      <c r="C48" s="34">
        <f>'[2]13'!C48</f>
        <v>7.7108900363016346</v>
      </c>
      <c r="D48" s="910">
        <f>'[2]13'!D48</f>
        <v>7.1274452701511848</v>
      </c>
      <c r="E48" s="34">
        <f>'[2]13'!E48</f>
        <v>9.1582757025670389</v>
      </c>
      <c r="F48" s="936">
        <f>'[2]13'!F48</f>
        <v>-2.7106949236076758</v>
      </c>
      <c r="G48" s="34">
        <f>'[2]13'!G48</f>
        <v>-3</v>
      </c>
      <c r="H48" s="972">
        <f>'[2]13'!H48</f>
        <v>-1</v>
      </c>
    </row>
    <row r="49" spans="1:21" ht="12.75" customHeight="1">
      <c r="A49" s="163" t="str">
        <f>'[2]13'!$A49</f>
        <v>3 2021</v>
      </c>
      <c r="B49" s="936">
        <f>'[2]13'!B49</f>
        <v>1.9835790902951658</v>
      </c>
      <c r="C49" s="34">
        <f>'[2]13'!C49</f>
        <v>4.233716782333147</v>
      </c>
      <c r="D49" s="910">
        <f>'[2]13'!D49</f>
        <v>2.4122856988147561</v>
      </c>
      <c r="E49" s="34">
        <f>'[2]13'!E49</f>
        <v>4.0042203727682448</v>
      </c>
      <c r="F49" s="936">
        <f>'[2]13'!F49</f>
        <v>3.9148055531603063</v>
      </c>
      <c r="G49" s="34">
        <f>'[2]13'!G49</f>
        <v>2.4</v>
      </c>
      <c r="H49" s="972">
        <f>'[2]13'!H49</f>
        <v>2.2999999999999998</v>
      </c>
    </row>
    <row r="50" spans="1:21" ht="12.75" customHeight="1">
      <c r="A50" s="163" t="str">
        <f>'[2]13'!$A50</f>
        <v>4 2021</v>
      </c>
      <c r="B50" s="936">
        <f>'[2]13'!B50</f>
        <v>1.0105984463029074</v>
      </c>
      <c r="C50" s="34">
        <f>'[2]13'!C50</f>
        <v>3.729504791892424</v>
      </c>
      <c r="D50" s="910">
        <f>'[2]13'!D50</f>
        <v>3.3699977561404637</v>
      </c>
      <c r="E50" s="34">
        <f>'[2]13'!E50</f>
        <v>6.0719962248606265</v>
      </c>
      <c r="F50" s="936">
        <f>'[2]13'!F50</f>
        <v>2.584287531806595</v>
      </c>
      <c r="G50" s="34">
        <f>'[2]13'!G50</f>
        <v>0.7</v>
      </c>
      <c r="H50" s="972">
        <f>'[2]13'!H50</f>
        <v>1.7</v>
      </c>
    </row>
    <row r="51" spans="1:21" ht="12.75" customHeight="1">
      <c r="A51" s="1036" t="str">
        <f>'[2]13'!$A51</f>
        <v>1 2022</v>
      </c>
      <c r="B51" s="938">
        <f>'[2]13'!B51</f>
        <v>0.82623180966211862</v>
      </c>
      <c r="C51" s="919">
        <f>'[2]13'!C51</f>
        <v>2.1983428154119196</v>
      </c>
      <c r="D51" s="920">
        <f>'[2]13'!D51</f>
        <v>3.5788122860794971</v>
      </c>
      <c r="E51" s="919">
        <f>'[2]13'!E51</f>
        <v>5.1112016581958954</v>
      </c>
      <c r="F51" s="938">
        <f>'[2]13'!F51</f>
        <v>1.0831327531938513</v>
      </c>
      <c r="G51" s="919">
        <f>'[2]13'!G51</f>
        <v>0.2</v>
      </c>
      <c r="H51" s="1038">
        <f>'[2]13'!H51</f>
        <v>3.2</v>
      </c>
    </row>
    <row r="52" spans="1:21" s="262" customFormat="1" ht="8.1" customHeight="1">
      <c r="B52" s="139"/>
      <c r="C52" s="50"/>
      <c r="D52" s="139"/>
      <c r="E52" s="1187"/>
      <c r="F52" s="226"/>
      <c r="G52" s="142"/>
      <c r="H52" s="33"/>
      <c r="I52" s="226"/>
      <c r="J52" s="142"/>
      <c r="K52" s="33"/>
      <c r="L52" s="50"/>
      <c r="M52" s="139"/>
      <c r="N52" s="1187"/>
      <c r="O52" s="226"/>
      <c r="P52" s="142"/>
      <c r="Q52" s="33"/>
      <c r="R52" s="226"/>
      <c r="S52" s="142"/>
      <c r="T52" s="33"/>
      <c r="U52" s="1188"/>
    </row>
    <row r="53" spans="1:21" ht="12.75" customHeight="1">
      <c r="A53" s="1037" t="str">
        <f>'[2]13'!$A53</f>
        <v>Jan-Mai 19</v>
      </c>
      <c r="B53" s="938">
        <f>'[2]13'!B53</f>
        <v>3.6599073733041791</v>
      </c>
      <c r="C53" s="919">
        <f>'[2]13'!C53</f>
        <v>2.4213001776334693</v>
      </c>
      <c r="D53" s="920">
        <f>'[2]13'!D53</f>
        <v>2.2190022567819057</v>
      </c>
      <c r="E53" s="1004">
        <f>'[2]13'!E53</f>
        <v>2.4522675086544155</v>
      </c>
      <c r="F53" s="920" t="s">
        <v>2</v>
      </c>
      <c r="G53" s="919" t="s">
        <v>2</v>
      </c>
      <c r="H53" s="1038" t="s">
        <v>2</v>
      </c>
    </row>
    <row r="54" spans="1:21" ht="12.75" customHeight="1">
      <c r="A54" s="166" t="str">
        <f>'[2]13'!$A54</f>
        <v>Jan-Jun 19</v>
      </c>
      <c r="B54" s="936">
        <f>'[2]13'!B54</f>
        <v>3.409554941747686</v>
      </c>
      <c r="C54" s="34">
        <f>'[2]13'!C54</f>
        <v>2.7015557432945201</v>
      </c>
      <c r="D54" s="910">
        <f>'[2]13'!D54</f>
        <v>2.362343627893722</v>
      </c>
      <c r="E54" s="170">
        <f>'[2]13'!E54</f>
        <v>2.5888786197671294</v>
      </c>
      <c r="F54" s="910" t="s">
        <v>2</v>
      </c>
      <c r="G54" s="34" t="s">
        <v>2</v>
      </c>
      <c r="H54" s="972" t="s">
        <v>2</v>
      </c>
    </row>
    <row r="55" spans="1:21" ht="12.75" customHeight="1">
      <c r="A55" s="166" t="str">
        <f>'[2]13'!$A55</f>
        <v>Jan-Jul 19</v>
      </c>
      <c r="B55" s="936">
        <f>'[2]13'!B55</f>
        <v>3.4096395594200573</v>
      </c>
      <c r="C55" s="34">
        <f>'[2]13'!C55</f>
        <v>2.8859004952783067</v>
      </c>
      <c r="D55" s="910">
        <f>'[2]13'!D55</f>
        <v>2.656108969977538</v>
      </c>
      <c r="E55" s="170">
        <f>'[2]13'!E55</f>
        <v>2.7321180553365991</v>
      </c>
      <c r="F55" s="910" t="s">
        <v>2</v>
      </c>
      <c r="G55" s="34" t="s">
        <v>2</v>
      </c>
      <c r="H55" s="972" t="s">
        <v>2</v>
      </c>
    </row>
    <row r="56" spans="1:21" ht="12.75" customHeight="1">
      <c r="A56" s="166" t="str">
        <f>'[2]13'!$A56</f>
        <v>Jan-Ago 19</v>
      </c>
      <c r="B56" s="936">
        <f>'[2]13'!B56</f>
        <v>3.4848241589287454</v>
      </c>
      <c r="C56" s="34">
        <f>'[2]13'!C56</f>
        <v>3.0562984211877904</v>
      </c>
      <c r="D56" s="910">
        <f>'[2]13'!D56</f>
        <v>2.6561953155012361</v>
      </c>
      <c r="E56" s="170">
        <f>'[2]13'!E56</f>
        <v>2.8650339810895247</v>
      </c>
      <c r="F56" s="910" t="s">
        <v>2</v>
      </c>
      <c r="G56" s="34" t="s">
        <v>2</v>
      </c>
      <c r="H56" s="972" t="s">
        <v>2</v>
      </c>
    </row>
    <row r="57" spans="1:21" ht="12.75" customHeight="1">
      <c r="A57" s="166" t="str">
        <f>'[2]13'!$A57</f>
        <v>Jan-Set 19</v>
      </c>
      <c r="B57" s="936">
        <f>'[2]13'!B57</f>
        <v>3.4602420774577212</v>
      </c>
      <c r="C57" s="34">
        <f>'[2]13'!C57</f>
        <v>3.0906160081790404</v>
      </c>
      <c r="D57" s="910">
        <f>'[2]13'!D57</f>
        <v>2.6566377626675148</v>
      </c>
      <c r="E57" s="170">
        <f>'[2]13'!E57</f>
        <v>2.8285664286425032</v>
      </c>
      <c r="F57" s="910" t="s">
        <v>2</v>
      </c>
      <c r="G57" s="34" t="s">
        <v>2</v>
      </c>
      <c r="H57" s="972" t="s">
        <v>2</v>
      </c>
    </row>
    <row r="58" spans="1:21" ht="12.75" customHeight="1">
      <c r="A58" s="166" t="str">
        <f>'[2]13'!$A58</f>
        <v>Jan-Out 19</v>
      </c>
      <c r="B58" s="936">
        <f>'[2]13'!B58</f>
        <v>3.5820412685862806</v>
      </c>
      <c r="C58" s="34">
        <f>'[2]13'!C58</f>
        <v>3.1628690994738236</v>
      </c>
      <c r="D58" s="910">
        <f>'[2]13'!D58</f>
        <v>2.6695112629672195</v>
      </c>
      <c r="E58" s="170">
        <f>'[2]13'!E58</f>
        <v>2.9448055486121802</v>
      </c>
      <c r="F58" s="910" t="s">
        <v>2</v>
      </c>
      <c r="G58" s="34" t="s">
        <v>2</v>
      </c>
      <c r="H58" s="972" t="s">
        <v>2</v>
      </c>
    </row>
    <row r="59" spans="1:21" ht="12.75" customHeight="1">
      <c r="A59" s="166" t="str">
        <f>'[2]13'!$A59</f>
        <v>Jan-Nov 19</v>
      </c>
      <c r="B59" s="936">
        <f>'[2]13'!B59</f>
        <v>3.4199103653225222</v>
      </c>
      <c r="C59" s="34">
        <f>'[2]13'!C59</f>
        <v>3.3181903006790208</v>
      </c>
      <c r="D59" s="910">
        <f>'[2]13'!D59</f>
        <v>2.7534542417897825</v>
      </c>
      <c r="E59" s="170">
        <f>'[2]13'!E59</f>
        <v>3.1238745340190803</v>
      </c>
      <c r="F59" s="910" t="s">
        <v>2</v>
      </c>
      <c r="G59" s="34" t="s">
        <v>2</v>
      </c>
      <c r="H59" s="972" t="s">
        <v>2</v>
      </c>
    </row>
    <row r="60" spans="1:21" ht="12.75" customHeight="1">
      <c r="A60" s="166" t="str">
        <f>'[2]13'!$A60</f>
        <v>Jan-Dez 19</v>
      </c>
      <c r="B60" s="936">
        <f>'[2]13'!B60</f>
        <v>3.318686113769914</v>
      </c>
      <c r="C60" s="34">
        <f>'[2]13'!C60</f>
        <v>3.2213894318472427</v>
      </c>
      <c r="D60" s="910">
        <f>'[2]13'!D60</f>
        <v>2.5639210507371075</v>
      </c>
      <c r="E60" s="170">
        <f>'[2]13'!E60</f>
        <v>3.1523583713684644</v>
      </c>
      <c r="F60" s="910" t="s">
        <v>2</v>
      </c>
      <c r="G60" s="34" t="s">
        <v>2</v>
      </c>
      <c r="H60" s="972" t="s">
        <v>2</v>
      </c>
    </row>
    <row r="61" spans="1:21" ht="12.75" customHeight="1">
      <c r="A61" s="166">
        <f>'[2]13'!$A61</f>
        <v>43831</v>
      </c>
      <c r="B61" s="936">
        <f>'[2]13'!B61</f>
        <v>2.7537477562957378</v>
      </c>
      <c r="C61" s="34">
        <f>'[2]13'!C61</f>
        <v>4.9727532876297005</v>
      </c>
      <c r="D61" s="910">
        <f>'[2]13'!D61</f>
        <v>2.9881065731037069</v>
      </c>
      <c r="E61" s="170">
        <f>'[2]13'!E61</f>
        <v>1.3451098199737288</v>
      </c>
      <c r="F61" s="910" t="s">
        <v>2</v>
      </c>
      <c r="G61" s="34" t="s">
        <v>2</v>
      </c>
      <c r="H61" s="972" t="s">
        <v>2</v>
      </c>
    </row>
    <row r="62" spans="1:21" ht="12.75" customHeight="1">
      <c r="A62" s="166" t="str">
        <f>'[2]13'!$A62</f>
        <v>Jan-Fev 20</v>
      </c>
      <c r="B62" s="936">
        <f>'[2]13'!B62</f>
        <v>3.3614944008857179</v>
      </c>
      <c r="C62" s="34">
        <f>'[2]13'!C62</f>
        <v>4.8347388254792065</v>
      </c>
      <c r="D62" s="910">
        <f>'[2]13'!D62</f>
        <v>4.2328647070044099</v>
      </c>
      <c r="E62" s="170">
        <f>'[2]13'!E62</f>
        <v>2.1497965878596119</v>
      </c>
      <c r="F62" s="910" t="s">
        <v>2</v>
      </c>
      <c r="G62" s="34" t="s">
        <v>2</v>
      </c>
      <c r="H62" s="972" t="s">
        <v>2</v>
      </c>
    </row>
    <row r="63" spans="1:21" ht="12.75" customHeight="1">
      <c r="A63" s="166" t="str">
        <f>'[2]13'!$A63</f>
        <v>Jan-Mar 20</v>
      </c>
      <c r="B63" s="936">
        <f>'[2]13'!B63</f>
        <v>2.9101417904760893</v>
      </c>
      <c r="C63" s="34">
        <f>'[2]13'!C63</f>
        <v>4.579008246896052</v>
      </c>
      <c r="D63" s="910">
        <f>'[2]13'!D63</f>
        <v>3.9725566252389939</v>
      </c>
      <c r="E63" s="170">
        <f>'[2]13'!E63</f>
        <v>1.1709000400728087</v>
      </c>
      <c r="F63" s="910" t="s">
        <v>2</v>
      </c>
      <c r="G63" s="34" t="s">
        <v>2</v>
      </c>
      <c r="H63" s="972" t="s">
        <v>2</v>
      </c>
    </row>
    <row r="64" spans="1:21" ht="12.75" customHeight="1">
      <c r="A64" s="166" t="str">
        <f>'[2]13'!$A64</f>
        <v>Jan-Abr 20</v>
      </c>
      <c r="B64" s="936">
        <f>'[2]13'!B64</f>
        <v>0.94994503726874768</v>
      </c>
      <c r="C64" s="34">
        <f>'[2]13'!C64</f>
        <v>2.5808185619267192</v>
      </c>
      <c r="D64" s="910">
        <f>'[2]13'!D64</f>
        <v>2.613119853241912</v>
      </c>
      <c r="E64" s="170">
        <f>'[2]13'!E64</f>
        <v>-0.88722065653593063</v>
      </c>
      <c r="F64" s="910" t="s">
        <v>2</v>
      </c>
      <c r="G64" s="34" t="s">
        <v>2</v>
      </c>
      <c r="H64" s="972" t="s">
        <v>2</v>
      </c>
    </row>
    <row r="65" spans="1:9" ht="12.75" customHeight="1">
      <c r="A65" s="1037" t="str">
        <f>'[2]13'!$A65</f>
        <v>Jan-Mai 20</v>
      </c>
      <c r="B65" s="938">
        <f>'[2]13'!B65</f>
        <v>-0.2948117449116836</v>
      </c>
      <c r="C65" s="919">
        <f>'[2]13'!C65</f>
        <v>1.4772307876930029</v>
      </c>
      <c r="D65" s="920">
        <f>'[2]13'!D65</f>
        <v>1.9879601628632031</v>
      </c>
      <c r="E65" s="1004">
        <f>'[2]13'!E65</f>
        <v>-1.534438561278904</v>
      </c>
      <c r="F65" s="920" t="s">
        <v>2</v>
      </c>
      <c r="G65" s="919" t="s">
        <v>2</v>
      </c>
      <c r="H65" s="1038" t="s">
        <v>2</v>
      </c>
    </row>
    <row r="66" spans="1:9" ht="12.75" customHeight="1">
      <c r="A66" s="166" t="str">
        <f>'[2]13'!$A66</f>
        <v>Jan-Jun 20</v>
      </c>
      <c r="B66" s="936">
        <f>'[2]13'!B66</f>
        <v>-0.49648833669931491</v>
      </c>
      <c r="C66" s="34">
        <f>'[2]13'!C66</f>
        <v>1.2834152811601882</v>
      </c>
      <c r="D66" s="910">
        <f>'[2]13'!D66</f>
        <v>2.0758233752049762</v>
      </c>
      <c r="E66" s="170">
        <f>'[2]13'!E66</f>
        <v>-1.4696716065609507</v>
      </c>
      <c r="F66" s="910" t="s">
        <v>2</v>
      </c>
      <c r="G66" s="34" t="s">
        <v>2</v>
      </c>
      <c r="H66" s="972" t="s">
        <v>2</v>
      </c>
    </row>
    <row r="67" spans="1:9" ht="12.75" customHeight="1">
      <c r="A67" s="166" t="str">
        <f>'[2]13'!$A67</f>
        <v>Jan-Jul 20</v>
      </c>
      <c r="B67" s="936">
        <f>'[2]13'!B67</f>
        <v>-0.20092275528588743</v>
      </c>
      <c r="C67" s="34">
        <f>'[2]13'!C67</f>
        <v>1.5272311793754483</v>
      </c>
      <c r="D67" s="910">
        <f>'[2]13'!D67</f>
        <v>2.5345859077731347</v>
      </c>
      <c r="E67" s="170">
        <f>'[2]13'!E67</f>
        <v>-1.2167510341851369</v>
      </c>
      <c r="F67" s="910" t="s">
        <v>2</v>
      </c>
      <c r="G67" s="34" t="s">
        <v>2</v>
      </c>
      <c r="H67" s="972" t="s">
        <v>2</v>
      </c>
    </row>
    <row r="68" spans="1:9" ht="12.75" customHeight="1">
      <c r="A68" s="166" t="str">
        <f>'[2]13'!$A68</f>
        <v>Jan-Ago 20</v>
      </c>
      <c r="B68" s="936">
        <f>'[2]13'!B68</f>
        <v>0.19007962822290381</v>
      </c>
      <c r="C68" s="34">
        <f>'[2]13'!C68</f>
        <v>1.4367214107344779</v>
      </c>
      <c r="D68" s="910">
        <f>'[2]13'!D68</f>
        <v>2.8613440102754453</v>
      </c>
      <c r="E68" s="170">
        <f>'[2]13'!E68</f>
        <v>-1.0043345364335607</v>
      </c>
      <c r="F68" s="910" t="s">
        <v>2</v>
      </c>
      <c r="G68" s="34" t="s">
        <v>2</v>
      </c>
      <c r="H68" s="972" t="s">
        <v>2</v>
      </c>
    </row>
    <row r="69" spans="1:9" ht="12.75" customHeight="1">
      <c r="A69" s="166" t="str">
        <f>'[2]13'!$A69</f>
        <v>Jan-Set 20</v>
      </c>
      <c r="B69" s="936">
        <f>'[2]13'!B69</f>
        <v>0.56126046983480649</v>
      </c>
      <c r="C69" s="34">
        <f>'[2]13'!C69</f>
        <v>1.6362640457822266</v>
      </c>
      <c r="D69" s="910">
        <f>'[2]13'!D69</f>
        <v>3.2107958470999591</v>
      </c>
      <c r="E69" s="170">
        <f>'[2]13'!E69</f>
        <v>-0.7632955580416052</v>
      </c>
      <c r="F69" s="910" t="s">
        <v>2</v>
      </c>
      <c r="G69" s="34" t="s">
        <v>2</v>
      </c>
      <c r="H69" s="972" t="s">
        <v>2</v>
      </c>
    </row>
    <row r="70" spans="1:9" ht="12.75" customHeight="1">
      <c r="A70" s="166" t="str">
        <f>'[2]13'!$A70</f>
        <v>Jan-Out 20</v>
      </c>
      <c r="B70" s="936">
        <f>'[2]13'!B70</f>
        <v>0.72898761374437981</v>
      </c>
      <c r="C70" s="34">
        <f>'[2]13'!C70</f>
        <v>1.8020827900123493</v>
      </c>
      <c r="D70" s="910">
        <f>'[2]13'!D70</f>
        <v>3.3108062146893076</v>
      </c>
      <c r="E70" s="170">
        <f>'[2]13'!E70</f>
        <v>-0.67109210949747933</v>
      </c>
      <c r="F70" s="910" t="s">
        <v>2</v>
      </c>
      <c r="G70" s="34" t="s">
        <v>2</v>
      </c>
      <c r="H70" s="972" t="s">
        <v>2</v>
      </c>
    </row>
    <row r="71" spans="1:9" ht="12.75" customHeight="1">
      <c r="A71" s="166" t="str">
        <f>'[2]13'!$A71</f>
        <v>Jan-Nov 20</v>
      </c>
      <c r="B71" s="936">
        <f>'[2]13'!B71</f>
        <v>1.1274843481940025</v>
      </c>
      <c r="C71" s="34">
        <f>'[2]13'!C71</f>
        <v>2.1611259549304123</v>
      </c>
      <c r="D71" s="910">
        <f>'[2]13'!D71</f>
        <v>3.6664119892194265</v>
      </c>
      <c r="E71" s="170">
        <f>'[2]13'!E71</f>
        <v>-0.79824584682975797</v>
      </c>
      <c r="F71" s="910" t="s">
        <v>2</v>
      </c>
      <c r="G71" s="34" t="s">
        <v>2</v>
      </c>
      <c r="H71" s="972" t="s">
        <v>2</v>
      </c>
    </row>
    <row r="72" spans="1:9" ht="12.75" customHeight="1">
      <c r="A72" s="166" t="str">
        <f>'[2]13'!$A72</f>
        <v>Jan-Dez 20</v>
      </c>
      <c r="B72" s="936">
        <f>'[2]13'!B72</f>
        <v>1.2086654297287964</v>
      </c>
      <c r="C72" s="34">
        <f>'[2]13'!C72</f>
        <v>2.0729787464790093</v>
      </c>
      <c r="D72" s="910">
        <f>'[2]13'!D72</f>
        <v>3.4477703838197158</v>
      </c>
      <c r="E72" s="170">
        <f>'[2]13'!E72</f>
        <v>-0.60489574453592354</v>
      </c>
      <c r="F72" s="910" t="s">
        <v>2</v>
      </c>
      <c r="G72" s="34" t="s">
        <v>2</v>
      </c>
      <c r="H72" s="972" t="s">
        <v>2</v>
      </c>
    </row>
    <row r="73" spans="1:9" ht="12.75" customHeight="1">
      <c r="A73" s="166">
        <f>'[2]13'!$A73</f>
        <v>80721</v>
      </c>
      <c r="B73" s="936">
        <f>'[2]13'!B73</f>
        <v>1.1531121119086265</v>
      </c>
      <c r="C73" s="34">
        <f>'[2]13'!C73</f>
        <v>1.1767732838977167</v>
      </c>
      <c r="D73" s="910">
        <f>'[2]13'!D73</f>
        <v>1.2938643803247771</v>
      </c>
      <c r="E73" s="170">
        <f>'[2]13'!E73</f>
        <v>0.31556564622714234</v>
      </c>
      <c r="F73" s="910" t="s">
        <v>2</v>
      </c>
      <c r="G73" s="34" t="s">
        <v>2</v>
      </c>
      <c r="H73" s="972" t="s">
        <v>2</v>
      </c>
    </row>
    <row r="74" spans="1:9" ht="12.75" customHeight="1">
      <c r="A74" s="166" t="str">
        <f>'[2]13'!$A74</f>
        <v>Jan-Fev 21</v>
      </c>
      <c r="B74" s="936">
        <f>'[2]13'!B74</f>
        <v>1.553614367703176</v>
      </c>
      <c r="C74" s="34">
        <f>'[2]13'!C74</f>
        <v>2.3703024110154303</v>
      </c>
      <c r="D74" s="910">
        <f>'[2]13'!D74</f>
        <v>1.8979444146645932</v>
      </c>
      <c r="E74" s="170">
        <f>'[2]13'!E74</f>
        <v>1.1465212507476821</v>
      </c>
      <c r="F74" s="910" t="s">
        <v>2</v>
      </c>
      <c r="G74" s="34" t="s">
        <v>2</v>
      </c>
      <c r="H74" s="972" t="s">
        <v>2</v>
      </c>
    </row>
    <row r="75" spans="1:9" ht="12.75" customHeight="1">
      <c r="A75" s="166" t="str">
        <f>'[2]13'!$A75</f>
        <v>Jan-Mar 21</v>
      </c>
      <c r="B75" s="936">
        <f>'[2]13'!B75</f>
        <v>2.3368589750381261</v>
      </c>
      <c r="C75" s="34">
        <f>'[2]13'!C75</f>
        <v>2.8848507198110553</v>
      </c>
      <c r="D75" s="910">
        <f>'[2]13'!D75</f>
        <v>2.2229983465359879</v>
      </c>
      <c r="E75" s="170">
        <f>'[2]13'!E75</f>
        <v>2.9712914938887991</v>
      </c>
      <c r="F75" s="910" t="s">
        <v>2</v>
      </c>
      <c r="G75" s="34" t="s">
        <v>2</v>
      </c>
      <c r="H75" s="972" t="s">
        <v>2</v>
      </c>
    </row>
    <row r="76" spans="1:9" ht="12.75" customHeight="1">
      <c r="A76" s="166" t="str">
        <f>'[2]13'!$A76</f>
        <v>Jan-Abr 21</v>
      </c>
      <c r="B76" s="936">
        <f>'[2]13'!B76</f>
        <v>3.7606661225046309</v>
      </c>
      <c r="C76" s="34">
        <f>'[2]13'!C76</f>
        <v>4.1214293711828702</v>
      </c>
      <c r="D76" s="910">
        <f>'[2]13'!D76</f>
        <v>3.5805098809301938</v>
      </c>
      <c r="E76" s="170">
        <f>'[2]13'!E76</f>
        <v>4.9961126777956792</v>
      </c>
      <c r="F76" s="910" t="s">
        <v>2</v>
      </c>
      <c r="G76" s="34" t="s">
        <v>2</v>
      </c>
      <c r="H76" s="972" t="s">
        <v>2</v>
      </c>
      <c r="I76" s="52"/>
    </row>
    <row r="77" spans="1:9" ht="12.75" customHeight="1">
      <c r="A77" s="1037" t="str">
        <f>'[2]13'!$A77</f>
        <v>Jan-Mai 21</v>
      </c>
      <c r="B77" s="938">
        <f>'[2]13'!B77</f>
        <v>5.1232880613905678</v>
      </c>
      <c r="C77" s="919">
        <f>'[2]13'!C77</f>
        <v>4.7771578551159024</v>
      </c>
      <c r="D77" s="920">
        <f>'[2]13'!D77</f>
        <v>4.2604852798223476</v>
      </c>
      <c r="E77" s="1004">
        <f>'[2]13'!E77</f>
        <v>5.9871279538336921</v>
      </c>
      <c r="F77" s="920" t="s">
        <v>2</v>
      </c>
      <c r="G77" s="919" t="s">
        <v>2</v>
      </c>
      <c r="H77" s="1038" t="s">
        <v>2</v>
      </c>
    </row>
    <row r="78" spans="1:9" ht="12.75" customHeight="1">
      <c r="A78" s="166" t="str">
        <f>'[2]13'!$A78</f>
        <v>Jan-Jun 21</v>
      </c>
      <c r="B78" s="936">
        <f>'[2]13'!B78</f>
        <v>5.9297488277322543</v>
      </c>
      <c r="C78" s="34">
        <f>'[2]13'!C78</f>
        <v>5.3629144099544419</v>
      </c>
      <c r="D78" s="910">
        <f>'[2]13'!D78</f>
        <v>4.8992704345797193</v>
      </c>
      <c r="E78" s="170">
        <f>'[2]13'!E78</f>
        <v>6.1091252488801899</v>
      </c>
      <c r="F78" s="910" t="s">
        <v>2</v>
      </c>
      <c r="G78" s="34" t="s">
        <v>2</v>
      </c>
      <c r="H78" s="972" t="s">
        <v>2</v>
      </c>
    </row>
    <row r="79" spans="1:9" ht="12.75" customHeight="1">
      <c r="A79" s="166" t="str">
        <f>'[2]13'!$A79</f>
        <v>Jan-Jul 21</v>
      </c>
      <c r="B79" s="936">
        <f>'[2]13'!B79</f>
        <v>5.5319868071591998</v>
      </c>
      <c r="C79" s="34">
        <f>'[2]13'!C79</f>
        <v>5.3634765321252758</v>
      </c>
      <c r="D79" s="910">
        <f>'[2]13'!D79</f>
        <v>4.7198256302878292</v>
      </c>
      <c r="E79" s="170">
        <f>'[2]13'!E79</f>
        <v>5.6699475553379415</v>
      </c>
      <c r="F79" s="910" t="s">
        <v>2</v>
      </c>
      <c r="G79" s="34" t="s">
        <v>2</v>
      </c>
      <c r="H79" s="972" t="s">
        <v>2</v>
      </c>
      <c r="I79" s="52"/>
    </row>
    <row r="80" spans="1:9" ht="12.75" customHeight="1">
      <c r="A80" s="166" t="str">
        <f>'[2]13'!$A80</f>
        <v>Jan-Ago 21</v>
      </c>
      <c r="B80" s="936">
        <f>'[2]13'!B80</f>
        <v>5.0911377961836166</v>
      </c>
      <c r="C80" s="34">
        <f>'[2]13'!C80</f>
        <v>5.2450846859883882</v>
      </c>
      <c r="D80" s="910">
        <f>'[2]13'!D80</f>
        <v>4.3290816579910683</v>
      </c>
      <c r="E80" s="170">
        <f>'[2]13'!E80</f>
        <v>5.5209445555463503</v>
      </c>
      <c r="F80" s="910" t="s">
        <v>2</v>
      </c>
      <c r="G80" s="34" t="s">
        <v>2</v>
      </c>
      <c r="H80" s="972" t="s">
        <v>2</v>
      </c>
      <c r="I80" s="52"/>
    </row>
    <row r="81" spans="1:9" ht="12.75" customHeight="1">
      <c r="A81" s="166" t="str">
        <f>'[2]13'!$A81</f>
        <v>Jan-Set 21</v>
      </c>
      <c r="B81" s="936">
        <f>'[2]13'!B81</f>
        <v>4.5997395352332973</v>
      </c>
      <c r="C81" s="34">
        <f>'[2]13'!C81</f>
        <v>5.0041453511158807</v>
      </c>
      <c r="D81" s="910">
        <f>'[2]13'!D81</f>
        <v>4.0627967665894431</v>
      </c>
      <c r="E81" s="170">
        <f>'[2]13'!E81</f>
        <v>5.3767681326546466</v>
      </c>
      <c r="F81" s="910" t="s">
        <v>2</v>
      </c>
      <c r="G81" s="34" t="s">
        <v>2</v>
      </c>
      <c r="H81" s="972" t="s">
        <v>2</v>
      </c>
      <c r="I81" s="52"/>
    </row>
    <row r="82" spans="1:9" ht="12.75" customHeight="1">
      <c r="A82" s="166" t="str">
        <f>'[2]13'!$A82</f>
        <v>Jan-Out 21</v>
      </c>
      <c r="B82" s="936">
        <f>'[2]13'!B82</f>
        <v>4.2723878529214119</v>
      </c>
      <c r="C82" s="34">
        <f>'[2]13'!C82</f>
        <v>4.771701775506159</v>
      </c>
      <c r="D82" s="910">
        <f>'[2]13'!D82</f>
        <v>4.0233960542825713</v>
      </c>
      <c r="E82" s="170">
        <f>'[2]13'!E82</f>
        <v>5.3495133207591437</v>
      </c>
      <c r="F82" s="910" t="s">
        <v>2</v>
      </c>
      <c r="G82" s="34" t="s">
        <v>2</v>
      </c>
      <c r="H82" s="972" t="s">
        <v>2</v>
      </c>
      <c r="I82" s="52"/>
    </row>
    <row r="83" spans="1:9" ht="12.75" customHeight="1">
      <c r="A83" s="166" t="str">
        <f>'[2]13'!$A83</f>
        <v>Jan-Nov 21</v>
      </c>
      <c r="B83" s="936">
        <f>'[2]13'!B83</f>
        <v>4.0611911774612679</v>
      </c>
      <c r="C83" s="34">
        <f>'[2]13'!C83</f>
        <v>4.7049949758004743</v>
      </c>
      <c r="D83" s="910">
        <f>'[2]13'!D83</f>
        <v>3.9891593043671634</v>
      </c>
      <c r="E83" s="170">
        <f>'[2]13'!E83</f>
        <v>5.6664308451570093</v>
      </c>
      <c r="F83" s="910" t="s">
        <v>2</v>
      </c>
      <c r="G83" s="34" t="s">
        <v>2</v>
      </c>
      <c r="H83" s="972" t="s">
        <v>2</v>
      </c>
      <c r="I83" s="52"/>
    </row>
    <row r="84" spans="1:9" ht="12.75" customHeight="1">
      <c r="A84" s="166" t="str">
        <f>'[2]13'!$A84</f>
        <v>Jan-Dez 21</v>
      </c>
      <c r="B84" s="936">
        <f>'[2]13'!B84</f>
        <v>3.7622666257770589</v>
      </c>
      <c r="C84" s="34">
        <f>'[2]13'!C84</f>
        <v>4.7169662459771757</v>
      </c>
      <c r="D84" s="910">
        <f>'[2]13'!D84</f>
        <v>3.998423311546091</v>
      </c>
      <c r="E84" s="170">
        <f>'[2]13'!E84</f>
        <v>5.5694156295682689</v>
      </c>
      <c r="F84" s="910" t="s">
        <v>2</v>
      </c>
      <c r="G84" s="34" t="s">
        <v>2</v>
      </c>
      <c r="H84" s="972" t="s">
        <v>2</v>
      </c>
      <c r="I84" s="52"/>
    </row>
    <row r="85" spans="1:9" ht="12.75" customHeight="1">
      <c r="A85" s="166">
        <f>'[2]13'!$A85</f>
        <v>117610</v>
      </c>
      <c r="B85" s="936">
        <f>'[2]13'!B85</f>
        <v>0.58810749086370606</v>
      </c>
      <c r="C85" s="34">
        <f>'[2]13'!C85</f>
        <v>1.4326841177188214</v>
      </c>
      <c r="D85" s="910">
        <f>'[2]13'!D85</f>
        <v>3.3467685930273348</v>
      </c>
      <c r="E85" s="170">
        <f>'[2]13'!E85</f>
        <v>4.3409813016048275</v>
      </c>
      <c r="F85" s="910" t="s">
        <v>2</v>
      </c>
      <c r="G85" s="34" t="s">
        <v>2</v>
      </c>
      <c r="H85" s="972" t="s">
        <v>2</v>
      </c>
      <c r="I85" s="52"/>
    </row>
    <row r="86" spans="1:9" ht="12.75" customHeight="1">
      <c r="A86" s="166" t="str">
        <f>'[2]13'!$A86</f>
        <v>Jan-Fev 22</v>
      </c>
      <c r="B86" s="936">
        <f>'[2]13'!B86</f>
        <v>0.26944327173350757</v>
      </c>
      <c r="C86" s="34">
        <f>'[2]13'!C86</f>
        <v>1.4378556422820878</v>
      </c>
      <c r="D86" s="910">
        <f>'[2]13'!D86</f>
        <v>3.1911378037040805</v>
      </c>
      <c r="E86" s="170">
        <f>'[2]13'!E86</f>
        <v>4.535317529267175</v>
      </c>
      <c r="F86" s="910" t="s">
        <v>2</v>
      </c>
      <c r="G86" s="34" t="s">
        <v>2</v>
      </c>
      <c r="H86" s="972" t="s">
        <v>2</v>
      </c>
      <c r="I86" s="52"/>
    </row>
    <row r="87" spans="1:9" ht="12.75" customHeight="1">
      <c r="A87" s="166" t="str">
        <f>'[2]13'!$A87</f>
        <v>Jan-Mar 22</v>
      </c>
      <c r="B87" s="936">
        <f>'[2]13'!B87</f>
        <v>0.82623180966211862</v>
      </c>
      <c r="C87" s="34">
        <f>'[2]13'!C87</f>
        <v>2.1983428154119196</v>
      </c>
      <c r="D87" s="910">
        <f>'[2]13'!D87</f>
        <v>3.5788122860794971</v>
      </c>
      <c r="E87" s="170">
        <f>'[2]13'!E87</f>
        <v>5.1112016581958954</v>
      </c>
      <c r="F87" s="910" t="s">
        <v>2</v>
      </c>
      <c r="G87" s="34" t="s">
        <v>2</v>
      </c>
      <c r="H87" s="972" t="s">
        <v>2</v>
      </c>
      <c r="I87" s="52"/>
    </row>
    <row r="88" spans="1:9" ht="12.75" customHeight="1">
      <c r="A88" s="166" t="str">
        <f>'[2]13'!$A88</f>
        <v>Jan-Abr 22</v>
      </c>
      <c r="B88" s="936">
        <f>'[2]13'!B88</f>
        <v>1.7425034318933541</v>
      </c>
      <c r="C88" s="34">
        <f>'[2]13'!C88</f>
        <v>2.6785523222256984</v>
      </c>
      <c r="D88" s="910">
        <f>'[2]13'!D88</f>
        <v>4.3438983335660168</v>
      </c>
      <c r="E88" s="170">
        <f>'[2]13'!E88</f>
        <v>5.322065930915727</v>
      </c>
      <c r="F88" s="910" t="s">
        <v>2</v>
      </c>
      <c r="G88" s="34" t="s">
        <v>2</v>
      </c>
      <c r="H88" s="972" t="s">
        <v>2</v>
      </c>
      <c r="I88" s="52"/>
    </row>
    <row r="89" spans="1:9" ht="12.75" customHeight="1">
      <c r="A89" s="1133" t="str">
        <f>'[2]13'!$A89</f>
        <v>Jan-Mai 22</v>
      </c>
      <c r="B89" s="1132">
        <f>'[2]13'!B89</f>
        <v>1.7312717075258206</v>
      </c>
      <c r="C89" s="1117">
        <f>'[2]13'!C89</f>
        <v>2.9610437179622409</v>
      </c>
      <c r="D89" s="1115">
        <f>'[2]13'!D89</f>
        <v>4.418566513770287</v>
      </c>
      <c r="E89" s="1109">
        <f>'[2]13'!E89</f>
        <v>5.0836849748692856</v>
      </c>
      <c r="F89" s="1115" t="s">
        <v>2</v>
      </c>
      <c r="G89" s="1117" t="s">
        <v>2</v>
      </c>
      <c r="H89" s="1118" t="s">
        <v>2</v>
      </c>
    </row>
    <row r="90" spans="1:9" ht="12" customHeight="1">
      <c r="A90" s="158"/>
      <c r="B90" s="158"/>
      <c r="C90" s="159"/>
      <c r="D90" s="159"/>
      <c r="E90" s="159"/>
      <c r="F90" s="159"/>
      <c r="G90" s="159"/>
      <c r="H90" s="159"/>
    </row>
    <row r="91" spans="1:9" ht="9.9499999999999993" customHeight="1">
      <c r="A91" s="9"/>
      <c r="F91" s="160"/>
      <c r="G91" s="160"/>
      <c r="H91" s="160"/>
    </row>
  </sheetData>
  <sheetProtection autoFilter="0"/>
  <mergeCells count="3">
    <mergeCell ref="B5:E5"/>
    <mergeCell ref="F5:G5"/>
    <mergeCell ref="A1:H2"/>
  </mergeCells>
  <phoneticPr fontId="0" type="noConversion"/>
  <hyperlinks>
    <hyperlink ref="I3" location="INDICE!A1" display="Índice" xr:uid="{DB1CF925-2D52-4793-98E6-8E7B1C4EDD88}"/>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21">
    <pageSetUpPr fitToPage="1"/>
  </sheetPr>
  <dimension ref="A1:U87"/>
  <sheetViews>
    <sheetView showGridLines="0" zoomScale="115" zoomScaleNormal="115" workbookViewId="0">
      <selection activeCell="A13" sqref="A13"/>
    </sheetView>
  </sheetViews>
  <sheetFormatPr defaultColWidth="9.140625" defaultRowHeight="12.75"/>
  <cols>
    <col min="1" max="4" width="10.7109375" style="63" customWidth="1"/>
    <col min="5" max="5" width="11.28515625" style="63" customWidth="1"/>
    <col min="6" max="7" width="10.7109375" style="63" customWidth="1"/>
    <col min="8" max="8" width="12.5703125" style="63" customWidth="1"/>
    <col min="9" max="10" width="10.7109375" style="63" customWidth="1"/>
    <col min="11" max="11" width="0.42578125" style="63" customWidth="1"/>
    <col min="12" max="240" width="9.140625" style="63"/>
    <col min="241" max="250" width="12.7109375" style="63" customWidth="1"/>
    <col min="251" max="16384" width="9.140625" style="63"/>
  </cols>
  <sheetData>
    <row r="1" spans="1:17" ht="18" customHeight="1">
      <c r="A1" s="1537" t="s">
        <v>191</v>
      </c>
      <c r="B1" s="1484"/>
      <c r="C1" s="1484"/>
      <c r="D1" s="1484"/>
      <c r="E1" s="1484"/>
      <c r="F1" s="1484"/>
      <c r="G1" s="1484"/>
      <c r="H1" s="1484"/>
      <c r="I1" s="1484"/>
      <c r="J1" s="1484"/>
      <c r="K1" s="173"/>
      <c r="L1" s="173"/>
      <c r="M1" s="173"/>
      <c r="N1" s="173"/>
      <c r="O1" s="173"/>
      <c r="P1" s="173"/>
      <c r="Q1" s="173"/>
    </row>
    <row r="2" spans="1:17" ht="18" customHeight="1">
      <c r="A2" s="1484"/>
      <c r="B2" s="1484"/>
      <c r="C2" s="1484"/>
      <c r="D2" s="1484"/>
      <c r="E2" s="1484"/>
      <c r="F2" s="1484"/>
      <c r="G2" s="1484"/>
      <c r="H2" s="1484"/>
      <c r="I2" s="1484"/>
      <c r="J2" s="1484"/>
      <c r="K2" s="2"/>
      <c r="L2" s="2"/>
      <c r="M2" s="2"/>
      <c r="N2" s="2"/>
      <c r="O2" s="2"/>
      <c r="P2" s="2"/>
      <c r="Q2" s="2"/>
    </row>
    <row r="3" spans="1:17" ht="20.100000000000001" customHeight="1">
      <c r="A3" s="345" t="s">
        <v>665</v>
      </c>
      <c r="B3" s="346"/>
      <c r="C3" s="346"/>
      <c r="D3" s="346"/>
      <c r="E3" s="347"/>
      <c r="F3" s="347"/>
      <c r="G3" s="114"/>
      <c r="H3" s="114"/>
      <c r="I3" s="114"/>
      <c r="J3" s="114"/>
      <c r="K3" s="346"/>
      <c r="L3" s="637" t="s">
        <v>182</v>
      </c>
      <c r="N3" s="7"/>
      <c r="O3" s="174"/>
      <c r="P3" s="175"/>
      <c r="Q3" s="37"/>
    </row>
    <row r="4" spans="1:17" ht="9.9499999999999993" customHeight="1"/>
    <row r="5" spans="1:17" ht="26.25" customHeight="1">
      <c r="A5" s="1678" t="s">
        <v>421</v>
      </c>
      <c r="B5" s="1678"/>
      <c r="C5" s="1678"/>
      <c r="D5" s="1678"/>
      <c r="E5" s="1678"/>
      <c r="F5" s="1678"/>
      <c r="G5" s="174"/>
      <c r="H5" s="1679" t="s">
        <v>239</v>
      </c>
      <c r="I5" s="1549"/>
      <c r="J5" s="735">
        <f>('[2]14'!$I$5)</f>
        <v>44739</v>
      </c>
    </row>
    <row r="6" spans="1:17" ht="9.9499999999999993" customHeight="1" thickBot="1">
      <c r="B6" s="176"/>
      <c r="C6" s="176"/>
      <c r="D6" s="176"/>
      <c r="E6" s="176"/>
      <c r="F6" s="176"/>
      <c r="G6" s="176"/>
      <c r="H6" s="176"/>
      <c r="I6" s="176"/>
      <c r="J6" s="176"/>
    </row>
    <row r="7" spans="1:17" ht="65.099999999999994" customHeight="1">
      <c r="A7" s="177" t="s">
        <v>652</v>
      </c>
      <c r="B7" s="784" t="s">
        <v>31</v>
      </c>
      <c r="C7" s="785" t="s">
        <v>303</v>
      </c>
      <c r="D7" s="785" t="s">
        <v>304</v>
      </c>
      <c r="E7" s="785" t="s">
        <v>305</v>
      </c>
      <c r="F7" s="785" t="s">
        <v>306</v>
      </c>
      <c r="G7" s="785" t="s">
        <v>307</v>
      </c>
      <c r="H7" s="785" t="s">
        <v>308</v>
      </c>
      <c r="I7" s="785" t="s">
        <v>309</v>
      </c>
      <c r="J7" s="746" t="s">
        <v>310</v>
      </c>
      <c r="K7" s="178"/>
    </row>
    <row r="8" spans="1:17" ht="26.25" customHeight="1">
      <c r="A8" s="694" t="s">
        <v>172</v>
      </c>
      <c r="B8" s="324" t="s">
        <v>1</v>
      </c>
      <c r="C8" s="148" t="s">
        <v>1</v>
      </c>
      <c r="D8" s="148" t="s">
        <v>1</v>
      </c>
      <c r="E8" s="148" t="s">
        <v>1</v>
      </c>
      <c r="F8" s="148" t="s">
        <v>1</v>
      </c>
      <c r="G8" s="148" t="s">
        <v>1</v>
      </c>
      <c r="H8" s="148" t="s">
        <v>1</v>
      </c>
      <c r="I8" s="148" t="s">
        <v>1</v>
      </c>
      <c r="J8" s="150" t="s">
        <v>1</v>
      </c>
      <c r="K8" s="179"/>
    </row>
    <row r="9" spans="1:17" ht="26.25" customHeight="1" thickBot="1">
      <c r="A9" s="393" t="s">
        <v>441</v>
      </c>
      <c r="B9" s="386" t="s">
        <v>244</v>
      </c>
      <c r="C9" s="180" t="s">
        <v>244</v>
      </c>
      <c r="D9" s="714" t="s">
        <v>244</v>
      </c>
      <c r="E9" s="714" t="s">
        <v>244</v>
      </c>
      <c r="F9" s="714" t="s">
        <v>244</v>
      </c>
      <c r="G9" s="714" t="s">
        <v>244</v>
      </c>
      <c r="H9" s="714" t="s">
        <v>244</v>
      </c>
      <c r="I9" s="714" t="s">
        <v>244</v>
      </c>
      <c r="J9" s="181" t="s">
        <v>244</v>
      </c>
      <c r="K9" s="182"/>
    </row>
    <row r="10" spans="1:17" ht="6" customHeight="1">
      <c r="A10" s="183"/>
      <c r="B10" s="387"/>
      <c r="C10" s="184"/>
      <c r="D10" s="184"/>
      <c r="E10" s="184"/>
      <c r="F10" s="184"/>
      <c r="G10" s="184"/>
      <c r="H10" s="184"/>
      <c r="I10" s="184"/>
      <c r="J10" s="184"/>
      <c r="K10" s="178"/>
    </row>
    <row r="11" spans="1:17" ht="12.75" customHeight="1">
      <c r="A11" s="108">
        <f>'[2]14'!$A11</f>
        <v>2003</v>
      </c>
      <c r="B11" s="1039">
        <f>'[2]14'!B11</f>
        <v>-0.82440575036590047</v>
      </c>
      <c r="C11" s="171">
        <f>'[2]14'!C11</f>
        <v>-2.159869683658485</v>
      </c>
      <c r="D11" s="910">
        <f>'[2]14'!D11</f>
        <v>8.6232412941500005</v>
      </c>
      <c r="E11" s="34">
        <f>'[2]14'!E11</f>
        <v>-1.1923509060410211</v>
      </c>
      <c r="F11" s="910">
        <f>'[2]14'!F11</f>
        <v>-8.0436387442933643</v>
      </c>
      <c r="G11" s="34">
        <f>'[2]14'!G11</f>
        <v>-2.9440739515973022</v>
      </c>
      <c r="H11" s="910">
        <f>'[2]14'!H11</f>
        <v>0.38921662091161136</v>
      </c>
      <c r="I11" s="34">
        <f>'[2]14'!I11</f>
        <v>1.3869806806672778</v>
      </c>
      <c r="J11" s="910">
        <f>'[2]14'!J11</f>
        <v>0.10813217426329576</v>
      </c>
      <c r="K11" s="179"/>
    </row>
    <row r="12" spans="1:17" ht="12.75" customHeight="1">
      <c r="A12" s="108">
        <f>'[2]14'!$A12</f>
        <v>2004</v>
      </c>
      <c r="B12" s="1039">
        <f>'[2]14'!B12</f>
        <v>1.6721759674751278</v>
      </c>
      <c r="C12" s="171">
        <f>'[2]14'!C12</f>
        <v>5.9281591997323231</v>
      </c>
      <c r="D12" s="910">
        <f>'[2]14'!D12</f>
        <v>3.3312362508845297</v>
      </c>
      <c r="E12" s="34">
        <f>'[2]14'!E12</f>
        <v>0.70118004167992376</v>
      </c>
      <c r="F12" s="910">
        <f>'[2]14'!F12</f>
        <v>-6.9232335902084663E-2</v>
      </c>
      <c r="G12" s="34">
        <f>'[2]14'!G12</f>
        <v>2.5042639486541196</v>
      </c>
      <c r="H12" s="910">
        <f>'[2]14'!H12</f>
        <v>5.685925324273903</v>
      </c>
      <c r="I12" s="34">
        <f>'[2]14'!I12</f>
        <v>0.83270256499141904</v>
      </c>
      <c r="J12" s="910">
        <f>'[2]14'!J12</f>
        <v>1.0349392549516545</v>
      </c>
      <c r="K12" s="179"/>
    </row>
    <row r="13" spans="1:17" ht="12.75" customHeight="1">
      <c r="A13" s="108">
        <f>'[2]14'!$A13</f>
        <v>2005</v>
      </c>
      <c r="B13" s="1039">
        <f>'[2]14'!B13</f>
        <v>0.49591609141928505</v>
      </c>
      <c r="C13" s="171">
        <f>'[2]14'!C13</f>
        <v>-5.3719926359079313</v>
      </c>
      <c r="D13" s="910">
        <f>'[2]14'!D13</f>
        <v>-5.1655696225159984</v>
      </c>
      <c r="E13" s="34">
        <f>'[2]14'!E13</f>
        <v>-1.1375330258394751</v>
      </c>
      <c r="F13" s="910">
        <f>'[2]14'!F13</f>
        <v>-3.5522457751179015</v>
      </c>
      <c r="G13" s="34">
        <f>'[2]14'!G13</f>
        <v>0.61371783019273241</v>
      </c>
      <c r="H13" s="910">
        <f>'[2]14'!H13</f>
        <v>1.7332837676264767</v>
      </c>
      <c r="I13" s="34">
        <f>'[2]14'!I13</f>
        <v>2.3481598632394807</v>
      </c>
      <c r="J13" s="910">
        <f>'[2]14'!J13</f>
        <v>2.2970812281481394</v>
      </c>
      <c r="K13" s="179"/>
    </row>
    <row r="14" spans="1:17" ht="12.75" customHeight="1">
      <c r="A14" s="108">
        <f>'[2]14'!$A14</f>
        <v>2006</v>
      </c>
      <c r="B14" s="1039">
        <f>'[2]14'!B14</f>
        <v>1.630085963996003</v>
      </c>
      <c r="C14" s="171">
        <f>'[2]14'!C14</f>
        <v>2.724526323241812</v>
      </c>
      <c r="D14" s="910">
        <f>'[2]14'!D14</f>
        <v>4.4225213258468656</v>
      </c>
      <c r="E14" s="34">
        <f>'[2]14'!E14</f>
        <v>0.97524296196505289</v>
      </c>
      <c r="F14" s="910">
        <f>'[2]14'!F14</f>
        <v>-2.4613481196712006</v>
      </c>
      <c r="G14" s="34">
        <f>'[2]14'!G14</f>
        <v>2.230822636308643</v>
      </c>
      <c r="H14" s="910">
        <f>'[2]14'!H14</f>
        <v>5.2328916892077864</v>
      </c>
      <c r="I14" s="34">
        <f>'[2]14'!I14</f>
        <v>3.7861641456790371</v>
      </c>
      <c r="J14" s="910">
        <f>'[2]14'!J14</f>
        <v>-2.62219864151358E-2</v>
      </c>
      <c r="K14" s="179"/>
    </row>
    <row r="15" spans="1:17" ht="12.75" customHeight="1">
      <c r="A15" s="108">
        <f>'[2]14'!$A15</f>
        <v>2007</v>
      </c>
      <c r="B15" s="1039">
        <f>'[2]14'!B15</f>
        <v>2.8350578368773172</v>
      </c>
      <c r="C15" s="171">
        <f>'[2]14'!C15</f>
        <v>-4.3752756101382593</v>
      </c>
      <c r="D15" s="910">
        <f>'[2]14'!D15</f>
        <v>1.2547685069366605</v>
      </c>
      <c r="E15" s="34">
        <f>'[2]14'!E15</f>
        <v>2.5218410118314614</v>
      </c>
      <c r="F15" s="910">
        <f>'[2]14'!F15</f>
        <v>1.7675390626476477</v>
      </c>
      <c r="G15" s="34">
        <f>'[2]14'!G15</f>
        <v>1.1515220609328203</v>
      </c>
      <c r="H15" s="910">
        <f>'[2]14'!H15</f>
        <v>6.7529211870727162</v>
      </c>
      <c r="I15" s="34">
        <f>'[2]14'!I15</f>
        <v>5.2609861496385424</v>
      </c>
      <c r="J15" s="910">
        <f>'[2]14'!J15</f>
        <v>2.5275122573981128</v>
      </c>
      <c r="K15" s="179"/>
    </row>
    <row r="16" spans="1:17" ht="12.75" customHeight="1">
      <c r="A16" s="108">
        <f>'[2]14'!$A16</f>
        <v>2008</v>
      </c>
      <c r="B16" s="1039">
        <f>'[2]14'!B16</f>
        <v>0.65537240761353233</v>
      </c>
      <c r="C16" s="171">
        <f>'[2]14'!C16</f>
        <v>3.703835086305693</v>
      </c>
      <c r="D16" s="910">
        <f>'[2]14'!D16</f>
        <v>0.21062462078058089</v>
      </c>
      <c r="E16" s="34">
        <f>'[2]14'!E16</f>
        <v>-2.56734594425388</v>
      </c>
      <c r="F16" s="910">
        <f>'[2]14'!F16</f>
        <v>-4.3919862268338319</v>
      </c>
      <c r="G16" s="34">
        <f>'[2]14'!G16</f>
        <v>-0.57415767383739991</v>
      </c>
      <c r="H16" s="910">
        <f>'[2]14'!H16</f>
        <v>2.4288288335049848</v>
      </c>
      <c r="I16" s="34">
        <f>'[2]14'!I16</f>
        <v>3.1081862224067356</v>
      </c>
      <c r="J16" s="910">
        <f>'[2]14'!J16</f>
        <v>2.0648064790568892</v>
      </c>
      <c r="K16" s="179"/>
    </row>
    <row r="17" spans="1:21" ht="12.75" customHeight="1">
      <c r="A17" s="108">
        <f>'[2]14'!$A17</f>
        <v>2009</v>
      </c>
      <c r="B17" s="1039">
        <f>'[2]14'!B17</f>
        <v>-2.5961584599853498</v>
      </c>
      <c r="C17" s="171">
        <f>'[2]14'!C17</f>
        <v>-3.3321605440005038</v>
      </c>
      <c r="D17" s="910">
        <f>'[2]14'!D17</f>
        <v>4.7727916628182179</v>
      </c>
      <c r="E17" s="34">
        <f>'[2]14'!E17</f>
        <v>-10.802734107478109</v>
      </c>
      <c r="F17" s="910">
        <f>'[2]14'!F17</f>
        <v>-11.032028092717844</v>
      </c>
      <c r="G17" s="34">
        <f>'[2]14'!G17</f>
        <v>-0.37612414626515389</v>
      </c>
      <c r="H17" s="910">
        <f>'[2]14'!H17</f>
        <v>-3.16854245583102</v>
      </c>
      <c r="I17" s="34">
        <f>'[2]14'!I17</f>
        <v>0.50741706275546716</v>
      </c>
      <c r="J17" s="910">
        <f>'[2]14'!J17</f>
        <v>-0.73647544767740813</v>
      </c>
      <c r="K17" s="179"/>
    </row>
    <row r="18" spans="1:21" ht="12.75" customHeight="1">
      <c r="A18" s="108">
        <f>'[2]14'!$A18</f>
        <v>2010</v>
      </c>
      <c r="B18" s="1039">
        <f>'[2]14'!B18</f>
        <v>1.579113003150362</v>
      </c>
      <c r="C18" s="171">
        <f>'[2]14'!C18</f>
        <v>0.6160158504374722</v>
      </c>
      <c r="D18" s="910">
        <f>'[2]14'!D18</f>
        <v>-1.7070940177350291</v>
      </c>
      <c r="E18" s="34">
        <f>'[2]14'!E18</f>
        <v>6.7022205656721807</v>
      </c>
      <c r="F18" s="910">
        <f>'[2]14'!F18</f>
        <v>-6.4509486598725418</v>
      </c>
      <c r="G18" s="34">
        <f>'[2]14'!G18</f>
        <v>2.2997028662766112</v>
      </c>
      <c r="H18" s="910">
        <f>'[2]14'!H18</f>
        <v>2.014095806887771</v>
      </c>
      <c r="I18" s="34">
        <f>'[2]14'!I18</f>
        <v>2.5907611045241712</v>
      </c>
      <c r="J18" s="910">
        <f>'[2]14'!J18</f>
        <v>0.4290790390203349</v>
      </c>
      <c r="K18" s="179"/>
    </row>
    <row r="19" spans="1:21" ht="12.75" customHeight="1">
      <c r="A19" s="108">
        <f>'[2]14'!$A19</f>
        <v>2011</v>
      </c>
      <c r="B19" s="1039">
        <f>'[2]14'!B19</f>
        <v>-1.0069139167240664</v>
      </c>
      <c r="C19" s="171">
        <f>'[2]14'!C19</f>
        <v>0.92708891568417695</v>
      </c>
      <c r="D19" s="910">
        <f>'[2]14'!D19</f>
        <v>-2.3279115305514937</v>
      </c>
      <c r="E19" s="34">
        <f>'[2]14'!E19</f>
        <v>0.56902867660049328</v>
      </c>
      <c r="F19" s="910">
        <f>'[2]14'!F19</f>
        <v>-6.5032561629796826</v>
      </c>
      <c r="G19" s="34">
        <f>'[2]14'!G19</f>
        <v>-3.3951755180775645E-2</v>
      </c>
      <c r="H19" s="910">
        <f>'[2]14'!H19</f>
        <v>1.4716175773602826</v>
      </c>
      <c r="I19" s="34">
        <f>'[2]14'!I19</f>
        <v>0.66571644743724556</v>
      </c>
      <c r="J19" s="910">
        <f>'[2]14'!J19</f>
        <v>-2.9863296189356006</v>
      </c>
      <c r="K19" s="179"/>
    </row>
    <row r="20" spans="1:21" ht="12.75" customHeight="1">
      <c r="A20" s="108">
        <f>'[2]14'!$A20</f>
        <v>2012</v>
      </c>
      <c r="B20" s="1039">
        <f>'[2]14'!B20</f>
        <v>-3.2643344531863647</v>
      </c>
      <c r="C20" s="171">
        <f>'[2]14'!C20</f>
        <v>-0.47428949911987056</v>
      </c>
      <c r="D20" s="910">
        <f>'[2]14'!D20</f>
        <v>-0.76116940901666474</v>
      </c>
      <c r="E20" s="34">
        <f>'[2]14'!E20</f>
        <v>-3.5673995731522758</v>
      </c>
      <c r="F20" s="910">
        <f>'[2]14'!F20</f>
        <v>-15.230697455523911</v>
      </c>
      <c r="G20" s="34">
        <f>'[2]14'!G20</f>
        <v>-1.0410094527674167</v>
      </c>
      <c r="H20" s="910">
        <f>'[2]14'!H20</f>
        <v>-2.3519249453421471</v>
      </c>
      <c r="I20" s="34">
        <f>'[2]14'!I20</f>
        <v>-4.5722706961671422</v>
      </c>
      <c r="J20" s="910">
        <f>'[2]14'!J20</f>
        <v>-2.2156858907471007</v>
      </c>
      <c r="K20" s="179"/>
    </row>
    <row r="21" spans="1:21" ht="12.75" customHeight="1">
      <c r="A21" s="108">
        <f>'[2]14'!$A21</f>
        <v>2013</v>
      </c>
      <c r="B21" s="1039">
        <f>'[2]14'!B21</f>
        <v>-0.61711044273676374</v>
      </c>
      <c r="C21" s="171">
        <f>'[2]14'!C21</f>
        <v>3.0867640050739413</v>
      </c>
      <c r="D21" s="910">
        <f>'[2]14'!D21</f>
        <v>-6.4694167530935838</v>
      </c>
      <c r="E21" s="34">
        <f>'[2]14'!E21</f>
        <v>0.68098040045321784</v>
      </c>
      <c r="F21" s="910">
        <f>'[2]14'!F21</f>
        <v>-6.5413590894057903</v>
      </c>
      <c r="G21" s="34">
        <f>'[2]14'!G21</f>
        <v>2.8051167683585918</v>
      </c>
      <c r="H21" s="910">
        <f>'[2]14'!H21</f>
        <v>-1.7673840003020118</v>
      </c>
      <c r="I21" s="34">
        <f>'[2]14'!I21</f>
        <v>-1.5328393147982533</v>
      </c>
      <c r="J21" s="910">
        <f>'[2]14'!J21</f>
        <v>-0.86791071162922795</v>
      </c>
      <c r="K21" s="179"/>
    </row>
    <row r="22" spans="1:21" ht="12.75" customHeight="1">
      <c r="A22" s="108">
        <f>'[2]14'!$A22</f>
        <v>2014</v>
      </c>
      <c r="B22" s="1039">
        <f>'[2]14'!B22</f>
        <v>0.31179800677369207</v>
      </c>
      <c r="C22" s="171">
        <f>'[2]14'!C22</f>
        <v>-2.0863259126809044E-2</v>
      </c>
      <c r="D22" s="910">
        <f>'[2]14'!D22</f>
        <v>1.2546804584705566</v>
      </c>
      <c r="E22" s="34">
        <f>'[2]14'!E22</f>
        <v>2.5873672547570989</v>
      </c>
      <c r="F22" s="910">
        <f>'[2]14'!F22</f>
        <v>-8.2561663861637484</v>
      </c>
      <c r="G22" s="34">
        <f>'[2]14'!G22</f>
        <v>3.5411863577123843</v>
      </c>
      <c r="H22" s="910">
        <f>'[2]14'!H22</f>
        <v>-2.3169030054670867</v>
      </c>
      <c r="I22" s="34">
        <f>'[2]14'!I22</f>
        <v>-3.0686921913514036</v>
      </c>
      <c r="J22" s="910">
        <f>'[2]14'!J22</f>
        <v>1.3499007492872304</v>
      </c>
      <c r="K22" s="179"/>
    </row>
    <row r="23" spans="1:21" ht="12.75" customHeight="1">
      <c r="A23" s="108">
        <f>'[2]14'!$A23</f>
        <v>2015</v>
      </c>
      <c r="B23" s="1039">
        <f>'[2]14'!B23</f>
        <v>1.5438371626300305</v>
      </c>
      <c r="C23" s="171">
        <f>'[2]14'!C23</f>
        <v>5.1156925796224817</v>
      </c>
      <c r="D23" s="910">
        <f>'[2]14'!D23</f>
        <v>1.9062889468833333</v>
      </c>
      <c r="E23" s="34">
        <f>'[2]14'!E23</f>
        <v>2.7499325429996895</v>
      </c>
      <c r="F23" s="910">
        <f>'[2]14'!F23</f>
        <v>-1.6171851207092088E-2</v>
      </c>
      <c r="G23" s="34">
        <f>'[2]14'!G23</f>
        <v>2.324903642211011</v>
      </c>
      <c r="H23" s="910">
        <f>'[2]14'!H23</f>
        <v>0.84924716316241688</v>
      </c>
      <c r="I23" s="34">
        <f>'[2]14'!I23</f>
        <v>-0.45006805024724689</v>
      </c>
      <c r="J23" s="910">
        <f>'[2]14'!J23</f>
        <v>1.7697469018898828</v>
      </c>
      <c r="K23" s="179"/>
    </row>
    <row r="24" spans="1:21" ht="12.75" customHeight="1">
      <c r="A24" s="108">
        <f>'[2]14'!$A24</f>
        <v>2016</v>
      </c>
      <c r="B24" s="1039">
        <f>'[2]14'!B24</f>
        <v>1.6438801504283445</v>
      </c>
      <c r="C24" s="171">
        <f>'[2]14'!C24</f>
        <v>-1.1878395718935053</v>
      </c>
      <c r="D24" s="910">
        <f>'[2]14'!D24</f>
        <v>-2.6926634807765395</v>
      </c>
      <c r="E24" s="34">
        <f>'[2]14'!E24</f>
        <v>2.1975375343148298</v>
      </c>
      <c r="F24" s="910">
        <f>'[2]14'!F24</f>
        <v>1.8465433399993216</v>
      </c>
      <c r="G24" s="34">
        <f>'[2]14'!G24</f>
        <v>3.7230759000131295</v>
      </c>
      <c r="H24" s="910">
        <f>'[2]14'!H24</f>
        <v>-4.721406899004886E-2</v>
      </c>
      <c r="I24" s="34">
        <f>'[2]14'!I24</f>
        <v>0.41119025407327586</v>
      </c>
      <c r="J24" s="910">
        <f>'[2]14'!J24</f>
        <v>2.0423240068254951</v>
      </c>
      <c r="K24" s="179"/>
    </row>
    <row r="25" spans="1:21" ht="12.75" customHeight="1">
      <c r="A25" s="108">
        <f>'[2]14'!$A25</f>
        <v>2017</v>
      </c>
      <c r="B25" s="1039">
        <f>'[2]14'!B25</f>
        <v>3.2857995440762893</v>
      </c>
      <c r="C25" s="171">
        <f>'[2]14'!C25</f>
        <v>2.0270570178409946</v>
      </c>
      <c r="D25" s="910">
        <f>'[2]14'!D25</f>
        <v>-3.5879164144811737</v>
      </c>
      <c r="E25" s="34">
        <f>'[2]14'!E25</f>
        <v>5.9224105812742689</v>
      </c>
      <c r="F25" s="910">
        <f>'[2]14'!F25</f>
        <v>5.2831861025279414</v>
      </c>
      <c r="G25" s="34">
        <f>'[2]14'!G25</f>
        <v>2.7404176487471217</v>
      </c>
      <c r="H25" s="910">
        <f>'[2]14'!H25</f>
        <v>5.5657068405536085</v>
      </c>
      <c r="I25" s="34">
        <f>'[2]14'!I25</f>
        <v>1.6582512613491716</v>
      </c>
      <c r="J25" s="910">
        <f>'[2]14'!J25</f>
        <v>3.4435933435039194</v>
      </c>
      <c r="K25" s="179"/>
    </row>
    <row r="26" spans="1:21" ht="12.75" customHeight="1">
      <c r="A26" s="108">
        <f>'[2]14'!$A26</f>
        <v>2018</v>
      </c>
      <c r="B26" s="1039">
        <f>'[2]14'!B26</f>
        <v>2.7025432214375558</v>
      </c>
      <c r="C26" s="171">
        <f>'[2]14'!C26</f>
        <v>-1.0596027500976914</v>
      </c>
      <c r="D26" s="910">
        <f>'[2]14'!D26</f>
        <v>8.5951211174321855</v>
      </c>
      <c r="E26" s="34">
        <f>'[2]14'!E26</f>
        <v>3.5314672778426903</v>
      </c>
      <c r="F26" s="910">
        <f>'[2]14'!F26</f>
        <v>3.6430581140919309</v>
      </c>
      <c r="G26" s="34">
        <f>'[2]14'!G26</f>
        <v>2.4573889343501456</v>
      </c>
      <c r="H26" s="910">
        <f>'[2]14'!H26</f>
        <v>3.9860086182066863</v>
      </c>
      <c r="I26" s="34">
        <f>'[2]14'!I26</f>
        <v>1.1452528657635987</v>
      </c>
      <c r="J26" s="910">
        <f>'[2]14'!J26</f>
        <v>2.443834533644885</v>
      </c>
      <c r="K26" s="179"/>
    </row>
    <row r="27" spans="1:21" ht="12.75" customHeight="1">
      <c r="A27" s="108">
        <f>'[2]14'!$A27</f>
        <v>2019</v>
      </c>
      <c r="B27" s="1039">
        <f>'[2]14'!B27</f>
        <v>2.6401796022953028</v>
      </c>
      <c r="C27" s="171">
        <f>'[2]14'!C27</f>
        <v>3.3356089972293472</v>
      </c>
      <c r="D27" s="910">
        <f>'[2]14'!D27</f>
        <v>0.36408452597714414</v>
      </c>
      <c r="E27" s="34">
        <f>'[2]14'!E27</f>
        <v>0.50628471032595823</v>
      </c>
      <c r="F27" s="910">
        <f>'[2]14'!F27</f>
        <v>4.981945086765279</v>
      </c>
      <c r="G27" s="34">
        <f>'[2]14'!G27</f>
        <v>2.7070165987091865</v>
      </c>
      <c r="H27" s="910">
        <f>'[2]14'!H27</f>
        <v>6.5428455139748234</v>
      </c>
      <c r="I27" s="34">
        <f>'[2]14'!I27</f>
        <v>1.4150888533644943</v>
      </c>
      <c r="J27" s="910">
        <f>'[2]14'!J27</f>
        <v>3.1550721141621025</v>
      </c>
      <c r="K27" s="179"/>
    </row>
    <row r="28" spans="1:21" ht="12.75" customHeight="1">
      <c r="A28" s="108">
        <f>'[2]14'!$A28</f>
        <v>2020</v>
      </c>
      <c r="B28" s="1039">
        <f>'[2]14'!B28</f>
        <v>-7.239416088207923</v>
      </c>
      <c r="C28" s="171">
        <f>'[2]14'!C28</f>
        <v>-5.9440923125312297</v>
      </c>
      <c r="D28" s="910">
        <f>'[2]14'!D28</f>
        <v>-5.7488792220784628</v>
      </c>
      <c r="E28" s="34">
        <f>'[2]14'!E28</f>
        <v>-7.8366838056346841</v>
      </c>
      <c r="F28" s="910">
        <f>'[2]14'!F28</f>
        <v>3.0216998378008832</v>
      </c>
      <c r="G28" s="34">
        <f>'[2]14'!G28</f>
        <v>-16.890249485655747</v>
      </c>
      <c r="H28" s="910">
        <f>'[2]14'!H28</f>
        <v>-9.2935949239269817</v>
      </c>
      <c r="I28" s="34">
        <f>'[2]14'!I28</f>
        <v>-1.3105498096048662</v>
      </c>
      <c r="J28" s="910">
        <f>'[2]14'!J28</f>
        <v>-5.0428924468873859</v>
      </c>
      <c r="K28" s="179"/>
    </row>
    <row r="29" spans="1:21" ht="12.75" customHeight="1">
      <c r="A29" s="108">
        <f>'[2]14'!$A29</f>
        <v>2021</v>
      </c>
      <c r="B29" s="1040">
        <f>'[2]14'!B29</f>
        <v>4.3713215259013891</v>
      </c>
      <c r="C29" s="1197">
        <f>'[2]14'!C29</f>
        <v>6.8737117445508744</v>
      </c>
      <c r="D29" s="920">
        <f>'[2]14'!D29</f>
        <v>1.0787094449992733</v>
      </c>
      <c r="E29" s="919">
        <f>'[2]14'!E29</f>
        <v>4.7716941395170718</v>
      </c>
      <c r="F29" s="920">
        <f>'[2]14'!F29</f>
        <v>3.7751070892025882</v>
      </c>
      <c r="G29" s="919">
        <f>'[2]14'!G29</f>
        <v>5.252272657033604</v>
      </c>
      <c r="H29" s="920">
        <f>'[2]14'!H29</f>
        <v>8.2961013708196898</v>
      </c>
      <c r="I29" s="919">
        <f>'[2]14'!I29</f>
        <v>1.2819692964274398</v>
      </c>
      <c r="J29" s="920">
        <f>'[2]14'!J29</f>
        <v>4.6882767313348692</v>
      </c>
      <c r="K29" s="179"/>
    </row>
    <row r="30" spans="1:21" ht="9.9499999999999993" hidden="1" customHeight="1">
      <c r="A30" s="185">
        <f>'[2]14'!$A30</f>
        <v>2007</v>
      </c>
      <c r="B30" s="1039" t="str">
        <f>'[2]14'!B30</f>
        <v/>
      </c>
      <c r="C30" s="34" t="str">
        <f>'[2]14'!C30</f>
        <v/>
      </c>
      <c r="D30" s="910" t="str">
        <f>'[2]14'!D30</f>
        <v/>
      </c>
      <c r="E30" s="34" t="str">
        <f>'[2]14'!E30</f>
        <v/>
      </c>
      <c r="F30" s="910" t="str">
        <f>'[2]14'!F30</f>
        <v/>
      </c>
      <c r="G30" s="34" t="str">
        <f>'[2]14'!G30</f>
        <v/>
      </c>
      <c r="H30" s="910" t="str">
        <f>'[2]14'!H30</f>
        <v/>
      </c>
      <c r="I30" s="34" t="str">
        <f>'[2]14'!I30</f>
        <v/>
      </c>
      <c r="J30" s="910" t="str">
        <f>'[2]14'!J30</f>
        <v/>
      </c>
      <c r="K30" s="179"/>
    </row>
    <row r="31" spans="1:21"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1" ht="12.75" customHeight="1">
      <c r="A32" s="1015" t="str">
        <f>'[2]14'!$A32</f>
        <v>1 2014</v>
      </c>
      <c r="B32" s="1040">
        <f>'[2]14'!B32</f>
        <v>0.4913240869997646</v>
      </c>
      <c r="C32" s="919">
        <f>'[2]14'!C32</f>
        <v>-1.0317250007605147E-2</v>
      </c>
      <c r="D32" s="920">
        <f>'[2]14'!D32</f>
        <v>-1.1644521675072141</v>
      </c>
      <c r="E32" s="919">
        <f>'[2]14'!E32</f>
        <v>3.8587609713577864</v>
      </c>
      <c r="F32" s="920">
        <f>'[2]14'!F32</f>
        <v>-7.8784922774141082</v>
      </c>
      <c r="G32" s="919">
        <f>'[2]14'!G32</f>
        <v>3.9954192556847108</v>
      </c>
      <c r="H32" s="920">
        <f>'[2]14'!H32</f>
        <v>-2.1091203476852933</v>
      </c>
      <c r="I32" s="919">
        <f>'[2]14'!I32</f>
        <v>-2.0140161541428139</v>
      </c>
      <c r="J32" s="920">
        <f>'[2]14'!J32</f>
        <v>0.68287264250581026</v>
      </c>
      <c r="K32" s="189"/>
    </row>
    <row r="33" spans="1:11" ht="12.75" customHeight="1">
      <c r="A33" s="138" t="str">
        <f>'[2]14'!$A33</f>
        <v>2 2014</v>
      </c>
      <c r="B33" s="1039">
        <f>'[2]14'!B33</f>
        <v>0.47299726740793685</v>
      </c>
      <c r="C33" s="34">
        <f>'[2]14'!C33</f>
        <v>-0.89065948855989752</v>
      </c>
      <c r="D33" s="910">
        <f>'[2]14'!D33</f>
        <v>1.2498456155451498</v>
      </c>
      <c r="E33" s="34">
        <f>'[2]14'!E33</f>
        <v>4.3111802762799378</v>
      </c>
      <c r="F33" s="910">
        <f>'[2]14'!F33</f>
        <v>-7.8561876665203503</v>
      </c>
      <c r="G33" s="34">
        <f>'[2]14'!G33</f>
        <v>3.6198166620363659</v>
      </c>
      <c r="H33" s="910">
        <f>'[2]14'!H33</f>
        <v>-3.2467624894082401</v>
      </c>
      <c r="I33" s="34">
        <f>'[2]14'!I33</f>
        <v>-3.2722594870278496</v>
      </c>
      <c r="J33" s="910">
        <f>'[2]14'!J33</f>
        <v>1.5407008048186666</v>
      </c>
      <c r="K33" s="179"/>
    </row>
    <row r="34" spans="1:11" ht="12.75" customHeight="1">
      <c r="A34" s="138" t="str">
        <f>'[2]14'!$A34</f>
        <v>3 2014</v>
      </c>
      <c r="B34" s="1039">
        <f>'[2]14'!B34</f>
        <v>0.28824696176714393</v>
      </c>
      <c r="C34" s="34">
        <f>'[2]14'!C34</f>
        <v>-0.46960806944271999</v>
      </c>
      <c r="D34" s="910">
        <f>'[2]14'!D34</f>
        <v>1.6775093856388406</v>
      </c>
      <c r="E34" s="34">
        <f>'[2]14'!E34</f>
        <v>2.7484700501400781</v>
      </c>
      <c r="F34" s="910">
        <f>'[2]14'!F34</f>
        <v>-9.1887185564429075</v>
      </c>
      <c r="G34" s="34">
        <f>'[2]14'!G34</f>
        <v>3.6053443110462933</v>
      </c>
      <c r="H34" s="910">
        <f>'[2]14'!H34</f>
        <v>-3.5321886441933179</v>
      </c>
      <c r="I34" s="34">
        <f>'[2]14'!I34</f>
        <v>-3.7190159402280454</v>
      </c>
      <c r="J34" s="910">
        <f>'[2]14'!J34</f>
        <v>2.0696171536395558</v>
      </c>
      <c r="K34" s="179"/>
    </row>
    <row r="35" spans="1:11" ht="12.75" customHeight="1">
      <c r="A35" s="138" t="str">
        <f>'[2]14'!$A35</f>
        <v>4 2014</v>
      </c>
      <c r="B35" s="1039">
        <f>'[2]14'!B35</f>
        <v>-4.160899190982472E-3</v>
      </c>
      <c r="C35" s="34">
        <f>'[2]14'!C35</f>
        <v>1.2882730230224826</v>
      </c>
      <c r="D35" s="910">
        <f>'[2]14'!D35</f>
        <v>3.3054447886106293</v>
      </c>
      <c r="E35" s="34">
        <f>'[2]14'!E35</f>
        <v>-0.45670099245649448</v>
      </c>
      <c r="F35" s="910">
        <f>'[2]14'!F35</f>
        <v>-8.092212352236789</v>
      </c>
      <c r="G35" s="34">
        <f>'[2]14'!G35</f>
        <v>2.9617052346533783</v>
      </c>
      <c r="H35" s="910">
        <f>'[2]14'!H35</f>
        <v>-0.34587944639121454</v>
      </c>
      <c r="I35" s="34">
        <f>'[2]14'!I35</f>
        <v>-3.2729152086848448</v>
      </c>
      <c r="J35" s="910">
        <f>'[2]14'!J35</f>
        <v>1.1114001569264511</v>
      </c>
      <c r="K35" s="179"/>
    </row>
    <row r="36" spans="1:11" ht="12.75" customHeight="1">
      <c r="A36" s="1015" t="str">
        <f>'[2]14'!$A36</f>
        <v>1 2015</v>
      </c>
      <c r="B36" s="1040">
        <f>'[2]14'!B36</f>
        <v>1.0149920628153151</v>
      </c>
      <c r="C36" s="919">
        <f>'[2]14'!C36</f>
        <v>4.6820166982913927</v>
      </c>
      <c r="D36" s="920">
        <f>'[2]14'!D36</f>
        <v>3.942047834177548</v>
      </c>
      <c r="E36" s="919">
        <f>'[2]14'!E36</f>
        <v>0.81753423264580782</v>
      </c>
      <c r="F36" s="920">
        <f>'[2]14'!F36</f>
        <v>-0.14168349467789054</v>
      </c>
      <c r="G36" s="919">
        <f>'[2]14'!G36</f>
        <v>2.8583680995057414</v>
      </c>
      <c r="H36" s="920">
        <f>'[2]14'!H36</f>
        <v>1.4846418468122931</v>
      </c>
      <c r="I36" s="919">
        <f>'[2]14'!I36</f>
        <v>-2.0904674518646265</v>
      </c>
      <c r="J36" s="920">
        <f>'[2]14'!J36</f>
        <v>1.1996780939031151</v>
      </c>
      <c r="K36" s="189"/>
    </row>
    <row r="37" spans="1:11" ht="12.75" customHeight="1">
      <c r="A37" s="138" t="str">
        <f>'[2]14'!$A37</f>
        <v>2 2015</v>
      </c>
      <c r="B37" s="1039">
        <f>'[2]14'!B37</f>
        <v>1.4228291185854918</v>
      </c>
      <c r="C37" s="34">
        <f>'[2]14'!C37</f>
        <v>6.1072616618756781</v>
      </c>
      <c r="D37" s="910">
        <f>'[2]14'!D37</f>
        <v>2.6666482225069941</v>
      </c>
      <c r="E37" s="34">
        <f>'[2]14'!E37</f>
        <v>2.0310800679422631</v>
      </c>
      <c r="F37" s="910">
        <f>'[2]14'!F37</f>
        <v>-1.7515709915865052</v>
      </c>
      <c r="G37" s="34">
        <f>'[2]14'!G37</f>
        <v>2.4685559339968903</v>
      </c>
      <c r="H37" s="910">
        <f>'[2]14'!H37</f>
        <v>2.0650505018965517</v>
      </c>
      <c r="I37" s="34">
        <f>'[2]14'!I37</f>
        <v>-1.2797060793750041</v>
      </c>
      <c r="J37" s="910">
        <f>'[2]14'!J37</f>
        <v>1.8554113810989676</v>
      </c>
      <c r="K37" s="179"/>
    </row>
    <row r="38" spans="1:11" ht="12.75" customHeight="1">
      <c r="A38" s="138" t="str">
        <f>'[2]14'!$A38</f>
        <v>3 2015</v>
      </c>
      <c r="B38" s="1039">
        <f>'[2]14'!B38</f>
        <v>1.7210747465095593</v>
      </c>
      <c r="C38" s="34">
        <f>'[2]14'!C38</f>
        <v>5.8218568542275788</v>
      </c>
      <c r="D38" s="910">
        <f>'[2]14'!D38</f>
        <v>2.0841089751357189</v>
      </c>
      <c r="E38" s="34">
        <f>'[2]14'!E38</f>
        <v>3.6229625518966087</v>
      </c>
      <c r="F38" s="910">
        <f>'[2]14'!F38</f>
        <v>-0.68280334876803539</v>
      </c>
      <c r="G38" s="34">
        <f>'[2]14'!G38</f>
        <v>1.7914021024972262</v>
      </c>
      <c r="H38" s="910">
        <f>'[2]14'!H38</f>
        <v>1.4582131743815354</v>
      </c>
      <c r="I38" s="34">
        <f>'[2]14'!I38</f>
        <v>0.28733681693783858</v>
      </c>
      <c r="J38" s="910">
        <f>'[2]14'!J38</f>
        <v>1.6758950009367743</v>
      </c>
      <c r="K38" s="179"/>
    </row>
    <row r="39" spans="1:11" ht="12.75" customHeight="1">
      <c r="A39" s="138" t="str">
        <f>'[2]14'!$A39</f>
        <v>4 2015</v>
      </c>
      <c r="B39" s="1039">
        <f>'[2]14'!B39</f>
        <v>2.016209200858023</v>
      </c>
      <c r="C39" s="34">
        <f>'[2]14'!C39</f>
        <v>3.8742247989924379</v>
      </c>
      <c r="D39" s="910">
        <f>'[2]14'!D39</f>
        <v>-1.00573431975518</v>
      </c>
      <c r="E39" s="34">
        <f>'[2]14'!E39</f>
        <v>4.5367896923602391</v>
      </c>
      <c r="F39" s="910">
        <f>'[2]14'!F39</f>
        <v>2.6004519466132416</v>
      </c>
      <c r="G39" s="34">
        <f>'[2]14'!G39</f>
        <v>2.1946552553122536</v>
      </c>
      <c r="H39" s="910">
        <f>'[2]14'!H39</f>
        <v>-1.5882582105592413</v>
      </c>
      <c r="I39" s="34">
        <f>'[2]14'!I39</f>
        <v>1.3497907706944714</v>
      </c>
      <c r="J39" s="910">
        <f>'[2]14'!J39</f>
        <v>2.3456088057493734</v>
      </c>
      <c r="K39" s="179"/>
    </row>
    <row r="40" spans="1:11" ht="12.75" customHeight="1">
      <c r="A40" s="1015" t="str">
        <f>'[2]14'!$A40</f>
        <v>1 2016</v>
      </c>
      <c r="B40" s="1040">
        <f>'[2]14'!B40</f>
        <v>1.4735680549807064</v>
      </c>
      <c r="C40" s="919">
        <f>'[2]14'!C40</f>
        <v>0.21352977796223208</v>
      </c>
      <c r="D40" s="920">
        <f>'[2]14'!D40</f>
        <v>-1.9429493390472226</v>
      </c>
      <c r="E40" s="919">
        <f>'[2]14'!E40</f>
        <v>3.305252537150638</v>
      </c>
      <c r="F40" s="920">
        <f>'[2]14'!F40</f>
        <v>-0.94624821481614318</v>
      </c>
      <c r="G40" s="919">
        <f>'[2]14'!G40</f>
        <v>3.7516486464091052</v>
      </c>
      <c r="H40" s="920">
        <f>'[2]14'!H40</f>
        <v>-2.2419299686610996</v>
      </c>
      <c r="I40" s="919">
        <f>'[2]14'!I40</f>
        <v>-0.25755633859971216</v>
      </c>
      <c r="J40" s="920">
        <f>'[2]14'!J40</f>
        <v>2.1601045738663971</v>
      </c>
      <c r="K40" s="189"/>
    </row>
    <row r="41" spans="1:11" ht="12.75" customHeight="1">
      <c r="A41" s="138" t="str">
        <f>'[2]14'!$A41</f>
        <v>2 2016</v>
      </c>
      <c r="B41" s="1039">
        <f>'[2]14'!B41</f>
        <v>0.95768730930679213</v>
      </c>
      <c r="C41" s="34">
        <f>'[2]14'!C41</f>
        <v>-1.692444102246965</v>
      </c>
      <c r="D41" s="910">
        <f>'[2]14'!D41</f>
        <v>-2.2685013927030666</v>
      </c>
      <c r="E41" s="34">
        <f>'[2]14'!E41</f>
        <v>1.417093537789996</v>
      </c>
      <c r="F41" s="910">
        <f>'[2]14'!F41</f>
        <v>0.31554001695158618</v>
      </c>
      <c r="G41" s="34">
        <f>'[2]14'!G41</f>
        <v>3.2381556495202748</v>
      </c>
      <c r="H41" s="910">
        <f>'[2]14'!H41</f>
        <v>-3.0622600416290524</v>
      </c>
      <c r="I41" s="34">
        <f>'[2]14'!I41</f>
        <v>-3.211348783302851E-2</v>
      </c>
      <c r="J41" s="910">
        <f>'[2]14'!J41</f>
        <v>1.7545153288061641</v>
      </c>
      <c r="K41" s="179"/>
    </row>
    <row r="42" spans="1:11" ht="12.75" customHeight="1">
      <c r="A42" s="138" t="str">
        <f>'[2]14'!$A42</f>
        <v>3 2016</v>
      </c>
      <c r="B42" s="1039">
        <f>'[2]14'!B42</f>
        <v>1.7017509891708718</v>
      </c>
      <c r="C42" s="34">
        <f>'[2]14'!C42</f>
        <v>-2.1336130444887451</v>
      </c>
      <c r="D42" s="910">
        <f>'[2]14'!D42</f>
        <v>-2.9748542708870129</v>
      </c>
      <c r="E42" s="34">
        <f>'[2]14'!E42</f>
        <v>1.4222478870208581</v>
      </c>
      <c r="F42" s="910">
        <f>'[2]14'!F42</f>
        <v>3.1500781018885768</v>
      </c>
      <c r="G42" s="34">
        <f>'[2]14'!G42</f>
        <v>3.7767197472421437</v>
      </c>
      <c r="H42" s="910">
        <f>'[2]14'!H42</f>
        <v>0.25236276430430027</v>
      </c>
      <c r="I42" s="34">
        <f>'[2]14'!I42</f>
        <v>0.92069370992931532</v>
      </c>
      <c r="J42" s="910">
        <f>'[2]14'!J42</f>
        <v>2.1216797942737196</v>
      </c>
      <c r="K42" s="179"/>
    </row>
    <row r="43" spans="1:11" ht="12.75" customHeight="1">
      <c r="A43" s="138" t="str">
        <f>'[2]14'!$A43</f>
        <v>4 2016</v>
      </c>
      <c r="B43" s="1039">
        <f>'[2]14'!B43</f>
        <v>2.4390454947097293</v>
      </c>
      <c r="C43" s="34">
        <f>'[2]14'!C43</f>
        <v>-1.1161963580627758</v>
      </c>
      <c r="D43" s="910">
        <f>'[2]14'!D43</f>
        <v>-3.6076053843960509</v>
      </c>
      <c r="E43" s="34">
        <f>'[2]14'!E43</f>
        <v>2.6709647027529253</v>
      </c>
      <c r="F43" s="910">
        <f>'[2]14'!F43</f>
        <v>4.8838113951858908</v>
      </c>
      <c r="G43" s="34">
        <f>'[2]14'!G43</f>
        <v>4.1216221136132596</v>
      </c>
      <c r="H43" s="910">
        <f>'[2]14'!H43</f>
        <v>5.008608366067703</v>
      </c>
      <c r="I43" s="34">
        <f>'[2]14'!I43</f>
        <v>1.0121702695195176</v>
      </c>
      <c r="J43" s="910">
        <f>'[2]14'!J43</f>
        <v>2.1330808465931237</v>
      </c>
      <c r="K43" s="179"/>
    </row>
    <row r="44" spans="1:11" ht="12.75" customHeight="1">
      <c r="A44" s="1015" t="str">
        <f>'[2]14'!$A44</f>
        <v>1 2017</v>
      </c>
      <c r="B44" s="1040">
        <f>'[2]14'!B44</f>
        <v>3.0894986633977672</v>
      </c>
      <c r="C44" s="919">
        <f>'[2]14'!C44</f>
        <v>1.438720805749921</v>
      </c>
      <c r="D44" s="920">
        <f>'[2]14'!D44</f>
        <v>-5.9891164635408929</v>
      </c>
      <c r="E44" s="919">
        <f>'[2]14'!E44</f>
        <v>5.0721384477972764</v>
      </c>
      <c r="F44" s="920">
        <f>'[2]14'!F44</f>
        <v>7.2621641249092237</v>
      </c>
      <c r="G44" s="919">
        <f>'[2]14'!G44</f>
        <v>2.8432489903795974</v>
      </c>
      <c r="H44" s="920">
        <f>'[2]14'!H44</f>
        <v>6.015099050141556</v>
      </c>
      <c r="I44" s="919">
        <f>'[2]14'!I44</f>
        <v>2.3408740086079471</v>
      </c>
      <c r="J44" s="920">
        <f>'[2]14'!J44</f>
        <v>2.7256849115560118</v>
      </c>
      <c r="K44" s="189"/>
    </row>
    <row r="45" spans="1:11" ht="12.75" customHeight="1">
      <c r="A45" s="138" t="str">
        <f>'[2]14'!$A45</f>
        <v>2 2017</v>
      </c>
      <c r="B45" s="1039">
        <f>'[2]14'!B45</f>
        <v>3.2002102994842887</v>
      </c>
      <c r="C45" s="34">
        <f>'[2]14'!C45</f>
        <v>2.6921442586891455</v>
      </c>
      <c r="D45" s="910">
        <f>'[2]14'!D45</f>
        <v>-5.8134827630289339</v>
      </c>
      <c r="E45" s="34">
        <f>'[2]14'!E45</f>
        <v>5.2789175519393368</v>
      </c>
      <c r="F45" s="910">
        <f>'[2]14'!F45</f>
        <v>5.9650369563642602</v>
      </c>
      <c r="G45" s="34">
        <f>'[2]14'!G45</f>
        <v>3.2810664519392176</v>
      </c>
      <c r="H45" s="910">
        <f>'[2]14'!H45</f>
        <v>5.9580117404477955</v>
      </c>
      <c r="I45" s="34">
        <f>'[2]14'!I45</f>
        <v>1.3099840558292699</v>
      </c>
      <c r="J45" s="910">
        <f>'[2]14'!J45</f>
        <v>3.3869212638538713</v>
      </c>
      <c r="K45" s="179"/>
    </row>
    <row r="46" spans="1:11" ht="12.75" customHeight="1">
      <c r="A46" s="138" t="str">
        <f>'[2]14'!$A46</f>
        <v>3 2017</v>
      </c>
      <c r="B46" s="1039">
        <f>'[2]14'!B46</f>
        <v>3.457811548474095</v>
      </c>
      <c r="C46" s="34">
        <f>'[2]14'!C46</f>
        <v>2.6652959489876316</v>
      </c>
      <c r="D46" s="910">
        <f>'[2]14'!D46</f>
        <v>-3.8077652523593004</v>
      </c>
      <c r="E46" s="34">
        <f>'[2]14'!E46</f>
        <v>6.5785736957284362</v>
      </c>
      <c r="F46" s="910">
        <f>'[2]14'!F46</f>
        <v>3.6767835450784117</v>
      </c>
      <c r="G46" s="34">
        <f>'[2]14'!G46</f>
        <v>2.676331907687981</v>
      </c>
      <c r="H46" s="910">
        <f>'[2]14'!H46</f>
        <v>6.8736088390678098</v>
      </c>
      <c r="I46" s="34">
        <f>'[2]14'!I46</f>
        <v>1.7209576397531905</v>
      </c>
      <c r="J46" s="910">
        <f>'[2]14'!J46</f>
        <v>3.5467017800757241</v>
      </c>
      <c r="K46" s="179"/>
    </row>
    <row r="47" spans="1:11" ht="12.75" customHeight="1">
      <c r="A47" s="138" t="str">
        <f>'[2]14'!$A47</f>
        <v>4 2017</v>
      </c>
      <c r="B47" s="1039">
        <f>'[2]14'!B47</f>
        <v>3.3917968101917837</v>
      </c>
      <c r="C47" s="34">
        <f>'[2]14'!C47</f>
        <v>1.3202225101093941</v>
      </c>
      <c r="D47" s="910">
        <f>'[2]14'!D47</f>
        <v>1.4456483946465619</v>
      </c>
      <c r="E47" s="34">
        <f>'[2]14'!E47</f>
        <v>6.7315749476326543</v>
      </c>
      <c r="F47" s="910">
        <f>'[2]14'!F47</f>
        <v>4.3234363056908407</v>
      </c>
      <c r="G47" s="34">
        <f>'[2]14'!G47</f>
        <v>2.172738701713357</v>
      </c>
      <c r="H47" s="910">
        <f>'[2]14'!H47</f>
        <v>3.4985895455010239</v>
      </c>
      <c r="I47" s="34">
        <f>'[2]14'!I47</f>
        <v>1.2694596966208398</v>
      </c>
      <c r="J47" s="910">
        <f>'[2]14'!J47</f>
        <v>4.1032874497930578</v>
      </c>
      <c r="K47" s="179"/>
    </row>
    <row r="48" spans="1:11" ht="12.75" customHeight="1">
      <c r="A48" s="1015" t="str">
        <f>'[2]14'!$A48</f>
        <v>1 2018</v>
      </c>
      <c r="B48" s="1040">
        <f>'[2]14'!B48</f>
        <v>2.8524990756476813</v>
      </c>
      <c r="C48" s="919">
        <f>'[2]14'!C48</f>
        <v>-1.0347495391700399</v>
      </c>
      <c r="D48" s="920">
        <f>'[2]14'!D48</f>
        <v>7.4678943382248271</v>
      </c>
      <c r="E48" s="919">
        <f>'[2]14'!E48</f>
        <v>5.2593406265193021</v>
      </c>
      <c r="F48" s="920">
        <f>'[2]14'!F48</f>
        <v>2.0684402213246842</v>
      </c>
      <c r="G48" s="919">
        <f>'[2]14'!G48</f>
        <v>2.4606765147531915</v>
      </c>
      <c r="H48" s="920">
        <f>'[2]14'!H48</f>
        <v>2.246276637810245</v>
      </c>
      <c r="I48" s="919">
        <f>'[2]14'!I48</f>
        <v>0.98898269932493654</v>
      </c>
      <c r="J48" s="920">
        <f>'[2]14'!J48</f>
        <v>3.0594882808306751</v>
      </c>
      <c r="K48" s="189"/>
    </row>
    <row r="49" spans="1:11" ht="12.75" customHeight="1">
      <c r="A49" s="138" t="str">
        <f>'[2]14'!$A49</f>
        <v>2 2018</v>
      </c>
      <c r="B49" s="1039">
        <f>'[2]14'!B49</f>
        <v>3.1576637936706264</v>
      </c>
      <c r="C49" s="34">
        <f>'[2]14'!C49</f>
        <v>-2.0742120032900173</v>
      </c>
      <c r="D49" s="910">
        <f>'[2]14'!D49</f>
        <v>9.2486495225840173</v>
      </c>
      <c r="E49" s="34">
        <f>'[2]14'!E49</f>
        <v>5.0639390661244139</v>
      </c>
      <c r="F49" s="910">
        <f>'[2]14'!F49</f>
        <v>4.7472138391354957</v>
      </c>
      <c r="G49" s="34">
        <f>'[2]14'!G49</f>
        <v>2.3345955386260546</v>
      </c>
      <c r="H49" s="910">
        <f>'[2]14'!H49</f>
        <v>5.4230096443426721</v>
      </c>
      <c r="I49" s="34">
        <f>'[2]14'!I49</f>
        <v>1.8945509369895932</v>
      </c>
      <c r="J49" s="910">
        <f>'[2]14'!J49</f>
        <v>2.3277044186616451</v>
      </c>
      <c r="K49" s="179"/>
    </row>
    <row r="50" spans="1:11" ht="12.75" customHeight="1">
      <c r="A50" s="138" t="str">
        <f>'[2]14'!$A50</f>
        <v>3 2018</v>
      </c>
      <c r="B50" s="1039">
        <f>'[2]14'!B50</f>
        <v>2.452711309936177</v>
      </c>
      <c r="C50" s="34">
        <f>'[2]14'!C50</f>
        <v>-1.5755780332159826</v>
      </c>
      <c r="D50" s="910">
        <f>'[2]14'!D50</f>
        <v>10.149249993904535</v>
      </c>
      <c r="E50" s="34">
        <f>'[2]14'!E50</f>
        <v>3.0246086977739188</v>
      </c>
      <c r="F50" s="910">
        <f>'[2]14'!F50</f>
        <v>4.3704986641717865</v>
      </c>
      <c r="G50" s="34">
        <f>'[2]14'!G50</f>
        <v>2.3022489255053182</v>
      </c>
      <c r="H50" s="910">
        <f>'[2]14'!H50</f>
        <v>3.0716909104748149</v>
      </c>
      <c r="I50" s="34">
        <f>'[2]14'!I50</f>
        <v>1.0456546684592911</v>
      </c>
      <c r="J50" s="910">
        <f>'[2]14'!J50</f>
        <v>2.0347061662743595</v>
      </c>
      <c r="K50" s="179"/>
    </row>
    <row r="51" spans="1:11" ht="12.75" customHeight="1">
      <c r="A51" s="138" t="str">
        <f>'[2]14'!$A51</f>
        <v>4 2018</v>
      </c>
      <c r="B51" s="1039">
        <f>'[2]14'!B51</f>
        <v>2.3572941232611355</v>
      </c>
      <c r="C51" s="34">
        <f>'[2]14'!C51</f>
        <v>0.45660328415307838</v>
      </c>
      <c r="D51" s="910">
        <f>'[2]14'!D51</f>
        <v>7.5486706763571165</v>
      </c>
      <c r="E51" s="34">
        <f>'[2]14'!E51</f>
        <v>0.89965161554750062</v>
      </c>
      <c r="F51" s="910">
        <f>'[2]14'!F51</f>
        <v>3.4069660516933116</v>
      </c>
      <c r="G51" s="34">
        <f>'[2]14'!G51</f>
        <v>2.7302940348982023</v>
      </c>
      <c r="H51" s="910">
        <f>'[2]14'!H51</f>
        <v>5.2101611512825263</v>
      </c>
      <c r="I51" s="34">
        <f>'[2]14'!I51</f>
        <v>0.65733045022319614</v>
      </c>
      <c r="J51" s="910">
        <f>'[2]14'!J51</f>
        <v>2.3657453065523106</v>
      </c>
      <c r="K51" s="179"/>
    </row>
    <row r="52" spans="1:11" ht="12.75" customHeight="1">
      <c r="A52" s="1015" t="str">
        <f>'[2]14'!$A52</f>
        <v>1 2019</v>
      </c>
      <c r="B52" s="1040">
        <f>'[2]14'!B52</f>
        <v>3.0596056650236214</v>
      </c>
      <c r="C52" s="919">
        <f>'[2]14'!C52</f>
        <v>3.8387361594693163</v>
      </c>
      <c r="D52" s="920">
        <f>'[2]14'!D52</f>
        <v>2.8800305286190508</v>
      </c>
      <c r="E52" s="919">
        <f>'[2]14'!E52</f>
        <v>1.2812616702432318</v>
      </c>
      <c r="F52" s="920">
        <f>'[2]14'!F52</f>
        <v>8.108092653132875</v>
      </c>
      <c r="G52" s="919">
        <f>'[2]14'!G52</f>
        <v>3.4548656123194674</v>
      </c>
      <c r="H52" s="920">
        <f>'[2]14'!H52</f>
        <v>7.0960258640143197</v>
      </c>
      <c r="I52" s="919">
        <f>'[2]14'!I52</f>
        <v>1.3166466242819597</v>
      </c>
      <c r="J52" s="920">
        <f>'[2]14'!J52</f>
        <v>2.8094420518831851</v>
      </c>
      <c r="K52" s="189"/>
    </row>
    <row r="53" spans="1:11" ht="12.75" customHeight="1">
      <c r="A53" s="138" t="str">
        <f>'[2]14'!$A53</f>
        <v>2 2019</v>
      </c>
      <c r="B53" s="1039">
        <f>'[2]14'!B53</f>
        <v>2.9931723260143031</v>
      </c>
      <c r="C53" s="34">
        <f>'[2]14'!C53</f>
        <v>5.1290389731979653</v>
      </c>
      <c r="D53" s="910">
        <f>'[2]14'!D53</f>
        <v>1.7567066363863932</v>
      </c>
      <c r="E53" s="34">
        <f>'[2]14'!E53</f>
        <v>1.1149345683255496</v>
      </c>
      <c r="F53" s="910">
        <f>'[2]14'!F53</f>
        <v>4.3007770238148142</v>
      </c>
      <c r="G53" s="34">
        <f>'[2]14'!G53</f>
        <v>3.0272730811013959</v>
      </c>
      <c r="H53" s="910">
        <f>'[2]14'!H53</f>
        <v>7.5649770126058513</v>
      </c>
      <c r="I53" s="34">
        <f>'[2]14'!I53</f>
        <v>1.8564331398541836</v>
      </c>
      <c r="J53" s="910">
        <f>'[2]14'!J53</f>
        <v>3.0614546434441778</v>
      </c>
      <c r="K53" s="179"/>
    </row>
    <row r="54" spans="1:11" ht="12.75" customHeight="1">
      <c r="A54" s="138" t="str">
        <f>'[2]14'!$A54</f>
        <v>3 2019</v>
      </c>
      <c r="B54" s="1039">
        <f>'[2]14'!B54</f>
        <v>2.665723524093087</v>
      </c>
      <c r="C54" s="34">
        <f>'[2]14'!C54</f>
        <v>3.9653039767456293</v>
      </c>
      <c r="D54" s="910">
        <f>'[2]14'!D54</f>
        <v>-1.5333782420740709</v>
      </c>
      <c r="E54" s="34">
        <f>'[2]14'!E54</f>
        <v>-2.1691800452372241E-2</v>
      </c>
      <c r="F54" s="910">
        <f>'[2]14'!F54</f>
        <v>4.7059684149220153</v>
      </c>
      <c r="G54" s="34">
        <f>'[2]14'!G54</f>
        <v>2.7124937382300582</v>
      </c>
      <c r="H54" s="910">
        <f>'[2]14'!H54</f>
        <v>7.1358917741294601</v>
      </c>
      <c r="I54" s="34">
        <f>'[2]14'!I54</f>
        <v>1.5704106684340537</v>
      </c>
      <c r="J54" s="910">
        <f>'[2]14'!J54</f>
        <v>3.4878000612708715</v>
      </c>
      <c r="K54" s="179"/>
    </row>
    <row r="55" spans="1:11" ht="12.75" customHeight="1">
      <c r="A55" s="138" t="str">
        <f>'[2]14'!$A55</f>
        <v>4 2019</v>
      </c>
      <c r="B55" s="1039">
        <f>'[2]14'!B55</f>
        <v>1.8538535643827521</v>
      </c>
      <c r="C55" s="34">
        <f>'[2]14'!C55</f>
        <v>0.458187703449771</v>
      </c>
      <c r="D55" s="910">
        <f>'[2]14'!D55</f>
        <v>-1.540075984137272</v>
      </c>
      <c r="E55" s="34">
        <f>'[2]14'!E55</f>
        <v>-0.34809642785897899</v>
      </c>
      <c r="F55" s="910">
        <f>'[2]14'!F55</f>
        <v>2.9071673396705267</v>
      </c>
      <c r="G55" s="34">
        <f>'[2]14'!G55</f>
        <v>1.6504942318672986</v>
      </c>
      <c r="H55" s="910">
        <f>'[2]14'!H55</f>
        <v>4.4401134406786298</v>
      </c>
      <c r="I55" s="34">
        <f>'[2]14'!I55</f>
        <v>0.91374314345035268</v>
      </c>
      <c r="J55" s="910">
        <f>'[2]14'!J55</f>
        <v>3.2560604540248281</v>
      </c>
      <c r="K55" s="179"/>
    </row>
    <row r="56" spans="1:11" ht="12.75" customHeight="1">
      <c r="A56" s="1015" t="str">
        <f>'[2]14'!$A56</f>
        <v>1 2020</v>
      </c>
      <c r="B56" s="1040">
        <f>'[2]14'!B56</f>
        <v>-2.1015396784399445</v>
      </c>
      <c r="C56" s="919">
        <f>'[2]14'!C56</f>
        <v>-5.2165345532593594</v>
      </c>
      <c r="D56" s="920">
        <f>'[2]14'!D56</f>
        <v>-4.3410786857529597</v>
      </c>
      <c r="E56" s="919">
        <f>'[2]14'!E56</f>
        <v>-2.9710955974355295</v>
      </c>
      <c r="F56" s="920">
        <f>'[2]14'!F56</f>
        <v>0.22935124699161685</v>
      </c>
      <c r="G56" s="919">
        <f>'[2]14'!G56</f>
        <v>-6.2344252081632359</v>
      </c>
      <c r="H56" s="920">
        <f>'[2]14'!H56</f>
        <v>0.20198594925372465</v>
      </c>
      <c r="I56" s="919">
        <f>'[2]14'!I56</f>
        <v>-0.48666507475894893</v>
      </c>
      <c r="J56" s="920">
        <f>'[2]14'!J56</f>
        <v>-0.31031970450729324</v>
      </c>
      <c r="K56" s="189"/>
    </row>
    <row r="57" spans="1:11" ht="12.75" customHeight="1">
      <c r="A57" s="138" t="str">
        <f>'[2]14'!$A57</f>
        <v>2 2020</v>
      </c>
      <c r="B57" s="1039">
        <f>'[2]14'!B57</f>
        <v>-16.640812150345969</v>
      </c>
      <c r="C57" s="34">
        <f>'[2]14'!C57</f>
        <v>-7.7383667377608809</v>
      </c>
      <c r="D57" s="910">
        <f>'[2]14'!D57</f>
        <v>-10.604499059753248</v>
      </c>
      <c r="E57" s="34">
        <f>'[2]14'!E57</f>
        <v>-24.405889591509549</v>
      </c>
      <c r="F57" s="910">
        <f>'[2]14'!F57</f>
        <v>3.5932478399193917</v>
      </c>
      <c r="G57" s="34">
        <f>'[2]14'!G57</f>
        <v>-31.337684906053376</v>
      </c>
      <c r="H57" s="910">
        <f>'[2]14'!H57</f>
        <v>-23.219541441540191</v>
      </c>
      <c r="I57" s="34">
        <f>'[2]14'!I57</f>
        <v>-1.7796894950826025</v>
      </c>
      <c r="J57" s="910">
        <f>'[2]14'!J57</f>
        <v>-13.877010444364329</v>
      </c>
      <c r="K57" s="179"/>
    </row>
    <row r="58" spans="1:11" ht="12.75" customHeight="1">
      <c r="A58" s="138" t="str">
        <f>'[2]14'!$A58</f>
        <v>3 2020</v>
      </c>
      <c r="B58" s="1039">
        <f>'[2]14'!B58</f>
        <v>-5.3224759260082815</v>
      </c>
      <c r="C58" s="34">
        <f>'[2]14'!C58</f>
        <v>-7.2060630036019937</v>
      </c>
      <c r="D58" s="910">
        <f>'[2]14'!D58</f>
        <v>-4.3705993108966616</v>
      </c>
      <c r="E58" s="34">
        <f>'[2]14'!E58</f>
        <v>-1.4683969905391849</v>
      </c>
      <c r="F58" s="910">
        <f>'[2]14'!F58</f>
        <v>3.9644011640561425</v>
      </c>
      <c r="G58" s="34">
        <f>'[2]14'!G58</f>
        <v>-13.540130600336555</v>
      </c>
      <c r="H58" s="910">
        <f>'[2]14'!H58</f>
        <v>-8.0272883467801428</v>
      </c>
      <c r="I58" s="34">
        <f>'[2]14'!I58</f>
        <v>-1.9541967844322166</v>
      </c>
      <c r="J58" s="910">
        <f>'[2]14'!J58</f>
        <v>-4.1450442354333159</v>
      </c>
      <c r="K58" s="179"/>
    </row>
    <row r="59" spans="1:11" ht="12.75" customHeight="1">
      <c r="A59" s="138" t="str">
        <f>'[2]14'!$A59</f>
        <v>4 2020</v>
      </c>
      <c r="B59" s="1039">
        <f>'[2]14'!B59</f>
        <v>-4.8629191003887628</v>
      </c>
      <c r="C59" s="34">
        <f>'[2]14'!C59</f>
        <v>-3.5541635253221862</v>
      </c>
      <c r="D59" s="910">
        <f>'[2]14'!D59</f>
        <v>-3.6406411248125763</v>
      </c>
      <c r="E59" s="34">
        <f>'[2]14'!E59</f>
        <v>-2.3298340477892383</v>
      </c>
      <c r="F59" s="910">
        <f>'[2]14'!F59</f>
        <v>4.3416666577433363</v>
      </c>
      <c r="G59" s="34">
        <f>'[2]14'!G59</f>
        <v>-16.429664327690602</v>
      </c>
      <c r="H59" s="910">
        <f>'[2]14'!H59</f>
        <v>-5.8892528732139269</v>
      </c>
      <c r="I59" s="34">
        <f>'[2]14'!I59</f>
        <v>-1.0077131934782242</v>
      </c>
      <c r="J59" s="910">
        <f>'[2]14'!J59</f>
        <v>-1.8804248752085411</v>
      </c>
      <c r="K59" s="179"/>
    </row>
    <row r="60" spans="1:11" ht="12.75" customHeight="1">
      <c r="A60" s="1015" t="str">
        <f>'[2]14'!$A60</f>
        <v>1 2021</v>
      </c>
      <c r="B60" s="1040">
        <f>'[2]14'!B60</f>
        <v>-4.1319654941098785</v>
      </c>
      <c r="C60" s="919">
        <f>'[2]14'!C60</f>
        <v>4.3352561785154755</v>
      </c>
      <c r="D60" s="920">
        <f>'[2]14'!D60</f>
        <v>-0.35273456848803658</v>
      </c>
      <c r="E60" s="919">
        <f>'[2]14'!E60</f>
        <v>-1.1875880256272824</v>
      </c>
      <c r="F60" s="920">
        <f>'[2]14'!F60</f>
        <v>6.1180989252123901</v>
      </c>
      <c r="G60" s="919">
        <f>'[2]14'!G60</f>
        <v>-18.128093464326788</v>
      </c>
      <c r="H60" s="920">
        <f>'[2]14'!H60</f>
        <v>-5.1146193576087375</v>
      </c>
      <c r="I60" s="919">
        <f>'[2]14'!I60</f>
        <v>0.11672335182830894</v>
      </c>
      <c r="J60" s="920">
        <f>'[2]14'!J60</f>
        <v>-1.4382559485806348</v>
      </c>
      <c r="K60" s="189"/>
    </row>
    <row r="61" spans="1:11" ht="12.75" customHeight="1">
      <c r="A61" s="138" t="str">
        <f>'[2]14'!$A61</f>
        <v>2 2021</v>
      </c>
      <c r="B61" s="1039">
        <f>'[2]14'!B61</f>
        <v>14.766845974010653</v>
      </c>
      <c r="C61" s="34">
        <f>'[2]14'!C61</f>
        <v>8.560927846719931</v>
      </c>
      <c r="D61" s="910">
        <f>'[2]14'!D61</f>
        <v>4.7848430761073217</v>
      </c>
      <c r="E61" s="34">
        <f>'[2]14'!E61</f>
        <v>26.014990983677773</v>
      </c>
      <c r="F61" s="910">
        <f>'[2]14'!F61</f>
        <v>4.5274098142131178</v>
      </c>
      <c r="G61" s="34">
        <f>'[2]14'!G61</f>
        <v>26.279006374880431</v>
      </c>
      <c r="H61" s="910">
        <f>'[2]14'!H61</f>
        <v>22.403714995531566</v>
      </c>
      <c r="I61" s="34">
        <f>'[2]14'!I61</f>
        <v>1.162308445406862</v>
      </c>
      <c r="J61" s="910">
        <f>'[2]14'!J61</f>
        <v>14.214323758014528</v>
      </c>
      <c r="K61" s="179"/>
    </row>
    <row r="62" spans="1:11" ht="12.75" customHeight="1">
      <c r="A62" s="138" t="str">
        <f>'[2]14'!$A62</f>
        <v>3 2021</v>
      </c>
      <c r="B62" s="1039">
        <f>'[2]14'!B62</f>
        <v>3.5630836710384148</v>
      </c>
      <c r="C62" s="34">
        <f>'[2]14'!C62</f>
        <v>9.0233436760092651</v>
      </c>
      <c r="D62" s="910">
        <f>'[2]14'!D62</f>
        <v>0.24269824539333548</v>
      </c>
      <c r="E62" s="34">
        <f>'[2]14'!E62</f>
        <v>-1.8377097577371222</v>
      </c>
      <c r="F62" s="910">
        <f>'[2]14'!F62</f>
        <v>1.6243456972388759</v>
      </c>
      <c r="G62" s="34">
        <f>'[2]14'!G62</f>
        <v>7.254814668972454</v>
      </c>
      <c r="H62" s="910">
        <f>'[2]14'!H62</f>
        <v>8.0286466390189126</v>
      </c>
      <c r="I62" s="34">
        <f>'[2]14'!I62</f>
        <v>2.2623759644116173</v>
      </c>
      <c r="J62" s="910">
        <f>'[2]14'!J62</f>
        <v>3.8251956714794915</v>
      </c>
      <c r="K62" s="179"/>
    </row>
    <row r="63" spans="1:11" ht="12.75" customHeight="1">
      <c r="A63" s="138" t="str">
        <f>'[2]14'!$A63</f>
        <v>4 2021</v>
      </c>
      <c r="B63" s="1039">
        <f>'[2]14'!B63</f>
        <v>4.7633206455871715</v>
      </c>
      <c r="C63" s="34">
        <f>'[2]14'!C63</f>
        <v>5.6465388796319971</v>
      </c>
      <c r="D63" s="910">
        <f>'[2]14'!D63</f>
        <v>-0.13141263253280333</v>
      </c>
      <c r="E63" s="34">
        <f>'[2]14'!E63</f>
        <v>0.76656912273549938</v>
      </c>
      <c r="F63" s="910">
        <f>'[2]14'!F63</f>
        <v>2.8905705609553025</v>
      </c>
      <c r="G63" s="34">
        <f>'[2]14'!G63</f>
        <v>12.105287997744504</v>
      </c>
      <c r="H63" s="910">
        <f>'[2]14'!H63</f>
        <v>10.985897907827306</v>
      </c>
      <c r="I63" s="34">
        <f>'[2]14'!I63</f>
        <v>1.5909965476304169</v>
      </c>
      <c r="J63" s="910">
        <f>'[2]14'!J63</f>
        <v>3.3871831776786716</v>
      </c>
      <c r="K63" s="179"/>
    </row>
    <row r="64" spans="1:11" ht="12.75" customHeight="1">
      <c r="A64" s="1134" t="str">
        <f>'[2]14'!$A64</f>
        <v>1 2022</v>
      </c>
      <c r="B64" s="1135">
        <f>'[2]14'!B64</f>
        <v>9.6655546042279745</v>
      </c>
      <c r="C64" s="1117">
        <f>'[2]14'!C64</f>
        <v>-1.8116134889779631</v>
      </c>
      <c r="D64" s="1115">
        <f>'[2]14'!D64</f>
        <v>-0.72918026531165192</v>
      </c>
      <c r="E64" s="1117">
        <f>'[2]14'!E64</f>
        <v>0.79299396455748072</v>
      </c>
      <c r="F64" s="1115">
        <f>'[2]14'!F64</f>
        <v>3.3218835925894807</v>
      </c>
      <c r="G64" s="1117">
        <f>'[2]14'!G64</f>
        <v>28.5328225125503</v>
      </c>
      <c r="H64" s="1115">
        <f>'[2]14'!H64</f>
        <v>17.882856846482632</v>
      </c>
      <c r="I64" s="1117">
        <f>'[2]14'!I64</f>
        <v>1.5924114552880433</v>
      </c>
      <c r="J64" s="1115">
        <f>'[2]14'!J64</f>
        <v>9.579178348711654</v>
      </c>
      <c r="K64" s="189"/>
    </row>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sheetData>
  <sheetProtection autoFilter="0"/>
  <mergeCells count="3">
    <mergeCell ref="A1:J2"/>
    <mergeCell ref="A5:F5"/>
    <mergeCell ref="H5:I5"/>
  </mergeCells>
  <phoneticPr fontId="0" type="noConversion"/>
  <hyperlinks>
    <hyperlink ref="L3" location="INDICE!A1" display="Índice" xr:uid="{8FE6E49E-4FFD-4D37-8AAC-384AABE41A9D}"/>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6">
    <pageSetUpPr fitToPage="1"/>
  </sheetPr>
  <dimension ref="A1:U92"/>
  <sheetViews>
    <sheetView showGridLines="0" topLeftCell="A9" zoomScale="145" zoomScaleNormal="145" workbookViewId="0">
      <selection activeCell="A9" sqref="A9"/>
    </sheetView>
  </sheetViews>
  <sheetFormatPr defaultColWidth="9.140625" defaultRowHeight="12.75"/>
  <cols>
    <col min="1" max="1" width="10.7109375" style="40" customWidth="1"/>
    <col min="2" max="7" width="13.7109375" style="40" customWidth="1"/>
    <col min="8" max="16384" width="9.140625" style="40"/>
  </cols>
  <sheetData>
    <row r="1" spans="1:9" ht="18" customHeight="1">
      <c r="A1" s="1537" t="s">
        <v>191</v>
      </c>
      <c r="B1" s="1537"/>
      <c r="C1" s="1537"/>
      <c r="D1" s="1537"/>
      <c r="E1" s="1537"/>
      <c r="F1" s="1537"/>
      <c r="G1" s="1537"/>
      <c r="H1" s="186"/>
    </row>
    <row r="2" spans="1:9" ht="18" customHeight="1">
      <c r="A2" s="1537"/>
      <c r="B2" s="1537"/>
      <c r="C2" s="1537"/>
      <c r="D2" s="1537"/>
      <c r="E2" s="1537"/>
      <c r="F2" s="1537"/>
      <c r="G2" s="1537"/>
      <c r="H2" s="186"/>
    </row>
    <row r="3" spans="1:9" ht="26.25" customHeight="1">
      <c r="A3" s="345" t="s">
        <v>666</v>
      </c>
      <c r="B3" s="383"/>
      <c r="C3" s="383"/>
      <c r="D3" s="383"/>
      <c r="E3" s="383"/>
      <c r="F3" s="383"/>
      <c r="G3" s="383"/>
      <c r="H3" s="637" t="s">
        <v>182</v>
      </c>
    </row>
    <row r="4" spans="1:9" ht="6" customHeight="1">
      <c r="B4" s="2"/>
      <c r="C4" s="2"/>
      <c r="D4" s="2"/>
      <c r="E4" s="2"/>
      <c r="F4" s="2"/>
      <c r="G4" s="2"/>
    </row>
    <row r="5" spans="1:9" s="46" customFormat="1" ht="26.25" customHeight="1">
      <c r="B5" s="37"/>
      <c r="C5" s="37"/>
      <c r="E5" s="1670" t="s">
        <v>239</v>
      </c>
      <c r="F5" s="1549"/>
      <c r="G5" s="735">
        <f>('[2]15'!$F$5)</f>
        <v>44754</v>
      </c>
    </row>
    <row r="6" spans="1:9" s="46" customFormat="1" ht="8.1" customHeight="1" thickBot="1">
      <c r="A6" s="4"/>
      <c r="B6" s="37"/>
      <c r="C6" s="37"/>
      <c r="D6" s="37"/>
      <c r="E6" s="37"/>
      <c r="F6" s="192"/>
      <c r="G6" s="192"/>
    </row>
    <row r="7" spans="1:9" ht="84.95" customHeight="1">
      <c r="A7" s="177" t="s">
        <v>566</v>
      </c>
      <c r="B7" s="787" t="s">
        <v>495</v>
      </c>
      <c r="C7" s="788" t="s">
        <v>495</v>
      </c>
      <c r="D7" s="789" t="s">
        <v>494</v>
      </c>
      <c r="E7" s="845" t="s">
        <v>565</v>
      </c>
      <c r="F7" s="790" t="s">
        <v>493</v>
      </c>
      <c r="G7" s="791" t="s">
        <v>492</v>
      </c>
    </row>
    <row r="8" spans="1:9" ht="26.25" customHeight="1">
      <c r="A8" s="694" t="s">
        <v>172</v>
      </c>
      <c r="B8" s="324" t="s">
        <v>1</v>
      </c>
      <c r="C8" s="148" t="s">
        <v>1</v>
      </c>
      <c r="D8" s="148" t="s">
        <v>1</v>
      </c>
      <c r="E8" s="148" t="s">
        <v>1</v>
      </c>
      <c r="F8" s="148" t="s">
        <v>1</v>
      </c>
      <c r="G8" s="191" t="s">
        <v>1</v>
      </c>
      <c r="I8" s="40" t="s">
        <v>33</v>
      </c>
    </row>
    <row r="9" spans="1:9" s="154" customFormat="1" ht="26.25" customHeight="1" thickBot="1">
      <c r="A9" s="393" t="s">
        <v>441</v>
      </c>
      <c r="B9" s="386" t="s">
        <v>311</v>
      </c>
      <c r="C9" s="679" t="s">
        <v>244</v>
      </c>
      <c r="D9" s="679" t="s">
        <v>311</v>
      </c>
      <c r="E9" s="714" t="s">
        <v>244</v>
      </c>
      <c r="F9" s="714" t="s">
        <v>244</v>
      </c>
      <c r="G9" s="786" t="s">
        <v>244</v>
      </c>
    </row>
    <row r="10" spans="1:9" ht="6" customHeight="1">
      <c r="A10" s="155"/>
      <c r="B10" s="385"/>
      <c r="C10" s="46"/>
      <c r="D10" s="46"/>
      <c r="E10" s="194"/>
      <c r="F10" s="46"/>
      <c r="G10" s="157"/>
    </row>
    <row r="11" spans="1:9" ht="12.75" customHeight="1">
      <c r="A11" s="163">
        <f>'[2]15'!$A11</f>
        <v>2003</v>
      </c>
      <c r="B11" s="1001">
        <f>'[2]15'!B11</f>
        <v>3.2371717341690669</v>
      </c>
      <c r="C11" s="32">
        <f>'[2]15'!C11</f>
        <v>3.2371717341690669</v>
      </c>
      <c r="D11" s="910">
        <f>'[2]15'!D11</f>
        <v>3.2189909068289495</v>
      </c>
      <c r="E11" s="172">
        <f>'[2]15'!E11</f>
        <v>3.2189909068289495</v>
      </c>
      <c r="F11" s="910">
        <f>'[2]15'!F11</f>
        <v>2.7</v>
      </c>
      <c r="G11" s="783">
        <f>'[2]15'!G11</f>
        <v>4.4000000000000004</v>
      </c>
    </row>
    <row r="12" spans="1:9" ht="12.75" customHeight="1">
      <c r="A12" s="163">
        <f>'[2]15'!$A12</f>
        <v>2004</v>
      </c>
      <c r="B12" s="1001">
        <f>'[2]15'!B12</f>
        <v>2.5101618769164986</v>
      </c>
      <c r="C12" s="32">
        <f>'[2]15'!C12</f>
        <v>2.5101618769164986</v>
      </c>
      <c r="D12" s="910">
        <f>'[2]15'!D12</f>
        <v>2.3653620409730252</v>
      </c>
      <c r="E12" s="172">
        <f>'[2]15'!E12</f>
        <v>2.3653620409730252</v>
      </c>
      <c r="F12" s="910">
        <f>'[2]15'!F12</f>
        <v>1.6</v>
      </c>
      <c r="G12" s="783">
        <f>'[2]15'!G12</f>
        <v>3.8</v>
      </c>
    </row>
    <row r="13" spans="1:9" ht="12.75" customHeight="1">
      <c r="A13" s="163">
        <f>'[2]15'!$A13</f>
        <v>2005</v>
      </c>
      <c r="B13" s="1001">
        <f>'[2]15'!B13</f>
        <v>2.1296894409937579</v>
      </c>
      <c r="C13" s="32">
        <f>'[2]15'!C13</f>
        <v>2.1296894409937579</v>
      </c>
      <c r="D13" s="910">
        <f>'[2]15'!D13</f>
        <v>2.2771639488783393</v>
      </c>
      <c r="E13" s="172">
        <f>'[2]15'!E13</f>
        <v>2.2771639488783393</v>
      </c>
      <c r="F13" s="910">
        <f>'[2]15'!F13</f>
        <v>1.9</v>
      </c>
      <c r="G13" s="783">
        <f>'[2]15'!G13</f>
        <v>3</v>
      </c>
    </row>
    <row r="14" spans="1:9" ht="12.75" customHeight="1">
      <c r="A14" s="163">
        <f>'[2]15'!$A14</f>
        <v>2006</v>
      </c>
      <c r="B14" s="1001">
        <f>'[2]15'!B14</f>
        <v>3.0456951580258647</v>
      </c>
      <c r="C14" s="32">
        <f>'[2]15'!C14</f>
        <v>3.0456951580258647</v>
      </c>
      <c r="D14" s="910">
        <f>'[2]15'!D14</f>
        <v>3.1076654587105281</v>
      </c>
      <c r="E14" s="172">
        <f>'[2]15'!E14</f>
        <v>3.1076654587105281</v>
      </c>
      <c r="F14" s="910">
        <f>'[2]15'!F14</f>
        <v>3.2</v>
      </c>
      <c r="G14" s="783">
        <f>'[2]15'!G14</f>
        <v>2.9</v>
      </c>
    </row>
    <row r="15" spans="1:9" ht="12.75" customHeight="1">
      <c r="A15" s="163">
        <f>'[2]15'!$A15</f>
        <v>2007</v>
      </c>
      <c r="B15" s="1001">
        <f>'[2]15'!B15</f>
        <v>2.4221420612287261</v>
      </c>
      <c r="C15" s="32">
        <f>'[2]15'!C15</f>
        <v>2.4221420612287261</v>
      </c>
      <c r="D15" s="910">
        <f>'[2]15'!D15</f>
        <v>2.4539652813873971</v>
      </c>
      <c r="E15" s="172">
        <f>'[2]15'!E15</f>
        <v>2.4539652813873971</v>
      </c>
      <c r="F15" s="910">
        <f>'[2]15'!F15</f>
        <v>2.2000000000000002</v>
      </c>
      <c r="G15" s="783">
        <f>'[2]15'!G15</f>
        <v>2.9</v>
      </c>
    </row>
    <row r="16" spans="1:9" ht="12.75" customHeight="1">
      <c r="A16" s="163">
        <f>'[2]15'!$A16</f>
        <v>2008</v>
      </c>
      <c r="B16" s="1001">
        <f>'[2]15'!B16</f>
        <v>2.6515954749545898</v>
      </c>
      <c r="C16" s="34">
        <f>'[2]15'!C16</f>
        <v>2.6515954749545898</v>
      </c>
      <c r="D16" s="910">
        <f>'[2]15'!D16</f>
        <v>2.5885065765796327</v>
      </c>
      <c r="E16" s="170">
        <f>'[2]15'!E16</f>
        <v>2.5885065765796327</v>
      </c>
      <c r="F16" s="910">
        <f>'[2]15'!F16</f>
        <v>2.2999999999999998</v>
      </c>
      <c r="G16" s="556">
        <f>'[2]15'!G16</f>
        <v>3</v>
      </c>
    </row>
    <row r="17" spans="1:21" ht="12.75" customHeight="1">
      <c r="A17" s="163">
        <f>'[2]15'!$A17</f>
        <v>2009</v>
      </c>
      <c r="B17" s="1001">
        <f>'[2]15'!B17</f>
        <v>-0.90264866758278117</v>
      </c>
      <c r="C17" s="34">
        <f>'[2]15'!C17</f>
        <v>-0.90264866758278117</v>
      </c>
      <c r="D17" s="910">
        <f>'[2]15'!D17</f>
        <v>-0.83553002150421207</v>
      </c>
      <c r="E17" s="170">
        <f>'[2]15'!E17</f>
        <v>-0.83553002150421207</v>
      </c>
      <c r="F17" s="910">
        <f>'[2]15'!F17</f>
        <v>-2.2999999999999998</v>
      </c>
      <c r="G17" s="556">
        <f>'[2]15'!G17</f>
        <v>1.7</v>
      </c>
    </row>
    <row r="18" spans="1:21" ht="12.75" customHeight="1">
      <c r="A18" s="163">
        <f>'[2]15'!$A18</f>
        <v>2010</v>
      </c>
      <c r="B18" s="1001">
        <f>'[2]15'!B18</f>
        <v>1.3912302644696837</v>
      </c>
      <c r="C18" s="34">
        <f>'[2]15'!C18</f>
        <v>1.3912302644696837</v>
      </c>
      <c r="D18" s="910">
        <f>'[2]15'!D18</f>
        <v>1.4025728989537356</v>
      </c>
      <c r="E18" s="170">
        <f>'[2]15'!E18</f>
        <v>1.4025728989537356</v>
      </c>
      <c r="F18" s="910">
        <f>'[2]15'!F18</f>
        <v>1.7</v>
      </c>
      <c r="G18" s="556">
        <f>'[2]15'!G18</f>
        <v>1</v>
      </c>
    </row>
    <row r="19" spans="1:21" ht="12.75" customHeight="1">
      <c r="A19" s="163">
        <f>'[2]15'!$A19</f>
        <v>2011</v>
      </c>
      <c r="B19" s="1001">
        <f>'[2]15'!B19</f>
        <v>3.5541570944587448</v>
      </c>
      <c r="C19" s="34">
        <f>'[2]15'!C19</f>
        <v>3.5541570944587448</v>
      </c>
      <c r="D19" s="910">
        <f>'[2]15'!D19</f>
        <v>3.6530110043072455</v>
      </c>
      <c r="E19" s="170">
        <f>'[2]15'!E19</f>
        <v>3.6530110043072455</v>
      </c>
      <c r="F19" s="910">
        <f>'[2]15'!F19</f>
        <v>4.4000000000000004</v>
      </c>
      <c r="G19" s="556">
        <f>'[2]15'!G19</f>
        <v>2.5</v>
      </c>
    </row>
    <row r="20" spans="1:21" ht="12.75" customHeight="1">
      <c r="A20" s="163">
        <f>'[2]15'!$A20</f>
        <v>2012</v>
      </c>
      <c r="B20" s="1001">
        <f>'[2]15'!B20</f>
        <v>2.7761232681600347</v>
      </c>
      <c r="C20" s="34">
        <f>'[2]15'!C20</f>
        <v>2.7761232681600347</v>
      </c>
      <c r="D20" s="910">
        <f>'[2]15'!D20</f>
        <v>2.7733385405158231</v>
      </c>
      <c r="E20" s="170">
        <f>'[2]15'!E20</f>
        <v>2.7733385405158231</v>
      </c>
      <c r="F20" s="910">
        <f>'[2]15'!F20</f>
        <v>2.5</v>
      </c>
      <c r="G20" s="556">
        <f>'[2]15'!G20</f>
        <v>3.1</v>
      </c>
    </row>
    <row r="21" spans="1:21" ht="12.75" customHeight="1">
      <c r="A21" s="163">
        <f>'[2]15'!$A21</f>
        <v>2013</v>
      </c>
      <c r="B21" s="1001">
        <f>'[2]15'!B21</f>
        <v>0.44011053157622371</v>
      </c>
      <c r="C21" s="34">
        <f>'[2]15'!C21</f>
        <v>0.44011053157622371</v>
      </c>
      <c r="D21" s="910">
        <f>'[2]15'!D21</f>
        <v>0.27441666666668141</v>
      </c>
      <c r="E21" s="170">
        <f>'[2]15'!E21</f>
        <v>0.27441666666668141</v>
      </c>
      <c r="F21" s="910">
        <f>'[2]15'!F21</f>
        <v>0</v>
      </c>
      <c r="G21" s="556">
        <f>'[2]15'!G21</f>
        <v>0.7</v>
      </c>
    </row>
    <row r="22" spans="1:21" ht="12.75" customHeight="1">
      <c r="A22" s="163">
        <f>'[2]15'!$A22</f>
        <v>2014</v>
      </c>
      <c r="B22" s="1001">
        <f>'[2]15'!B22</f>
        <v>-0.15971902830619911</v>
      </c>
      <c r="C22" s="34">
        <f>'[2]15'!C22</f>
        <v>-0.15971902830619911</v>
      </c>
      <c r="D22" s="910">
        <f>'[2]15'!D22</f>
        <v>-0.27815336746745345</v>
      </c>
      <c r="E22" s="170">
        <f>'[2]15'!E22</f>
        <v>-0.27815336746745345</v>
      </c>
      <c r="F22" s="910">
        <f>'[2]15'!F22</f>
        <v>-1.1000000000000001</v>
      </c>
      <c r="G22" s="556">
        <f>'[2]15'!G22</f>
        <v>0.8</v>
      </c>
    </row>
    <row r="23" spans="1:21" ht="12.75" customHeight="1">
      <c r="A23" s="163">
        <f>'[2]15'!$A23</f>
        <v>2015</v>
      </c>
      <c r="B23" s="1001">
        <f>'[2]15'!B23</f>
        <v>0.50756319413034134</v>
      </c>
      <c r="C23" s="34">
        <f>'[2]15'!C23</f>
        <v>0.50756319413034134</v>
      </c>
      <c r="D23" s="910">
        <f>'[2]15'!D23</f>
        <v>0.48793862390476761</v>
      </c>
      <c r="E23" s="170">
        <f>'[2]15'!E23</f>
        <v>0.48793862390476761</v>
      </c>
      <c r="F23" s="910">
        <f>'[2]15'!F23</f>
        <v>-0.1</v>
      </c>
      <c r="G23" s="556">
        <f>'[2]15'!G23</f>
        <v>1.3</v>
      </c>
    </row>
    <row r="24" spans="1:21" ht="12.75" customHeight="1">
      <c r="A24" s="163">
        <f>'[2]15'!$A24</f>
        <v>2016</v>
      </c>
      <c r="B24" s="1001">
        <f>'[2]15'!B24</f>
        <v>0.6358333333333519</v>
      </c>
      <c r="C24" s="34">
        <f>'[2]15'!C24</f>
        <v>0.6358333333333519</v>
      </c>
      <c r="D24" s="910">
        <f>'[2]15'!D24</f>
        <v>0.60739707464165349</v>
      </c>
      <c r="E24" s="170">
        <f>'[2]15'!E24</f>
        <v>0.60739707464165349</v>
      </c>
      <c r="F24" s="910">
        <f>'[2]15'!F24</f>
        <v>0</v>
      </c>
      <c r="G24" s="556">
        <f>'[2]15'!G24</f>
        <v>1.5</v>
      </c>
    </row>
    <row r="25" spans="1:21" ht="12.75" customHeight="1">
      <c r="A25" s="163">
        <f>'[2]15'!$A25</f>
        <v>2017</v>
      </c>
      <c r="B25" s="1001">
        <f>'[2]15'!B25</f>
        <v>1.5559401472305296</v>
      </c>
      <c r="C25" s="34">
        <f>'[2]15'!C25</f>
        <v>1.5559401472305296</v>
      </c>
      <c r="D25" s="910">
        <f>'[2]15'!D25</f>
        <v>1.3686141164348271</v>
      </c>
      <c r="E25" s="170">
        <f>'[2]15'!E25</f>
        <v>1.3686141164348271</v>
      </c>
      <c r="F25" s="910">
        <f>'[2]15'!F25</f>
        <v>0.9</v>
      </c>
      <c r="G25" s="556">
        <f>'[2]15'!G25</f>
        <v>2.1</v>
      </c>
    </row>
    <row r="26" spans="1:21" ht="12.75" customHeight="1">
      <c r="A26" s="163">
        <f>'[2]15'!$A26</f>
        <v>2018</v>
      </c>
      <c r="B26" s="1001">
        <f>'[2]15'!B26</f>
        <v>1.1676260987263589</v>
      </c>
      <c r="C26" s="34">
        <f>'[2]15'!C26</f>
        <v>1.1676260987263589</v>
      </c>
      <c r="D26" s="910">
        <f>'[2]15'!D26</f>
        <v>0.99371568346819572</v>
      </c>
      <c r="E26" s="170">
        <f>'[2]15'!E26</f>
        <v>0.99371568346819572</v>
      </c>
      <c r="F26" s="910">
        <f>'[2]15'!F26</f>
        <v>0.5</v>
      </c>
      <c r="G26" s="556">
        <f>'[2]15'!G26</f>
        <v>1.7</v>
      </c>
    </row>
    <row r="27" spans="1:21" ht="12.75" customHeight="1">
      <c r="A27" s="163">
        <f>'[2]15'!$A27</f>
        <v>2019</v>
      </c>
      <c r="B27" s="1001">
        <f>'[2]15'!B27</f>
        <v>0.29982107452006801</v>
      </c>
      <c r="C27" s="34">
        <f>'[2]15'!C27</f>
        <v>0.29982107452006801</v>
      </c>
      <c r="D27" s="910">
        <f>'[2]15'!D27</f>
        <v>0.33817841004616866</v>
      </c>
      <c r="E27" s="170">
        <f>'[2]15'!E27</f>
        <v>0.33817841004616866</v>
      </c>
      <c r="F27" s="910">
        <f>'[2]15'!F27</f>
        <v>-0.3</v>
      </c>
      <c r="G27" s="556">
        <f>'[2]15'!G27</f>
        <v>1.2</v>
      </c>
    </row>
    <row r="28" spans="1:21" ht="12.75" customHeight="1">
      <c r="A28" s="163">
        <f>'[2]15'!$A28</f>
        <v>2020</v>
      </c>
      <c r="B28" s="1001">
        <f>'[2]15'!B28</f>
        <v>-0.12133776899221971</v>
      </c>
      <c r="C28" s="34">
        <f>'[2]15'!C28</f>
        <v>-0.12133776899221971</v>
      </c>
      <c r="D28" s="910">
        <f>'[2]15'!D28</f>
        <v>-1.2438329957603855E-2</v>
      </c>
      <c r="E28" s="170">
        <f>'[2]15'!E28</f>
        <v>-1.2438329957603855E-2</v>
      </c>
      <c r="F28" s="910">
        <f>'[2]15'!F28</f>
        <v>-0.5</v>
      </c>
      <c r="G28" s="556">
        <f>'[2]15'!G28</f>
        <v>0.7</v>
      </c>
    </row>
    <row r="29" spans="1:21" ht="12.75" customHeight="1">
      <c r="A29" s="163">
        <f>'[2]15'!$A29</f>
        <v>2021</v>
      </c>
      <c r="B29" s="1003">
        <f>'[2]15'!B29</f>
        <v>0.94130898266222118</v>
      </c>
      <c r="C29" s="919">
        <f>'[2]15'!C29</f>
        <v>0.94130898266222118</v>
      </c>
      <c r="D29" s="920">
        <f>'[2]15'!D29</f>
        <v>1.2656571906904759</v>
      </c>
      <c r="E29" s="1004">
        <f>'[2]15'!E29</f>
        <v>1.2656571906904759</v>
      </c>
      <c r="F29" s="920">
        <f>'[2]15'!F29</f>
        <v>1.7</v>
      </c>
      <c r="G29" s="1042">
        <f>'[2]15'!G29</f>
        <v>0.6</v>
      </c>
    </row>
    <row r="30" spans="1:21" s="262" customFormat="1" ht="8.1" customHeight="1">
      <c r="B30" s="139"/>
      <c r="C30" s="50"/>
      <c r="D30" s="139"/>
      <c r="E30" s="1187"/>
      <c r="F30" s="226"/>
      <c r="G30" s="142"/>
      <c r="H30" s="33"/>
      <c r="I30" s="226"/>
      <c r="J30" s="142"/>
      <c r="K30" s="33"/>
      <c r="L30" s="50"/>
      <c r="M30" s="139"/>
      <c r="N30" s="1187"/>
      <c r="O30" s="226"/>
      <c r="P30" s="142"/>
      <c r="Q30" s="33"/>
      <c r="R30" s="226"/>
      <c r="S30" s="142"/>
      <c r="T30" s="33"/>
      <c r="U30" s="1188"/>
    </row>
    <row r="31" spans="1:21" ht="12.75" customHeight="1">
      <c r="A31" s="1015" t="str">
        <f>'[2]15'!$A31</f>
        <v>2 2017</v>
      </c>
      <c r="B31" s="1003">
        <f>'[2]15'!B31</f>
        <v>1.1729595823565688</v>
      </c>
      <c r="C31" s="919">
        <f>'[2]15'!C31</f>
        <v>1.7118777982618099</v>
      </c>
      <c r="D31" s="920">
        <f>'[2]15'!D31</f>
        <v>1.0742947717268265</v>
      </c>
      <c r="E31" s="1004">
        <f>'[2]15'!E31</f>
        <v>1.4452061534424558</v>
      </c>
      <c r="F31" s="920">
        <f>'[2]15'!F31</f>
        <v>0.7</v>
      </c>
      <c r="G31" s="1042">
        <f>'[2]15'!G31</f>
        <v>2.6</v>
      </c>
    </row>
    <row r="32" spans="1:21" ht="12.75" customHeight="1">
      <c r="A32" s="138" t="str">
        <f>'[2]15'!$A32</f>
        <v>3 2017</v>
      </c>
      <c r="B32" s="1001">
        <f>'[2]15'!B32</f>
        <v>1.3151671548412196</v>
      </c>
      <c r="C32" s="34">
        <f>'[2]15'!C32</f>
        <v>1.3094099409611175</v>
      </c>
      <c r="D32" s="910">
        <f>'[2]15'!D32</f>
        <v>1.1960177341984632</v>
      </c>
      <c r="E32" s="170">
        <f>'[2]15'!E32</f>
        <v>1.1427367062178462</v>
      </c>
      <c r="F32" s="910">
        <f>'[2]15'!F32</f>
        <v>0.3</v>
      </c>
      <c r="G32" s="556">
        <f>'[2]15'!G32</f>
        <v>2.4</v>
      </c>
    </row>
    <row r="33" spans="1:7" ht="12.75" customHeight="1">
      <c r="A33" s="138" t="str">
        <f>'[2]15'!$A33</f>
        <v>4 2017</v>
      </c>
      <c r="B33" s="1001">
        <f>'[2]15'!B33</f>
        <v>1.5559401472305296</v>
      </c>
      <c r="C33" s="34">
        <f>'[2]15'!C33</f>
        <v>1.7813551494359103</v>
      </c>
      <c r="D33" s="910">
        <f>'[2]15'!D33</f>
        <v>1.3686141164348271</v>
      </c>
      <c r="E33" s="170">
        <f>'[2]15'!E33</f>
        <v>1.4690495947732103</v>
      </c>
      <c r="F33" s="910">
        <f>'[2]15'!F33</f>
        <v>1</v>
      </c>
      <c r="G33" s="556">
        <f>'[2]15'!G33</f>
        <v>2.2000000000000002</v>
      </c>
    </row>
    <row r="34" spans="1:7" ht="12.75" customHeight="1">
      <c r="A34" s="138" t="str">
        <f>'[2]15'!$A34</f>
        <v>1 2018</v>
      </c>
      <c r="B34" s="1001">
        <f>'[2]15'!B34</f>
        <v>1.416016833766605</v>
      </c>
      <c r="C34" s="34">
        <f>'[2]15'!C34</f>
        <v>0.85829798515378286</v>
      </c>
      <c r="D34" s="910">
        <f>'[2]15'!D34</f>
        <v>1.20603956223772</v>
      </c>
      <c r="E34" s="170">
        <f>'[2]15'!E34</f>
        <v>0.76557385139246037</v>
      </c>
      <c r="F34" s="910">
        <f>'[2]15'!F34</f>
        <v>0</v>
      </c>
      <c r="G34" s="556">
        <f>'[2]15'!G34</f>
        <v>1.9</v>
      </c>
    </row>
    <row r="35" spans="1:7" ht="12.75" customHeight="1">
      <c r="A35" s="1015" t="str">
        <f>'[2]15'!$A35</f>
        <v>2 2018</v>
      </c>
      <c r="B35" s="1003">
        <f>'[2]15'!B35</f>
        <v>1.2982211084178914</v>
      </c>
      <c r="C35" s="919">
        <f>'[2]15'!C35</f>
        <v>1.2428793371310149</v>
      </c>
      <c r="D35" s="920">
        <f>'[2]15'!D35</f>
        <v>1.0902135328893223</v>
      </c>
      <c r="E35" s="1004">
        <f>'[2]15'!E35</f>
        <v>0.98423414684619104</v>
      </c>
      <c r="F35" s="920">
        <f>'[2]15'!F35</f>
        <v>0.7</v>
      </c>
      <c r="G35" s="1042">
        <f>'[2]15'!G35</f>
        <v>1.4</v>
      </c>
    </row>
    <row r="36" spans="1:7" ht="12.75" customHeight="1">
      <c r="A36" s="138" t="str">
        <f>'[2]15'!$A36</f>
        <v>3 2018</v>
      </c>
      <c r="B36" s="1001">
        <f>'[2]15'!B36</f>
        <v>1.4184861836825036</v>
      </c>
      <c r="C36" s="34">
        <f>'[2]15'!C36</f>
        <v>1.7873421018361739</v>
      </c>
      <c r="D36" s="910">
        <f>'[2]15'!D36</f>
        <v>1.1540511357283236</v>
      </c>
      <c r="E36" s="170">
        <f>'[2]15'!E36</f>
        <v>1.3968163007485686</v>
      </c>
      <c r="F36" s="910">
        <f>'[2]15'!F36</f>
        <v>1</v>
      </c>
      <c r="G36" s="556">
        <f>'[2]15'!G36</f>
        <v>2</v>
      </c>
    </row>
    <row r="37" spans="1:7" ht="12.75" customHeight="1">
      <c r="A37" s="138" t="str">
        <f>'[2]15'!$A37</f>
        <v>4 2018</v>
      </c>
      <c r="B37" s="1001">
        <f>'[2]15'!B37</f>
        <v>1.1676260987263589</v>
      </c>
      <c r="C37" s="34">
        <f>'[2]15'!C37</f>
        <v>0.77785700395409663</v>
      </c>
      <c r="D37" s="910">
        <f>'[2]15'!D37</f>
        <v>0.99371568346819572</v>
      </c>
      <c r="E37" s="170">
        <f>'[2]15'!E37</f>
        <v>0.82716488347287509</v>
      </c>
      <c r="F37" s="910">
        <f>'[2]15'!F37</f>
        <v>0.4</v>
      </c>
      <c r="G37" s="556">
        <f>'[2]15'!G37</f>
        <v>1.4</v>
      </c>
    </row>
    <row r="38" spans="1:7" ht="12.75" customHeight="1">
      <c r="A38" s="138" t="str">
        <f>'[2]15'!$A38</f>
        <v>1 2019</v>
      </c>
      <c r="B38" s="1001">
        <f>'[2]15'!B38</f>
        <v>1.1464512086964476</v>
      </c>
      <c r="C38" s="34">
        <f>'[2]15'!C38</f>
        <v>0.77542303269262902</v>
      </c>
      <c r="D38" s="910">
        <f>'[2]15'!D38</f>
        <v>0.99037786462454847</v>
      </c>
      <c r="E38" s="170">
        <f>'[2]15'!E38</f>
        <v>0.75388041086318935</v>
      </c>
      <c r="F38" s="910">
        <f>'[2]15'!F38</f>
        <v>0.3</v>
      </c>
      <c r="G38" s="556">
        <f>'[2]15'!G38</f>
        <v>1.4</v>
      </c>
    </row>
    <row r="39" spans="1:7" ht="12.75" customHeight="1">
      <c r="A39" s="1015" t="str">
        <f>'[2]15'!$A39</f>
        <v>2 2019</v>
      </c>
      <c r="B39" s="1003">
        <f>'[2]15'!B39</f>
        <v>0.98876586770491315</v>
      </c>
      <c r="C39" s="919">
        <f>'[2]15'!C39</f>
        <v>0.62020460358056084</v>
      </c>
      <c r="D39" s="920">
        <f>'[2]15'!D39</f>
        <v>0.87450479678147985</v>
      </c>
      <c r="E39" s="1004">
        <f>'[2]15'!E39</f>
        <v>0.52606301229506869</v>
      </c>
      <c r="F39" s="920">
        <f>'[2]15'!F39</f>
        <v>-0.1</v>
      </c>
      <c r="G39" s="1042">
        <f>'[2]15'!G39</f>
        <v>1.4</v>
      </c>
    </row>
    <row r="40" spans="1:7" ht="12.75" customHeight="1">
      <c r="A40" s="138" t="str">
        <f>'[2]15'!$A40</f>
        <v>3 2019</v>
      </c>
      <c r="B40" s="1001">
        <f>'[2]15'!B40</f>
        <v>0.45302582489459553</v>
      </c>
      <c r="C40" s="34">
        <f>'[2]15'!C40</f>
        <v>-0.34863265632495199</v>
      </c>
      <c r="D40" s="910">
        <f>'[2]15'!D40</f>
        <v>0.48241512551750532</v>
      </c>
      <c r="E40" s="170">
        <f>'[2]15'!E40</f>
        <v>-0.17083203550224368</v>
      </c>
      <c r="F40" s="910">
        <f>'[2]15'!F40</f>
        <v>-0.7</v>
      </c>
      <c r="G40" s="556">
        <f>'[2]15'!G40</f>
        <v>0.6</v>
      </c>
    </row>
    <row r="41" spans="1:7" ht="12.75" customHeight="1">
      <c r="A41" s="138" t="str">
        <f>'[2]15'!$A41</f>
        <v>4 2019</v>
      </c>
      <c r="B41" s="1001">
        <f>'[2]15'!B41</f>
        <v>0.29982107452006801</v>
      </c>
      <c r="C41" s="34">
        <f>'[2]15'!C41</f>
        <v>0.164018781758557</v>
      </c>
      <c r="D41" s="910">
        <f>'[2]15'!D41</f>
        <v>0.33817841004616866</v>
      </c>
      <c r="E41" s="170">
        <f>'[2]15'!E41</f>
        <v>0.25005690397492231</v>
      </c>
      <c r="F41" s="910">
        <f>'[2]15'!F41</f>
        <v>-0.5</v>
      </c>
      <c r="G41" s="556">
        <f>'[2]15'!G41</f>
        <v>1.4</v>
      </c>
    </row>
    <row r="42" spans="1:7" ht="12.75" customHeight="1">
      <c r="A42" s="138" t="str">
        <f>'[2]15'!$A42</f>
        <v>1 2020</v>
      </c>
      <c r="B42" s="1001">
        <f>'[2]15'!B42</f>
        <v>0.23167886734773901</v>
      </c>
      <c r="C42" s="34">
        <f>'[2]15'!C42</f>
        <v>0.49558214600109807</v>
      </c>
      <c r="D42" s="910">
        <f>'[2]15'!D42</f>
        <v>0.25292202495144522</v>
      </c>
      <c r="E42" s="170">
        <f>'[2]15'!E42</f>
        <v>0.40701122197341988</v>
      </c>
      <c r="F42" s="910">
        <f>'[2]15'!F42</f>
        <v>-0.1</v>
      </c>
      <c r="G42" s="556">
        <f>'[2]15'!G42</f>
        <v>1.2</v>
      </c>
    </row>
    <row r="43" spans="1:7" ht="12.75" customHeight="1">
      <c r="A43" s="1015" t="str">
        <f>'[2]15'!$A43</f>
        <v>2 2020</v>
      </c>
      <c r="B43" s="1003">
        <f>'[2]15'!B43</f>
        <v>2.8914733663157222E-2</v>
      </c>
      <c r="C43" s="919">
        <f>'[2]15'!C43</f>
        <v>-0.18427908750081201</v>
      </c>
      <c r="D43" s="920">
        <f>'[2]15'!D43</f>
        <v>5.2010594750768746E-2</v>
      </c>
      <c r="E43" s="1004">
        <f>'[2]15'!E43</f>
        <v>-0.27264359176081143</v>
      </c>
      <c r="F43" s="920">
        <f>'[2]15'!F43</f>
        <v>-1.4</v>
      </c>
      <c r="G43" s="1042">
        <f>'[2]15'!G43</f>
        <v>1.4</v>
      </c>
    </row>
    <row r="44" spans="1:7" ht="12.75" customHeight="1">
      <c r="A44" s="138" t="str">
        <f>'[2]15'!$A44</f>
        <v>3 2020</v>
      </c>
      <c r="B44" s="1001">
        <f>'[2]15'!B44</f>
        <v>2.4920615780416711E-2</v>
      </c>
      <c r="C44" s="34">
        <f>'[2]15'!C44</f>
        <v>-0.3659006290923088</v>
      </c>
      <c r="D44" s="910">
        <f>'[2]15'!D44</f>
        <v>9.3867836655519454E-2</v>
      </c>
      <c r="E44" s="170">
        <f>'[2]15'!E44</f>
        <v>-3.5382858613388635E-3</v>
      </c>
      <c r="F44" s="910">
        <f>'[2]15'!F44</f>
        <v>-0.2</v>
      </c>
      <c r="G44" s="556">
        <f>'[2]15'!G44</f>
        <v>0.2</v>
      </c>
    </row>
    <row r="45" spans="1:7" ht="12.75" customHeight="1">
      <c r="A45" s="138" t="str">
        <f>'[2]15'!$A45</f>
        <v>4 2020</v>
      </c>
      <c r="B45" s="1001">
        <f>'[2]15'!B45</f>
        <v>-0.12133776899221971</v>
      </c>
      <c r="C45" s="34">
        <f>'[2]15'!C45</f>
        <v>-0.4206132605554842</v>
      </c>
      <c r="D45" s="910">
        <f>'[2]15'!D45</f>
        <v>-1.2438329957603855E-2</v>
      </c>
      <c r="E45" s="170">
        <f>'[2]15'!E45</f>
        <v>-0.17396365310879958</v>
      </c>
      <c r="F45" s="910">
        <f>'[2]15'!F45</f>
        <v>-0.4</v>
      </c>
      <c r="G45" s="556">
        <f>'[2]15'!G45</f>
        <v>0.1</v>
      </c>
    </row>
    <row r="46" spans="1:7" ht="12.75" customHeight="1">
      <c r="A46" s="138" t="str">
        <f>'[2]15'!$A46</f>
        <v>1 2021</v>
      </c>
      <c r="B46" s="1001">
        <f>'[2]15'!B46</f>
        <v>-0.19502720749932223</v>
      </c>
      <c r="C46" s="34">
        <f>'[2]15'!C46</f>
        <v>0.19465983194366743</v>
      </c>
      <c r="D46" s="910">
        <f>'[2]15'!D46</f>
        <v>-1.0662143138873148E-2</v>
      </c>
      <c r="E46" s="170">
        <f>'[2]15'!E46</f>
        <v>0.41246163429048011</v>
      </c>
      <c r="F46" s="910">
        <f>'[2]15'!F46</f>
        <v>0.4</v>
      </c>
      <c r="G46" s="556">
        <f>'[2]15'!G46</f>
        <v>0.5</v>
      </c>
    </row>
    <row r="47" spans="1:7" ht="12.75" customHeight="1">
      <c r="A47" s="1015" t="str">
        <f>'[2]15'!$A47</f>
        <v>2 2021</v>
      </c>
      <c r="B47" s="1003">
        <f>'[2]15'!B47</f>
        <v>-0.16380279428292965</v>
      </c>
      <c r="C47" s="919">
        <f>'[2]15'!C47</f>
        <v>-6.0478736949306722E-2</v>
      </c>
      <c r="D47" s="920">
        <f>'[2]15'!D47</f>
        <v>0.25069231188852825</v>
      </c>
      <c r="E47" s="1004">
        <f>'[2]15'!E47</f>
        <v>0.76714988805744611</v>
      </c>
      <c r="F47" s="920">
        <f>'[2]15'!F47</f>
        <v>1.8</v>
      </c>
      <c r="G47" s="1042">
        <f>'[2]15'!G47</f>
        <v>-0.7</v>
      </c>
    </row>
    <row r="48" spans="1:7" ht="12.75" customHeight="1">
      <c r="A48" s="138" t="str">
        <f>'[2]15'!$A48</f>
        <v>3 2021</v>
      </c>
      <c r="B48" s="1001">
        <f>'[2]15'!B48</f>
        <v>0.23387394917460824</v>
      </c>
      <c r="C48" s="34">
        <f>'[2]15'!C48</f>
        <v>1.2273693705302549</v>
      </c>
      <c r="D48" s="910">
        <f>'[2]15'!D48</f>
        <v>0.62404886497549228</v>
      </c>
      <c r="E48" s="170">
        <f>'[2]15'!E48</f>
        <v>1.4935311412340724</v>
      </c>
      <c r="F48" s="910">
        <f>'[2]15'!F48</f>
        <v>2</v>
      </c>
      <c r="G48" s="556">
        <f>'[2]15'!G48</f>
        <v>0.8</v>
      </c>
    </row>
    <row r="49" spans="1:21" ht="12.75" customHeight="1">
      <c r="A49" s="138" t="str">
        <f>'[2]15'!$A49</f>
        <v>4 2021</v>
      </c>
      <c r="B49" s="1001">
        <f>'[2]15'!B49</f>
        <v>0.94130898266222118</v>
      </c>
      <c r="C49" s="34">
        <f>'[2]15'!C49</f>
        <v>2.4118140194750737</v>
      </c>
      <c r="D49" s="910">
        <f>'[2]15'!D49</f>
        <v>1.2656571906904759</v>
      </c>
      <c r="E49" s="170">
        <f>'[2]15'!E49</f>
        <v>2.385597360370312</v>
      </c>
      <c r="F49" s="910">
        <f>'[2]15'!F49</f>
        <v>2.7</v>
      </c>
      <c r="G49" s="556">
        <f>'[2]15'!G49</f>
        <v>1.9</v>
      </c>
    </row>
    <row r="50" spans="1:21" ht="12.75" customHeight="1">
      <c r="A50" s="138" t="str">
        <f>'[2]15'!$A50</f>
        <v>1 2022</v>
      </c>
      <c r="B50" s="1001">
        <f>'[2]15'!B50</f>
        <v>1.9902697921273784</v>
      </c>
      <c r="C50" s="34">
        <f>'[2]15'!C50</f>
        <v>4.4199073924165617</v>
      </c>
      <c r="D50" s="910">
        <f>'[2]15'!D50</f>
        <v>2.2324739370994706</v>
      </c>
      <c r="E50" s="170">
        <f>'[2]15'!E50</f>
        <v>4.2918441141020622</v>
      </c>
      <c r="F50" s="910">
        <f>'[2]15'!F50</f>
        <v>5.4</v>
      </c>
      <c r="G50" s="556">
        <f>'[2]15'!G50</f>
        <v>2.6</v>
      </c>
    </row>
    <row r="51" spans="1:21" ht="12.75" customHeight="1">
      <c r="A51" s="1015" t="str">
        <f>'[2]15'!$A51</f>
        <v>2 2022</v>
      </c>
      <c r="B51" s="1003" t="str">
        <f>'[2]15'!B51</f>
        <v/>
      </c>
      <c r="C51" s="919" t="str">
        <f>'[2]15'!C51</f>
        <v/>
      </c>
      <c r="D51" s="920">
        <f>'[2]15'!D51</f>
        <v>4.0501795269642713</v>
      </c>
      <c r="E51" s="1004">
        <f>'[2]15'!E51</f>
        <v>7.9779023736248575</v>
      </c>
      <c r="F51" s="920" t="str">
        <f>'[2]15'!F51</f>
        <v/>
      </c>
      <c r="G51" s="1042" t="str">
        <f>'[2]15'!G51</f>
        <v/>
      </c>
    </row>
    <row r="52" spans="1:21" s="262" customFormat="1" ht="8.1" customHeight="1">
      <c r="B52" s="139"/>
      <c r="C52" s="50"/>
      <c r="D52" s="139"/>
      <c r="E52" s="1187"/>
      <c r="F52" s="226"/>
      <c r="G52" s="142"/>
      <c r="H52" s="33"/>
      <c r="I52" s="226"/>
      <c r="J52" s="142"/>
      <c r="K52" s="33"/>
      <c r="L52" s="50"/>
      <c r="M52" s="139"/>
      <c r="N52" s="1187"/>
      <c r="O52" s="226"/>
      <c r="P52" s="142"/>
      <c r="Q52" s="33"/>
      <c r="R52" s="226"/>
      <c r="S52" s="142"/>
      <c r="T52" s="33"/>
      <c r="U52" s="1188"/>
    </row>
    <row r="53" spans="1:21" ht="12.75" customHeight="1">
      <c r="A53" s="1041">
        <f>'[2]15'!$A53</f>
        <v>43617</v>
      </c>
      <c r="B53" s="1003">
        <f>'[2]15'!B53</f>
        <v>0.98876586770491315</v>
      </c>
      <c r="C53" s="919">
        <f>'[2]15'!C53</f>
        <v>0.66940805202257536</v>
      </c>
      <c r="D53" s="920">
        <f>'[2]15'!D53</f>
        <v>0.87450479678147985</v>
      </c>
      <c r="E53" s="1004">
        <f>'[2]15'!E53</f>
        <v>0.38737391170941748</v>
      </c>
      <c r="F53" s="920">
        <f>'[2]15'!F53</f>
        <v>-0.3</v>
      </c>
      <c r="G53" s="1042">
        <f>'[2]15'!G53</f>
        <v>1.5</v>
      </c>
    </row>
    <row r="54" spans="1:21" ht="12.75" customHeight="1">
      <c r="A54" s="109">
        <f>'[2]15'!$A54</f>
        <v>43647</v>
      </c>
      <c r="B54" s="1001">
        <f>'[2]15'!B54</f>
        <v>0.74648617138414863</v>
      </c>
      <c r="C54" s="34">
        <f>'[2]15'!C54</f>
        <v>-0.67204301075268802</v>
      </c>
      <c r="D54" s="910">
        <f>'[2]15'!D54</f>
        <v>0.71690384221967918</v>
      </c>
      <c r="E54" s="170">
        <f>'[2]15'!E54</f>
        <v>-0.31546654318131573</v>
      </c>
      <c r="F54" s="910">
        <f>'[2]15'!F54</f>
        <v>-0.7</v>
      </c>
      <c r="G54" s="556">
        <f>'[2]15'!G54</f>
        <v>0.3</v>
      </c>
    </row>
    <row r="55" spans="1:21" ht="12.75" customHeight="1">
      <c r="A55" s="109">
        <f>'[2]15'!$A55</f>
        <v>43678</v>
      </c>
      <c r="B55" s="1001">
        <f>'[2]15'!B55</f>
        <v>0.62759814308590478</v>
      </c>
      <c r="C55" s="34">
        <f>'[2]15'!C55</f>
        <v>-0.11598685482312021</v>
      </c>
      <c r="D55" s="910">
        <f>'[2]15'!D55</f>
        <v>0.60874882567860311</v>
      </c>
      <c r="E55" s="170">
        <f>'[2]15'!E55</f>
        <v>-8.5190419950052387E-2</v>
      </c>
      <c r="F55" s="910">
        <f>'[2]15'!F55</f>
        <v>-0.7</v>
      </c>
      <c r="G55" s="556">
        <f>'[2]15'!G55</f>
        <v>0.8</v>
      </c>
      <c r="H55" s="52"/>
    </row>
    <row r="56" spans="1:21" ht="12.75" customHeight="1">
      <c r="A56" s="109">
        <f>'[2]15'!$A56</f>
        <v>43709</v>
      </c>
      <c r="B56" s="1001">
        <f>'[2]15'!B56</f>
        <v>0.45302582489459553</v>
      </c>
      <c r="C56" s="34">
        <f>'[2]15'!C56</f>
        <v>-0.25706940874034956</v>
      </c>
      <c r="D56" s="910">
        <f>'[2]15'!D56</f>
        <v>0.48241512551750532</v>
      </c>
      <c r="E56" s="170">
        <f>'[2]15'!E56</f>
        <v>-0.11200137847849589</v>
      </c>
      <c r="F56" s="910">
        <f>'[2]15'!F56</f>
        <v>-0.7</v>
      </c>
      <c r="G56" s="556">
        <f>'[2]15'!G56</f>
        <v>0.8</v>
      </c>
      <c r="H56" s="52"/>
    </row>
    <row r="57" spans="1:21" ht="12.75" customHeight="1">
      <c r="A57" s="109">
        <f>'[2]15'!$A57</f>
        <v>43739</v>
      </c>
      <c r="B57" s="1001">
        <f>'[2]15'!B57</f>
        <v>0.37605209854827137</v>
      </c>
      <c r="C57" s="34">
        <f>'[2]15'!C57</f>
        <v>-9.5702938080194144E-2</v>
      </c>
      <c r="D57" s="910">
        <f>'[2]15'!D57</f>
        <v>0.40342475692933988</v>
      </c>
      <c r="E57" s="170">
        <f>'[2]15'!E57</f>
        <v>1.5330222575670405E-2</v>
      </c>
      <c r="F57" s="910">
        <f>'[2]15'!F57</f>
        <v>-0.7</v>
      </c>
      <c r="G57" s="556">
        <f>'[2]15'!G57</f>
        <v>1</v>
      </c>
      <c r="H57" s="52"/>
    </row>
    <row r="58" spans="1:21" ht="12.75" customHeight="1">
      <c r="A58" s="109">
        <f>'[2]15'!$A58</f>
        <v>43770</v>
      </c>
      <c r="B58" s="1001">
        <f>'[2]15'!B58</f>
        <v>0.32175084066479087</v>
      </c>
      <c r="C58" s="34">
        <f>'[2]15'!C58</f>
        <v>0.22237261916271223</v>
      </c>
      <c r="D58" s="910">
        <f>'[2]15'!D58</f>
        <v>0.35842496036298144</v>
      </c>
      <c r="E58" s="170">
        <f>'[2]15'!E58</f>
        <v>0.31664453042287732</v>
      </c>
      <c r="F58" s="910">
        <f>'[2]15'!F58</f>
        <v>-0.6</v>
      </c>
      <c r="G58" s="556">
        <f>'[2]15'!G58</f>
        <v>1.6</v>
      </c>
      <c r="H58" s="52"/>
    </row>
    <row r="59" spans="1:21" ht="12.75" customHeight="1">
      <c r="A59" s="109">
        <f>'[2]15'!$A59</f>
        <v>43800</v>
      </c>
      <c r="B59" s="1001">
        <f>'[2]15'!B59</f>
        <v>0.29982107452006801</v>
      </c>
      <c r="C59" s="34">
        <f>'[2]15'!C59</f>
        <v>0.3688604154533266</v>
      </c>
      <c r="D59" s="910">
        <f>'[2]15'!D59</f>
        <v>0.33817841004616866</v>
      </c>
      <c r="E59" s="170">
        <f>'[2]15'!E59</f>
        <v>0.41964923112543318</v>
      </c>
      <c r="F59" s="910">
        <f>'[2]15'!F59</f>
        <v>-0.3</v>
      </c>
      <c r="G59" s="556">
        <f>'[2]15'!G59</f>
        <v>1.5</v>
      </c>
      <c r="H59" s="52"/>
    </row>
    <row r="60" spans="1:21" ht="12.75" customHeight="1">
      <c r="A60" s="109">
        <f>'[2]15'!$A60</f>
        <v>43831</v>
      </c>
      <c r="B60" s="1001">
        <f>'[2]15'!B60</f>
        <v>0.32062642992944745</v>
      </c>
      <c r="C60" s="34">
        <f>'[2]15'!C60</f>
        <v>0.82571512828073423</v>
      </c>
      <c r="D60" s="910">
        <f>'[2]15'!D60</f>
        <v>0.36492913501172097</v>
      </c>
      <c r="E60" s="170">
        <f>'[2]15'!E60</f>
        <v>0.79971878020916165</v>
      </c>
      <c r="F60" s="910">
        <f>'[2]15'!F60</f>
        <v>0.4</v>
      </c>
      <c r="G60" s="556">
        <f>'[2]15'!G60</f>
        <v>1.4</v>
      </c>
      <c r="H60" s="52"/>
    </row>
    <row r="61" spans="1:21" ht="12.75" customHeight="1">
      <c r="A61" s="109">
        <f>'[2]15'!$A61</f>
        <v>43862</v>
      </c>
      <c r="B61" s="1001">
        <f>'[2]15'!B61</f>
        <v>0.28818443804034644</v>
      </c>
      <c r="C61" s="34">
        <f>'[2]15'!C61</f>
        <v>0.53228191227204036</v>
      </c>
      <c r="D61" s="910">
        <f>'[2]15'!D61</f>
        <v>0.31937036345972558</v>
      </c>
      <c r="E61" s="170">
        <f>'[2]15'!E61</f>
        <v>0.37970347898419732</v>
      </c>
      <c r="F61" s="910">
        <f>'[2]15'!F61</f>
        <v>-0.2</v>
      </c>
      <c r="G61" s="556">
        <f>'[2]15'!G61</f>
        <v>1.2</v>
      </c>
      <c r="H61" s="52"/>
    </row>
    <row r="62" spans="1:21" ht="12.75" customHeight="1">
      <c r="A62" s="109">
        <f>'[2]15'!$A62</f>
        <v>43891</v>
      </c>
      <c r="B62" s="1001">
        <f>'[2]15'!B62</f>
        <v>0.23167886734773901</v>
      </c>
      <c r="C62" s="34">
        <f>'[2]15'!C62</f>
        <v>0.13522650439486483</v>
      </c>
      <c r="D62" s="910">
        <f>'[2]15'!D62</f>
        <v>0.25292202495144522</v>
      </c>
      <c r="E62" s="170">
        <f>'[2]15'!E62</f>
        <v>4.7117649887013613E-2</v>
      </c>
      <c r="F62" s="910">
        <f>'[2]15'!F62</f>
        <v>-0.5</v>
      </c>
      <c r="G62" s="556">
        <f>'[2]15'!G62</f>
        <v>0.9</v>
      </c>
      <c r="H62" s="52"/>
    </row>
    <row r="63" spans="1:21" ht="12.75" customHeight="1">
      <c r="A63" s="109">
        <f>'[2]15'!$A63</f>
        <v>43922</v>
      </c>
      <c r="B63" s="1001">
        <f>'[2]15'!B63</f>
        <v>0.14629989871544069</v>
      </c>
      <c r="C63" s="34">
        <f>'[2]15'!C63</f>
        <v>-0.13384321223709605</v>
      </c>
      <c r="D63" s="910">
        <f>'[2]15'!D63</f>
        <v>0.17011269363571557</v>
      </c>
      <c r="E63" s="170">
        <f>'[2]15'!E63</f>
        <v>-0.21892297544047779</v>
      </c>
      <c r="F63" s="910">
        <f>'[2]15'!F63</f>
        <v>-1.2</v>
      </c>
      <c r="G63" s="556">
        <f>'[2]15'!G63</f>
        <v>1.2</v>
      </c>
      <c r="H63" s="52"/>
    </row>
    <row r="64" spans="1:21" ht="12.75" customHeight="1">
      <c r="A64" s="109">
        <f>'[2]15'!$A64</f>
        <v>43952</v>
      </c>
      <c r="B64" s="1001">
        <f>'[2]15'!B64</f>
        <v>6.6702026777235801E-2</v>
      </c>
      <c r="C64" s="34">
        <f>'[2]15'!C64</f>
        <v>-0.63888624010679962</v>
      </c>
      <c r="D64" s="910">
        <f>'[2]15'!D64</f>
        <v>7.3946443826386599E-2</v>
      </c>
      <c r="E64" s="170">
        <f>'[2]15'!E64</f>
        <v>-0.72422227317893828</v>
      </c>
      <c r="F64" s="910">
        <f>'[2]15'!F64</f>
        <v>-2.1</v>
      </c>
      <c r="G64" s="556">
        <f>'[2]15'!G64</f>
        <v>1.2</v>
      </c>
      <c r="H64" s="52"/>
    </row>
    <row r="65" spans="1:8" ht="12.75" customHeight="1">
      <c r="A65" s="1041">
        <f>'[2]15'!$A65</f>
        <v>43983</v>
      </c>
      <c r="B65" s="1003">
        <f>'[2]15'!B65</f>
        <v>2.8914733663157222E-2</v>
      </c>
      <c r="C65" s="919">
        <f>'[2]15'!C65</f>
        <v>0.21848579842310301</v>
      </c>
      <c r="D65" s="920">
        <f>'[2]15'!D65</f>
        <v>5.2010594750768746E-2</v>
      </c>
      <c r="E65" s="1004">
        <f>'[2]15'!E65</f>
        <v>0.12512416902268342</v>
      </c>
      <c r="F65" s="920">
        <f>'[2]15'!F65</f>
        <v>-0.9</v>
      </c>
      <c r="G65" s="1042">
        <f>'[2]15'!G65</f>
        <v>1.6</v>
      </c>
      <c r="H65" s="52"/>
    </row>
    <row r="66" spans="1:8" ht="12.75" customHeight="1">
      <c r="A66" s="109">
        <f>'[2]15'!$A66</f>
        <v>44013</v>
      </c>
      <c r="B66" s="1001">
        <f>'[2]15'!B66</f>
        <v>7.8756609929726551E-2</v>
      </c>
      <c r="C66" s="34">
        <f>'[2]15'!C66</f>
        <v>-7.7324569882080141E-2</v>
      </c>
      <c r="D66" s="910">
        <f>'[2]15'!D66</f>
        <v>9.0079023870998753E-2</v>
      </c>
      <c r="E66" s="170">
        <f>'[2]15'!E66</f>
        <v>0.1422640304270999</v>
      </c>
      <c r="F66" s="910">
        <f>'[2]15'!F66</f>
        <v>-0.2</v>
      </c>
      <c r="G66" s="556">
        <f>'[2]15'!G66</f>
        <v>0.6</v>
      </c>
      <c r="H66" s="52"/>
    </row>
    <row r="67" spans="1:8" ht="12.75" customHeight="1">
      <c r="A67" s="109">
        <f>'[2]15'!$A67</f>
        <v>44044</v>
      </c>
      <c r="B67" s="1001">
        <f>'[2]15'!B67</f>
        <v>7.0727041841450955E-2</v>
      </c>
      <c r="C67" s="34">
        <f>'[2]15'!C67</f>
        <v>-0.21288949100058119</v>
      </c>
      <c r="D67" s="910">
        <f>'[2]15'!D67</f>
        <v>9.6187428993559365E-2</v>
      </c>
      <c r="E67" s="170">
        <f>'[2]15'!E67</f>
        <v>-1.1626780350738386E-2</v>
      </c>
      <c r="F67" s="910">
        <f>'[2]15'!F67</f>
        <v>-0.1</v>
      </c>
      <c r="G67" s="556">
        <f>'[2]15'!G67</f>
        <v>0.1</v>
      </c>
      <c r="H67" s="52"/>
    </row>
    <row r="68" spans="1:8" ht="12.75" customHeight="1">
      <c r="A68" s="109">
        <f>'[2]15'!$A68</f>
        <v>44075</v>
      </c>
      <c r="B68" s="1001">
        <f>'[2]15'!B68</f>
        <v>2.4920615780416711E-2</v>
      </c>
      <c r="C68" s="34">
        <f>'[2]15'!C68</f>
        <v>-0.80183276059565856</v>
      </c>
      <c r="D68" s="910">
        <f>'[2]15'!D68</f>
        <v>9.3867836655519454E-2</v>
      </c>
      <c r="E68" s="170">
        <f>'[2]15'!E68</f>
        <v>-0.13991911525118894</v>
      </c>
      <c r="F68" s="910">
        <f>'[2]15'!F68</f>
        <v>-0.3</v>
      </c>
      <c r="G68" s="556">
        <f>'[2]15'!G68</f>
        <v>0</v>
      </c>
      <c r="H68" s="52"/>
    </row>
    <row r="69" spans="1:8" ht="12.75" customHeight="1">
      <c r="A69" s="109">
        <f>'[2]15'!$A69</f>
        <v>44105</v>
      </c>
      <c r="B69" s="1001">
        <f>'[2]15'!B69</f>
        <v>-1.4471198295623822E-2</v>
      </c>
      <c r="C69" s="34">
        <f>'[2]15'!C69</f>
        <v>-0.56518823642112181</v>
      </c>
      <c r="D69" s="910">
        <f>'[2]15'!D69</f>
        <v>8.6559647466160072E-2</v>
      </c>
      <c r="E69" s="170">
        <f>'[2]15'!E69</f>
        <v>-7.1849403649949295E-2</v>
      </c>
      <c r="F69" s="910">
        <f>'[2]15'!F69</f>
        <v>-0.3</v>
      </c>
      <c r="G69" s="556">
        <f>'[2]15'!G69</f>
        <v>0.2</v>
      </c>
      <c r="H69" s="52"/>
    </row>
    <row r="70" spans="1:8" ht="12.75" customHeight="1">
      <c r="A70" s="109">
        <f>'[2]15'!$A70</f>
        <v>44136</v>
      </c>
      <c r="B70" s="1001">
        <f>'[2]15'!B70</f>
        <v>-6.6715966818875927E-2</v>
      </c>
      <c r="C70" s="34">
        <f>'[2]15'!C70</f>
        <v>-0.40517075053058704</v>
      </c>
      <c r="D70" s="910">
        <f>'[2]15'!D70</f>
        <v>4.166288703737564E-2</v>
      </c>
      <c r="E70" s="170">
        <f>'[2]15'!E70</f>
        <v>-0.22066371808769247</v>
      </c>
      <c r="F70" s="910">
        <f>'[2]15'!F70</f>
        <v>-0.4</v>
      </c>
      <c r="G70" s="556">
        <f>'[2]15'!G70</f>
        <v>0.1</v>
      </c>
      <c r="H70" s="52"/>
    </row>
    <row r="71" spans="1:8" ht="12.75" customHeight="1">
      <c r="A71" s="109">
        <f>'[2]15'!$A71</f>
        <v>44166</v>
      </c>
      <c r="B71" s="1001">
        <f>'[2]15'!B71</f>
        <v>-0.12133776899221971</v>
      </c>
      <c r="C71" s="34">
        <f>'[2]15'!C71</f>
        <v>-0.29013539651839437</v>
      </c>
      <c r="D71" s="910">
        <f>'[2]15'!D71</f>
        <v>-1.2438329957603855E-2</v>
      </c>
      <c r="E71" s="170">
        <f>'[2]15'!E71</f>
        <v>-0.22960237479946954</v>
      </c>
      <c r="F71" s="910">
        <f>'[2]15'!F71</f>
        <v>-0.5</v>
      </c>
      <c r="G71" s="556">
        <f>'[2]15'!G71</f>
        <v>0.2</v>
      </c>
      <c r="H71" s="52"/>
    </row>
    <row r="72" spans="1:8" ht="12.75" customHeight="1">
      <c r="A72" s="109">
        <f>'[2]15'!$A72</f>
        <v>44197</v>
      </c>
      <c r="B72" s="1001">
        <f>'[2]15'!B72</f>
        <v>-0.1734521801975859</v>
      </c>
      <c r="C72" s="34">
        <f>'[2]15'!C72</f>
        <v>0.18523934873746839</v>
      </c>
      <c r="D72" s="910">
        <f>'[2]15'!D72</f>
        <v>-5.3169009284161461E-2</v>
      </c>
      <c r="E72" s="170">
        <f>'[2]15'!E72</f>
        <v>0.30126901094642733</v>
      </c>
      <c r="F72" s="910">
        <f>'[2]15'!F72</f>
        <v>0.3</v>
      </c>
      <c r="G72" s="556">
        <f>'[2]15'!G72</f>
        <v>0.4</v>
      </c>
      <c r="H72" s="52"/>
    </row>
    <row r="73" spans="1:8" ht="12.75" customHeight="1">
      <c r="A73" s="109">
        <f>'[2]15'!$A73</f>
        <v>44228</v>
      </c>
      <c r="B73" s="1001">
        <f>'[2]15'!B73</f>
        <v>-0.19424645219289971</v>
      </c>
      <c r="C73" s="34">
        <f>'[2]15'!C73</f>
        <v>0.27453671928621759</v>
      </c>
      <c r="D73" s="910">
        <f>'[2]15'!D73</f>
        <v>-4.4654488898515865E-2</v>
      </c>
      <c r="E73" s="170">
        <f>'[2]15'!E73</f>
        <v>0.48160822048686214</v>
      </c>
      <c r="F73" s="910">
        <f>'[2]15'!F73</f>
        <v>0.5</v>
      </c>
      <c r="G73" s="556">
        <f>'[2]15'!G73</f>
        <v>0.6</v>
      </c>
      <c r="H73" s="52"/>
    </row>
    <row r="74" spans="1:8" ht="12.75" customHeight="1">
      <c r="A74" s="109">
        <f>'[2]15'!$A74</f>
        <v>44256</v>
      </c>
      <c r="B74" s="1001">
        <f>'[2]15'!B74</f>
        <v>-0.19502720749932223</v>
      </c>
      <c r="C74" s="34">
        <f>'[2]15'!C74</f>
        <v>0.12539789717371264</v>
      </c>
      <c r="D74" s="910">
        <f>'[2]15'!D74</f>
        <v>-1.0662143138873148E-2</v>
      </c>
      <c r="E74" s="170">
        <f>'[2]15'!E74</f>
        <v>0.45461535504209394</v>
      </c>
      <c r="F74" s="910">
        <f>'[2]15'!F74</f>
        <v>0.4</v>
      </c>
      <c r="G74" s="556">
        <f>'[2]15'!G74</f>
        <v>0.5</v>
      </c>
      <c r="H74" s="52"/>
    </row>
    <row r="75" spans="1:8" ht="12.75" customHeight="1">
      <c r="A75" s="109">
        <f>'[2]15'!$A75</f>
        <v>44287</v>
      </c>
      <c r="B75" s="1001">
        <f>'[2]15'!B75</f>
        <v>-0.19183843832274761</v>
      </c>
      <c r="C75" s="34">
        <f>'[2]15'!C75</f>
        <v>-9.5730423128458142E-2</v>
      </c>
      <c r="D75" s="910">
        <f>'[2]15'!D75</f>
        <v>5.3961954016060076E-2</v>
      </c>
      <c r="E75" s="170">
        <f>'[2]15'!E75</f>
        <v>0.55281966773334545</v>
      </c>
      <c r="F75" s="910">
        <f>'[2]15'!F75</f>
        <v>1.4</v>
      </c>
      <c r="G75" s="556">
        <f>'[2]15'!G75</f>
        <v>-0.7</v>
      </c>
      <c r="H75" s="52"/>
    </row>
    <row r="76" spans="1:8" ht="12.75" customHeight="1">
      <c r="A76" s="109">
        <f>'[2]15'!$A76</f>
        <v>44317</v>
      </c>
      <c r="B76" s="1001">
        <f>'[2]15'!B76</f>
        <v>-9.7978589268933547E-2</v>
      </c>
      <c r="C76" s="34">
        <f>'[2]15'!C76</f>
        <v>0.47984644913627506</v>
      </c>
      <c r="D76" s="910">
        <f>'[2]15'!D76</f>
        <v>0.21854644151997604</v>
      </c>
      <c r="E76" s="170">
        <f>'[2]15'!E76</f>
        <v>1.2443939714741958</v>
      </c>
      <c r="F76" s="910">
        <f>'[2]15'!F76</f>
        <v>2.2000000000000002</v>
      </c>
      <c r="G76" s="556">
        <f>'[2]15'!G76</f>
        <v>-0.2</v>
      </c>
      <c r="H76" s="52"/>
    </row>
    <row r="77" spans="1:8" ht="12.75" customHeight="1">
      <c r="A77" s="1041">
        <f>'[2]15'!$A77</f>
        <v>44348</v>
      </c>
      <c r="B77" s="1003">
        <f>'[2]15'!B77</f>
        <v>-0.16380279428292965</v>
      </c>
      <c r="C77" s="919">
        <f>'[2]15'!C77</f>
        <v>-0.55924170616114566</v>
      </c>
      <c r="D77" s="920">
        <f>'[2]15'!D77</f>
        <v>0.25069231188852825</v>
      </c>
      <c r="E77" s="1004">
        <f>'[2]15'!E77</f>
        <v>0.50750283800928742</v>
      </c>
      <c r="F77" s="920">
        <f>'[2]15'!F77</f>
        <v>1.6</v>
      </c>
      <c r="G77" s="1042">
        <f>'[2]15'!G77</f>
        <v>-1.1000000000000001</v>
      </c>
      <c r="H77" s="52"/>
    </row>
    <row r="78" spans="1:8" ht="12.75" customHeight="1">
      <c r="A78" s="109">
        <f>'[2]15'!$A78</f>
        <v>44378</v>
      </c>
      <c r="B78" s="1001">
        <f>'[2]15'!B78</f>
        <v>-6.5043522949906674E-2</v>
      </c>
      <c r="C78" s="34">
        <f>'[2]15'!C78</f>
        <v>1.1124008512284718</v>
      </c>
      <c r="D78" s="910">
        <f>'[2]15'!D78</f>
        <v>0.36055330293294219</v>
      </c>
      <c r="E78" s="170">
        <f>'[2]15'!E78</f>
        <v>1.4660404344968754</v>
      </c>
      <c r="F78" s="910">
        <f>'[2]15'!F78</f>
        <v>2.1</v>
      </c>
      <c r="G78" s="556">
        <f>'[2]15'!G78</f>
        <v>0.7</v>
      </c>
      <c r="H78" s="52"/>
    </row>
    <row r="79" spans="1:8" ht="12.75" customHeight="1">
      <c r="A79" s="109">
        <f>'[2]15'!$A79</f>
        <v>44409</v>
      </c>
      <c r="B79" s="1001">
        <f>'[2]15'!B79</f>
        <v>5.6220383904914684E-2</v>
      </c>
      <c r="C79" s="34">
        <f>'[2]15'!C79</f>
        <v>1.250969743987568</v>
      </c>
      <c r="D79" s="910">
        <f>'[2]15'!D79</f>
        <v>0.48865669941756096</v>
      </c>
      <c r="E79" s="170">
        <f>'[2]15'!E79</f>
        <v>1.5358824783426144</v>
      </c>
      <c r="F79" s="910">
        <f>'[2]15'!F79</f>
        <v>2.1</v>
      </c>
      <c r="G79" s="556">
        <f>'[2]15'!G79</f>
        <v>0.8</v>
      </c>
      <c r="H79" s="52"/>
    </row>
    <row r="80" spans="1:8" ht="12.75" customHeight="1">
      <c r="A80" s="109">
        <f>'[2]15'!$A80</f>
        <v>44440</v>
      </c>
      <c r="B80" s="1001">
        <f>'[2]15'!B80</f>
        <v>0.23387394917460824</v>
      </c>
      <c r="C80" s="34">
        <f>'[2]15'!C80</f>
        <v>1.3183217859892267</v>
      </c>
      <c r="D80" s="910">
        <f>'[2]15'!D80</f>
        <v>0.62404886497549228</v>
      </c>
      <c r="E80" s="170">
        <f>'[2]15'!E80</f>
        <v>1.4788867562379977</v>
      </c>
      <c r="F80" s="910">
        <f>'[2]15'!F80</f>
        <v>1.8</v>
      </c>
      <c r="G80" s="556">
        <f>'[2]15'!G80</f>
        <v>1</v>
      </c>
      <c r="H80" s="52"/>
    </row>
    <row r="81" spans="1:8" ht="12.75" customHeight="1">
      <c r="A81" s="109">
        <f>'[2]15'!$A81</f>
        <v>44470</v>
      </c>
      <c r="B81" s="1001">
        <f>'[2]15'!B81</f>
        <v>0.43339471081556269</v>
      </c>
      <c r="C81" s="34">
        <f>'[2]15'!C81</f>
        <v>1.820809248554923</v>
      </c>
      <c r="D81" s="910">
        <f>'[2]15'!D81</f>
        <v>0.78333715749054988</v>
      </c>
      <c r="E81" s="170">
        <f>'[2]15'!E81</f>
        <v>1.8310804333237343</v>
      </c>
      <c r="F81" s="910">
        <f>'[2]15'!F81</f>
        <v>2.1</v>
      </c>
      <c r="G81" s="556">
        <f>'[2]15'!G81</f>
        <v>1.3</v>
      </c>
      <c r="H81" s="52"/>
    </row>
    <row r="82" spans="1:8" s="52" customFormat="1" ht="12.75" customHeight="1">
      <c r="A82" s="109">
        <f>'[2]15'!$A82</f>
        <v>44501</v>
      </c>
      <c r="B82" s="1001">
        <f>'[2]15'!B82</f>
        <v>0.68610496682082101</v>
      </c>
      <c r="C82" s="34">
        <f>'[2]15'!C82</f>
        <v>2.6346377373111238</v>
      </c>
      <c r="D82" s="910">
        <f>'[2]15'!D82</f>
        <v>1.0175472945647641</v>
      </c>
      <c r="E82" s="170">
        <f>'[2]15'!E82</f>
        <v>2.5836290035672818</v>
      </c>
      <c r="F82" s="910">
        <f>'[2]15'!F82</f>
        <v>2.7</v>
      </c>
      <c r="G82" s="556">
        <f>'[2]15'!G82</f>
        <v>2.2999999999999998</v>
      </c>
    </row>
    <row r="83" spans="1:8" ht="12.75" customHeight="1">
      <c r="A83" s="109">
        <f>'[2]15'!$A83</f>
        <v>44531</v>
      </c>
      <c r="B83" s="1001">
        <f>'[2]15'!B83</f>
        <v>0.94130898266222118</v>
      </c>
      <c r="C83" s="34">
        <f>'[2]15'!C83</f>
        <v>2.7837051406401656</v>
      </c>
      <c r="D83" s="910">
        <f>'[2]15'!D83</f>
        <v>1.2656571906904759</v>
      </c>
      <c r="E83" s="170">
        <f>'[2]15'!E83</f>
        <v>2.74423710208562</v>
      </c>
      <c r="F83" s="910">
        <f>'[2]15'!F83</f>
        <v>3.2</v>
      </c>
      <c r="G83" s="556">
        <f>'[2]15'!G83</f>
        <v>2</v>
      </c>
      <c r="H83" s="52"/>
    </row>
    <row r="84" spans="1:8" ht="12.75" customHeight="1">
      <c r="A84" s="109">
        <f>'[2]15'!$A84</f>
        <v>44562</v>
      </c>
      <c r="B84" s="1001">
        <f>'[2]15'!B84</f>
        <v>1.2066219412133989</v>
      </c>
      <c r="C84" s="34">
        <f>'[2]15'!C84</f>
        <v>3.3962631374075443</v>
      </c>
      <c r="D84" s="910">
        <f>'[2]15'!D84</f>
        <v>1.5178479728862584</v>
      </c>
      <c r="E84" s="170">
        <f>'[2]15'!E84</f>
        <v>3.339739813214095</v>
      </c>
      <c r="F84" s="910">
        <f>'[2]15'!F84</f>
        <v>4.2</v>
      </c>
      <c r="G84" s="556">
        <f>'[2]15'!G84</f>
        <v>2</v>
      </c>
      <c r="H84" s="52"/>
    </row>
    <row r="85" spans="1:8" ht="12.75" customHeight="1">
      <c r="A85" s="109">
        <f>'[2]15'!$A85</f>
        <v>44593</v>
      </c>
      <c r="B85" s="1001">
        <f>'[2]15'!B85</f>
        <v>1.5433240578404792</v>
      </c>
      <c r="C85" s="34">
        <f>'[2]15'!C85</f>
        <v>4.3707832208858832</v>
      </c>
      <c r="D85" s="910">
        <f>'[2]15'!D85</f>
        <v>1.8243532633193382</v>
      </c>
      <c r="E85" s="170">
        <f>'[2]15'!E85</f>
        <v>4.1943590091882044</v>
      </c>
      <c r="F85" s="910">
        <f>'[2]15'!F85</f>
        <v>5.2</v>
      </c>
      <c r="G85" s="556">
        <f>'[2]15'!G85</f>
        <v>2.6</v>
      </c>
      <c r="H85" s="52"/>
    </row>
    <row r="86" spans="1:8" ht="12.75" customHeight="1">
      <c r="A86" s="109">
        <f>'[2]15'!$A86</f>
        <v>44621</v>
      </c>
      <c r="B86" s="1001">
        <f>'[2]15'!B86</f>
        <v>1.9902697921273784</v>
      </c>
      <c r="C86" s="34">
        <f>'[2]15'!C86</f>
        <v>5.4816955684007667</v>
      </c>
      <c r="D86" s="910">
        <f>'[2]15'!D86</f>
        <v>2.2324739370994706</v>
      </c>
      <c r="E86" s="170">
        <f>'[2]15'!E86</f>
        <v>5.3311901413167391</v>
      </c>
      <c r="F86" s="910">
        <f>'[2]15'!F86</f>
        <v>6.8</v>
      </c>
      <c r="G86" s="556">
        <f>'[2]15'!G86</f>
        <v>3.1</v>
      </c>
    </row>
    <row r="87" spans="1:8" ht="12.75" customHeight="1">
      <c r="A87" s="109">
        <f>'[2]15'!$A87</f>
        <v>44652</v>
      </c>
      <c r="B87" s="1001">
        <f>'[2]15'!B87</f>
        <v>2.6185210503035989</v>
      </c>
      <c r="C87" s="34">
        <f>'[2]15'!C87</f>
        <v>7.3878880797240356</v>
      </c>
      <c r="D87" s="910">
        <f>'[2]15'!D87</f>
        <v>2.7911252011463006</v>
      </c>
      <c r="E87" s="170">
        <f>'[2]15'!E87</f>
        <v>7.2043143943364214</v>
      </c>
      <c r="F87" s="910">
        <f>'[2]15'!F87</f>
        <v>8.8000000000000007</v>
      </c>
      <c r="G87" s="556">
        <f>'[2]15'!G87</f>
        <v>4.8</v>
      </c>
    </row>
    <row r="88" spans="1:8" ht="12.75" customHeight="1">
      <c r="A88" s="109">
        <f>'[2]15'!$A88</f>
        <v>44682</v>
      </c>
      <c r="B88" s="1001">
        <f>'[2]15'!B88</f>
        <v>3.2581695405763895</v>
      </c>
      <c r="C88" s="34">
        <f>'[2]15'!C88</f>
        <v>8.0897803247373474</v>
      </c>
      <c r="D88" s="910">
        <f>'[2]15'!D88</f>
        <v>3.3583878841539843</v>
      </c>
      <c r="E88" s="170">
        <f>'[2]15'!E88</f>
        <v>7.9991254669721172</v>
      </c>
      <c r="F88" s="910">
        <f>'[2]15'!F88</f>
        <v>10.199999999999999</v>
      </c>
      <c r="G88" s="556">
        <f>'[2]15'!G88</f>
        <v>4.7</v>
      </c>
    </row>
    <row r="89" spans="1:8" ht="12.75" customHeight="1">
      <c r="A89" s="1137">
        <f>'[2]15'!$A89</f>
        <v>44713</v>
      </c>
      <c r="B89" s="1120" t="str">
        <f>'[2]15'!B89</f>
        <v/>
      </c>
      <c r="C89" s="1117" t="str">
        <f>'[2]15'!C89</f>
        <v/>
      </c>
      <c r="D89" s="1115">
        <f>'[2]15'!D89</f>
        <v>4.0501795269642713</v>
      </c>
      <c r="E89" s="1109">
        <f>'[2]15'!E89</f>
        <v>8.7273037898992953</v>
      </c>
      <c r="F89" s="1115" t="str">
        <f>'[2]15'!F89</f>
        <v/>
      </c>
      <c r="G89" s="1111" t="str">
        <f>'[2]15'!G89</f>
        <v/>
      </c>
    </row>
    <row r="90" spans="1:8" ht="4.5" customHeight="1">
      <c r="A90" s="1136"/>
      <c r="B90" s="8"/>
      <c r="C90" s="8"/>
      <c r="D90" s="8"/>
      <c r="E90" s="8"/>
      <c r="F90" s="8"/>
      <c r="G90" s="8"/>
    </row>
    <row r="91" spans="1:8" s="188" customFormat="1" ht="20.25" customHeight="1">
      <c r="A91" s="846" t="s">
        <v>14</v>
      </c>
      <c r="B91" s="1680" t="s">
        <v>567</v>
      </c>
      <c r="C91" s="1680"/>
      <c r="D91" s="1680"/>
      <c r="E91" s="1680"/>
      <c r="F91" s="1680"/>
      <c r="G91" s="1680"/>
    </row>
    <row r="92" spans="1:8">
      <c r="B92" s="1681"/>
      <c r="C92" s="1681"/>
      <c r="D92" s="1681"/>
      <c r="E92" s="1681"/>
      <c r="F92" s="1681"/>
      <c r="G92" s="1681"/>
    </row>
  </sheetData>
  <sheetProtection autoFilter="0"/>
  <mergeCells count="4">
    <mergeCell ref="B91:G91"/>
    <mergeCell ref="B92:G92"/>
    <mergeCell ref="A1:G2"/>
    <mergeCell ref="E5:F5"/>
  </mergeCells>
  <phoneticPr fontId="0" type="noConversion"/>
  <hyperlinks>
    <hyperlink ref="H3" location="INDICE!A1" display="Índice" xr:uid="{E993FD1E-1C0C-4AC1-A36D-1DF578BA974C}"/>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7">
    <pageSetUpPr fitToPage="1"/>
  </sheetPr>
  <dimension ref="A1:X460"/>
  <sheetViews>
    <sheetView showGridLines="0" zoomScale="90" zoomScaleNormal="90" workbookViewId="0">
      <selection activeCell="A17" sqref="A17"/>
    </sheetView>
  </sheetViews>
  <sheetFormatPr defaultColWidth="9.140625" defaultRowHeight="12.75"/>
  <cols>
    <col min="1" max="3" width="10.7109375" style="40" customWidth="1"/>
    <col min="4" max="4" width="12" style="40" customWidth="1"/>
    <col min="5" max="5" width="12.85546875" style="40" customWidth="1"/>
    <col min="6" max="6" width="10.7109375" style="40" customWidth="1"/>
    <col min="7" max="7" width="12.140625" style="40" customWidth="1"/>
    <col min="8" max="8" width="13" style="40" customWidth="1"/>
    <col min="9" max="9" width="12" style="40" customWidth="1"/>
    <col min="10" max="10" width="12.28515625" style="40" customWidth="1"/>
    <col min="11" max="13" width="10.7109375" style="40" customWidth="1"/>
    <col min="14" max="14" width="12.42578125" style="40" customWidth="1"/>
    <col min="15" max="15" width="10.7109375" style="40" customWidth="1"/>
    <col min="16" max="16" width="14.28515625" style="40" customWidth="1"/>
    <col min="17" max="17" width="13.140625" style="40" customWidth="1"/>
    <col min="18" max="18" width="13.7109375" style="40" customWidth="1"/>
    <col min="19" max="20" width="12.140625" style="40" customWidth="1"/>
    <col min="21" max="21" width="10.7109375" style="40" customWidth="1"/>
    <col min="22" max="23" width="0.5703125" style="63" customWidth="1"/>
    <col min="24" max="16384" width="9.140625" style="63"/>
  </cols>
  <sheetData>
    <row r="1" spans="1:24" ht="18" customHeight="1">
      <c r="A1" s="1683" t="s">
        <v>196</v>
      </c>
      <c r="B1" s="1684"/>
      <c r="C1" s="1684"/>
      <c r="D1" s="1684"/>
      <c r="E1" s="1684"/>
      <c r="F1" s="1684"/>
      <c r="G1" s="1684"/>
      <c r="H1" s="1684"/>
      <c r="I1" s="1684"/>
      <c r="J1" s="1684"/>
      <c r="K1" s="1684"/>
      <c r="L1" s="1684"/>
      <c r="M1" s="1684"/>
      <c r="N1" s="1684"/>
      <c r="O1" s="1684"/>
      <c r="P1" s="1684"/>
      <c r="Q1" s="1684"/>
      <c r="R1" s="1684"/>
      <c r="S1" s="1684"/>
      <c r="T1" s="1684"/>
      <c r="U1" s="1684"/>
    </row>
    <row r="2" spans="1:24" ht="18" customHeight="1">
      <c r="A2" s="1684"/>
      <c r="B2" s="1684"/>
      <c r="C2" s="1684"/>
      <c r="D2" s="1684"/>
      <c r="E2" s="1684"/>
      <c r="F2" s="1684"/>
      <c r="G2" s="1684"/>
      <c r="H2" s="1684"/>
      <c r="I2" s="1684"/>
      <c r="J2" s="1684"/>
      <c r="K2" s="1684"/>
      <c r="L2" s="1684"/>
      <c r="M2" s="1684"/>
      <c r="N2" s="1684"/>
      <c r="O2" s="1684"/>
      <c r="P2" s="1684"/>
      <c r="Q2" s="1684"/>
      <c r="R2" s="1684"/>
      <c r="S2" s="1684"/>
      <c r="T2" s="1684"/>
      <c r="U2" s="1684"/>
    </row>
    <row r="3" spans="1:24" ht="20.100000000000001" customHeight="1">
      <c r="A3" s="110" t="s">
        <v>655</v>
      </c>
      <c r="B3" s="383"/>
      <c r="C3" s="383"/>
      <c r="D3" s="383"/>
      <c r="E3" s="383"/>
      <c r="F3" s="383"/>
      <c r="G3" s="383"/>
      <c r="H3" s="383"/>
      <c r="I3" s="383"/>
      <c r="J3" s="114"/>
      <c r="K3" s="114"/>
      <c r="L3" s="392"/>
      <c r="M3" s="383"/>
      <c r="N3" s="383"/>
      <c r="O3" s="383"/>
      <c r="P3" s="383"/>
      <c r="Q3" s="383"/>
      <c r="R3" s="392"/>
      <c r="S3" s="392"/>
      <c r="T3" s="392"/>
      <c r="U3" s="392"/>
      <c r="V3" s="114"/>
      <c r="X3" s="637" t="s">
        <v>182</v>
      </c>
    </row>
    <row r="4" spans="1:24" s="65" customFormat="1" ht="6" customHeight="1">
      <c r="A4" s="60"/>
      <c r="B4" s="214"/>
      <c r="C4" s="214"/>
      <c r="D4" s="214"/>
      <c r="E4" s="214"/>
      <c r="F4" s="214"/>
      <c r="G4" s="214"/>
      <c r="H4" s="214"/>
      <c r="I4" s="214"/>
      <c r="L4" s="52"/>
      <c r="M4" s="214"/>
      <c r="N4" s="214"/>
      <c r="O4" s="214"/>
      <c r="P4" s="214"/>
      <c r="Q4" s="214"/>
      <c r="R4" s="214"/>
      <c r="S4" s="214"/>
    </row>
    <row r="5" spans="1:24" ht="26.25" customHeight="1">
      <c r="B5" s="1518" t="s">
        <v>434</v>
      </c>
      <c r="C5" s="1518"/>
      <c r="D5" s="1518"/>
      <c r="E5" s="1518"/>
      <c r="F5" s="1518"/>
      <c r="G5" s="1518"/>
      <c r="H5" s="1689">
        <f>'[2]17'!$H$5:$I$5</f>
        <v>44739</v>
      </c>
      <c r="I5" s="1689"/>
      <c r="J5" s="1695"/>
      <c r="K5" s="1695"/>
      <c r="L5" s="1548" t="s">
        <v>435</v>
      </c>
      <c r="M5" s="1548"/>
      <c r="N5" s="1548"/>
      <c r="O5" s="1548"/>
      <c r="P5" s="1548"/>
      <c r="Q5" s="1548"/>
      <c r="S5" s="1670" t="s">
        <v>239</v>
      </c>
      <c r="T5" s="1549"/>
      <c r="U5" s="732">
        <f>('[2]17'!$T$5)</f>
        <v>44739</v>
      </c>
    </row>
    <row r="6" spans="1:24" ht="15.95" customHeight="1" thickBot="1">
      <c r="A6" s="4"/>
      <c r="B6" s="37"/>
      <c r="C6" s="37"/>
      <c r="D6" s="37"/>
      <c r="E6" s="37"/>
      <c r="F6" s="37"/>
      <c r="G6" s="37"/>
      <c r="H6" s="37"/>
      <c r="I6" s="37"/>
      <c r="J6" s="37"/>
      <c r="K6" s="37"/>
      <c r="L6" s="1697" t="s">
        <v>436</v>
      </c>
      <c r="M6" s="1697"/>
      <c r="N6" s="1697"/>
      <c r="O6" s="1697"/>
      <c r="P6" s="1697"/>
      <c r="Q6" s="1697"/>
      <c r="R6" s="37"/>
      <c r="S6" s="37"/>
      <c r="T6" s="37"/>
      <c r="U6" s="37"/>
    </row>
    <row r="7" spans="1:24" ht="26.25" customHeight="1">
      <c r="A7" s="1629" t="s">
        <v>214</v>
      </c>
      <c r="B7" s="1690" t="s">
        <v>312</v>
      </c>
      <c r="C7" s="1691"/>
      <c r="D7" s="1691"/>
      <c r="E7" s="1691"/>
      <c r="F7" s="1691"/>
      <c r="G7" s="1691"/>
      <c r="H7" s="1691"/>
      <c r="I7" s="1691"/>
      <c r="J7" s="1691"/>
      <c r="K7" s="1696"/>
      <c r="L7" s="1690" t="s">
        <v>313</v>
      </c>
      <c r="M7" s="1691"/>
      <c r="N7" s="1691"/>
      <c r="O7" s="1691"/>
      <c r="P7" s="1691"/>
      <c r="Q7" s="1691"/>
      <c r="R7" s="1691"/>
      <c r="S7" s="1691"/>
      <c r="T7" s="1691"/>
      <c r="U7" s="1692"/>
      <c r="V7" s="178"/>
    </row>
    <row r="8" spans="1:24" ht="84.95" customHeight="1">
      <c r="A8" s="1630"/>
      <c r="B8" s="1693" t="s">
        <v>497</v>
      </c>
      <c r="C8" s="1694"/>
      <c r="D8" s="793" t="s">
        <v>314</v>
      </c>
      <c r="E8" s="793" t="s">
        <v>315</v>
      </c>
      <c r="F8" s="793" t="s">
        <v>316</v>
      </c>
      <c r="G8" s="793" t="s">
        <v>317</v>
      </c>
      <c r="H8" s="793" t="s">
        <v>318</v>
      </c>
      <c r="I8" s="793" t="s">
        <v>319</v>
      </c>
      <c r="J8" s="793" t="s">
        <v>320</v>
      </c>
      <c r="K8" s="794" t="s">
        <v>321</v>
      </c>
      <c r="L8" s="1693" t="s">
        <v>31</v>
      </c>
      <c r="M8" s="1694"/>
      <c r="N8" s="793" t="s">
        <v>314</v>
      </c>
      <c r="O8" s="793" t="s">
        <v>496</v>
      </c>
      <c r="P8" s="793" t="s">
        <v>322</v>
      </c>
      <c r="Q8" s="793" t="s">
        <v>317</v>
      </c>
      <c r="R8" s="793" t="s">
        <v>318</v>
      </c>
      <c r="S8" s="793" t="s">
        <v>323</v>
      </c>
      <c r="T8" s="793" t="s">
        <v>320</v>
      </c>
      <c r="U8" s="795" t="s">
        <v>321</v>
      </c>
      <c r="V8" s="389"/>
    </row>
    <row r="9" spans="1:24" ht="26.25" customHeight="1">
      <c r="A9" s="694" t="s">
        <v>172</v>
      </c>
      <c r="B9" s="1632" t="s">
        <v>1</v>
      </c>
      <c r="C9" s="1591"/>
      <c r="D9" s="148" t="s">
        <v>1</v>
      </c>
      <c r="E9" s="148" t="s">
        <v>1</v>
      </c>
      <c r="F9" s="148" t="s">
        <v>1</v>
      </c>
      <c r="G9" s="148" t="s">
        <v>1</v>
      </c>
      <c r="H9" s="148" t="s">
        <v>1</v>
      </c>
      <c r="I9" s="148" t="s">
        <v>1</v>
      </c>
      <c r="J9" s="148" t="s">
        <v>1</v>
      </c>
      <c r="K9" s="213" t="s">
        <v>1</v>
      </c>
      <c r="L9" s="1632" t="s">
        <v>1</v>
      </c>
      <c r="M9" s="1591"/>
      <c r="N9" s="148" t="s">
        <v>1</v>
      </c>
      <c r="O9" s="148" t="s">
        <v>1</v>
      </c>
      <c r="P9" s="148" t="s">
        <v>1</v>
      </c>
      <c r="Q9" s="148" t="s">
        <v>1</v>
      </c>
      <c r="R9" s="148" t="s">
        <v>1</v>
      </c>
      <c r="S9" s="148" t="s">
        <v>1</v>
      </c>
      <c r="T9" s="148" t="s">
        <v>1</v>
      </c>
      <c r="U9" s="328" t="s">
        <v>1</v>
      </c>
      <c r="V9" s="179"/>
    </row>
    <row r="10" spans="1:24" s="217" customFormat="1" ht="26.25" customHeight="1" thickBot="1">
      <c r="A10" s="393" t="s">
        <v>441</v>
      </c>
      <c r="B10" s="388" t="s">
        <v>36</v>
      </c>
      <c r="C10" s="180" t="s">
        <v>324</v>
      </c>
      <c r="D10" s="1687" t="s">
        <v>324</v>
      </c>
      <c r="E10" s="1687"/>
      <c r="F10" s="1687"/>
      <c r="G10" s="1687"/>
      <c r="H10" s="1687"/>
      <c r="I10" s="1687"/>
      <c r="J10" s="1687"/>
      <c r="K10" s="1688"/>
      <c r="L10" s="216" t="s">
        <v>30</v>
      </c>
      <c r="M10" s="684" t="s">
        <v>244</v>
      </c>
      <c r="N10" s="729" t="s">
        <v>325</v>
      </c>
      <c r="O10" s="729" t="s">
        <v>325</v>
      </c>
      <c r="P10" s="729" t="s">
        <v>325</v>
      </c>
      <c r="Q10" s="729" t="s">
        <v>325</v>
      </c>
      <c r="R10" s="729" t="s">
        <v>325</v>
      </c>
      <c r="S10" s="729" t="s">
        <v>325</v>
      </c>
      <c r="T10" s="729" t="s">
        <v>325</v>
      </c>
      <c r="U10" s="683" t="s">
        <v>244</v>
      </c>
      <c r="V10" s="390"/>
    </row>
    <row r="11" spans="1:24" ht="6" customHeight="1">
      <c r="A11" s="125"/>
      <c r="B11" s="220"/>
      <c r="C11" s="132"/>
      <c r="D11" s="133"/>
      <c r="E11" s="218"/>
      <c r="F11" s="218"/>
      <c r="G11" s="218"/>
      <c r="H11" s="218"/>
      <c r="I11" s="218"/>
      <c r="J11" s="218"/>
      <c r="K11" s="219"/>
      <c r="L11" s="220"/>
      <c r="M11" s="132"/>
      <c r="N11" s="133"/>
      <c r="O11" s="218"/>
      <c r="P11" s="218"/>
      <c r="Q11" s="218"/>
      <c r="R11" s="218"/>
      <c r="S11" s="218"/>
      <c r="T11" s="218"/>
      <c r="U11" s="7"/>
      <c r="V11" s="179"/>
    </row>
    <row r="12" spans="1:24" ht="12.75" customHeight="1">
      <c r="A12" s="138">
        <f>'[2]17'!$A12</f>
        <v>2003</v>
      </c>
      <c r="B12" s="1047">
        <f>'[2]17'!B12</f>
        <v>154587.97700000001</v>
      </c>
      <c r="C12" s="33">
        <f>'[2]17'!C12</f>
        <v>-0.82440575036589792</v>
      </c>
      <c r="D12" s="1035">
        <f>'[2]17'!D12</f>
        <v>-2.159869683658485</v>
      </c>
      <c r="E12" s="33">
        <f>'[2]17'!E12</f>
        <v>8.6232412941499916</v>
      </c>
      <c r="F12" s="971">
        <f>'[2]17'!F12</f>
        <v>-1.192350906041014</v>
      </c>
      <c r="G12" s="33">
        <f>'[2]17'!G12</f>
        <v>-8.043638744293375</v>
      </c>
      <c r="H12" s="971">
        <f>'[2]17'!H12</f>
        <v>-2.9440739515973036</v>
      </c>
      <c r="I12" s="33">
        <f>'[2]17'!I12</f>
        <v>0.38921662091159703</v>
      </c>
      <c r="J12" s="971">
        <f>'[2]17'!J12</f>
        <v>1.3869806806672784</v>
      </c>
      <c r="K12" s="144">
        <f>'[2]17'!K12</f>
        <v>0.10813217426328947</v>
      </c>
      <c r="L12" s="1047">
        <f>'[2]17'!L12</f>
        <v>5093.45</v>
      </c>
      <c r="M12" s="143">
        <f>'[2]17'!M12</f>
        <v>-0.97932958450181218</v>
      </c>
      <c r="N12" s="971">
        <f>'[2]17'!N12</f>
        <v>0.39247687883734272</v>
      </c>
      <c r="O12" s="33">
        <f>'[2]17'!O12</f>
        <v>-12.374289462177515</v>
      </c>
      <c r="P12" s="971">
        <f>'[2]17'!P12</f>
        <v>-3.8978941864334189</v>
      </c>
      <c r="Q12" s="33">
        <f>'[2]17'!Q12</f>
        <v>-6.3598089223544605</v>
      </c>
      <c r="R12" s="971">
        <f>'[2]17'!R12</f>
        <v>-1.3106191297680709</v>
      </c>
      <c r="S12" s="33">
        <f>'[2]17'!S12</f>
        <v>3.7313432835821061</v>
      </c>
      <c r="T12" s="971">
        <f>'[2]17'!T12</f>
        <v>6.1732186732186705</v>
      </c>
      <c r="U12" s="33">
        <f>'[2]17'!U12</f>
        <v>1.6950211357058151</v>
      </c>
      <c r="V12" s="179"/>
    </row>
    <row r="13" spans="1:24" ht="12.75" customHeight="1">
      <c r="A13" s="138">
        <f>'[2]17'!$A13</f>
        <v>2004</v>
      </c>
      <c r="B13" s="1047">
        <f>'[2]17'!B13</f>
        <v>157172.96</v>
      </c>
      <c r="C13" s="33">
        <f>'[2]17'!C13</f>
        <v>1.6721759674751269</v>
      </c>
      <c r="D13" s="1035">
        <f>'[2]17'!D13</f>
        <v>5.9281591997323346</v>
      </c>
      <c r="E13" s="33">
        <f>'[2]17'!E13</f>
        <v>3.3312362508845439</v>
      </c>
      <c r="F13" s="971">
        <f>'[2]17'!F13</f>
        <v>0.70118004167991899</v>
      </c>
      <c r="G13" s="33">
        <f>'[2]17'!G13</f>
        <v>-6.9232335902086106E-2</v>
      </c>
      <c r="H13" s="971">
        <f>'[2]17'!H13</f>
        <v>2.5042639486541276</v>
      </c>
      <c r="I13" s="33">
        <f>'[2]17'!I13</f>
        <v>5.6859253242738959</v>
      </c>
      <c r="J13" s="971">
        <f>'[2]17'!J13</f>
        <v>0.83270256499142192</v>
      </c>
      <c r="K13" s="144">
        <f>'[2]17'!K13</f>
        <v>1.0349392549516665</v>
      </c>
      <c r="L13" s="1047">
        <f>'[2]17'!L13</f>
        <v>5062.3249999999998</v>
      </c>
      <c r="M13" s="143">
        <f>'[2]17'!M13</f>
        <v>-0.61107893471026387</v>
      </c>
      <c r="N13" s="971">
        <f>'[2]17'!N13</f>
        <v>-3.7236307335010537</v>
      </c>
      <c r="O13" s="33">
        <f>'[2]17'!O13</f>
        <v>-10.279441117764208</v>
      </c>
      <c r="P13" s="971">
        <f>'[2]17'!P13</f>
        <v>-2.4805856457436875</v>
      </c>
      <c r="Q13" s="33">
        <f>'[2]17'!Q13</f>
        <v>-7.0079114608101634</v>
      </c>
      <c r="R13" s="971">
        <f>'[2]17'!R13</f>
        <v>0.4758552040593429</v>
      </c>
      <c r="S13" s="33">
        <f>'[2]17'!S13</f>
        <v>-0.51892911899989258</v>
      </c>
      <c r="T13" s="971">
        <f>'[2]17'!T13</f>
        <v>10.138848712756726</v>
      </c>
      <c r="U13" s="33">
        <f>'[2]17'!U13</f>
        <v>2.0291991727583252</v>
      </c>
      <c r="V13" s="179"/>
    </row>
    <row r="14" spans="1:24" ht="12.75" customHeight="1">
      <c r="A14" s="138">
        <f>'[2]17'!$A14</f>
        <v>2005</v>
      </c>
      <c r="B14" s="1047">
        <f>'[2]17'!B14</f>
        <v>157952.40599999999</v>
      </c>
      <c r="C14" s="33">
        <f>'[2]17'!C14</f>
        <v>0.49591609141927506</v>
      </c>
      <c r="D14" s="1035">
        <f>'[2]17'!D14</f>
        <v>-5.3719926359079295</v>
      </c>
      <c r="E14" s="33">
        <f>'[2]17'!E14</f>
        <v>-5.1655696225160028</v>
      </c>
      <c r="F14" s="971">
        <f>'[2]17'!F14</f>
        <v>-1.137533025839474</v>
      </c>
      <c r="G14" s="33">
        <f>'[2]17'!G14</f>
        <v>-3.5522457751178962</v>
      </c>
      <c r="H14" s="971">
        <f>'[2]17'!H14</f>
        <v>0.61371783019272641</v>
      </c>
      <c r="I14" s="33">
        <f>'[2]17'!I14</f>
        <v>1.7332837676264745</v>
      </c>
      <c r="J14" s="971">
        <f>'[2]17'!J14</f>
        <v>2.3481598632394878</v>
      </c>
      <c r="K14" s="144">
        <f>'[2]17'!K14</f>
        <v>2.2970812281481301</v>
      </c>
      <c r="L14" s="1047">
        <f>'[2]17'!L14</f>
        <v>5047.3249999999998</v>
      </c>
      <c r="M14" s="143">
        <f>'[2]17'!M14</f>
        <v>-0.29630653899147319</v>
      </c>
      <c r="N14" s="971">
        <f>'[2]17'!N14</f>
        <v>-2.1750492501909804</v>
      </c>
      <c r="O14" s="33">
        <f>'[2]17'!O14</f>
        <v>-3.9488320355953022</v>
      </c>
      <c r="P14" s="971">
        <f>'[2]17'!P14</f>
        <v>-3.6773097309223743</v>
      </c>
      <c r="Q14" s="33">
        <f>'[2]17'!Q14</f>
        <v>0.61366806136679486</v>
      </c>
      <c r="R14" s="971">
        <f>'[2]17'!R14</f>
        <v>-0.28996013048205782</v>
      </c>
      <c r="S14" s="33">
        <f>'[2]17'!S14</f>
        <v>2.7978660343805757</v>
      </c>
      <c r="T14" s="971">
        <f>'[2]17'!T14</f>
        <v>-2.6920551543007178</v>
      </c>
      <c r="U14" s="33">
        <f>'[2]17'!U14</f>
        <v>3.2672393032030556</v>
      </c>
      <c r="V14" s="179"/>
    </row>
    <row r="15" spans="1:24" ht="12.75" customHeight="1">
      <c r="A15" s="138">
        <f>'[2]17'!$A15</f>
        <v>2006</v>
      </c>
      <c r="B15" s="1047">
        <f>'[2]17'!B15</f>
        <v>160527.16599999997</v>
      </c>
      <c r="C15" s="33">
        <f>'[2]17'!C15</f>
        <v>1.6300859639960095</v>
      </c>
      <c r="D15" s="1035">
        <f>'[2]17'!D15</f>
        <v>2.724526323241804</v>
      </c>
      <c r="E15" s="33">
        <f>'[2]17'!E15</f>
        <v>4.4225213258468585</v>
      </c>
      <c r="F15" s="971">
        <f>'[2]17'!F15</f>
        <v>0.97524296196505134</v>
      </c>
      <c r="G15" s="33">
        <f>'[2]17'!G15</f>
        <v>-2.4613481196712002</v>
      </c>
      <c r="H15" s="971">
        <f>'[2]17'!H15</f>
        <v>2.2308226363086447</v>
      </c>
      <c r="I15" s="33">
        <f>'[2]17'!I15</f>
        <v>5.2328916892077757</v>
      </c>
      <c r="J15" s="971">
        <f>'[2]17'!J15</f>
        <v>3.7861641456790238</v>
      </c>
      <c r="K15" s="144">
        <f>'[2]17'!K15</f>
        <v>-2.6221986415137621E-2</v>
      </c>
      <c r="L15" s="1047">
        <f>'[2]17'!L15</f>
        <v>5079.05</v>
      </c>
      <c r="M15" s="143">
        <f>'[2]17'!M15</f>
        <v>0.62855076699044332</v>
      </c>
      <c r="N15" s="971">
        <f>'[2]17'!N15</f>
        <v>-0.57126417885909575</v>
      </c>
      <c r="O15" s="33">
        <f>'[2]17'!O15</f>
        <v>-0.23161551823976367</v>
      </c>
      <c r="P15" s="971">
        <f>'[2]17'!P15</f>
        <v>1.0057660409152049</v>
      </c>
      <c r="Q15" s="33">
        <f>'[2]17'!Q15</f>
        <v>-0.69309675630717038</v>
      </c>
      <c r="R15" s="971">
        <f>'[2]17'!R15</f>
        <v>-1.5969950321095325</v>
      </c>
      <c r="S15" s="33">
        <f>'[2]17'!S15</f>
        <v>8.4534655749048682</v>
      </c>
      <c r="T15" s="971">
        <f>'[2]17'!T15</f>
        <v>1.6869095816464323</v>
      </c>
      <c r="U15" s="33">
        <f>'[2]17'!U15</f>
        <v>1.6557835820895548</v>
      </c>
      <c r="V15" s="179"/>
    </row>
    <row r="16" spans="1:24" ht="12.75" customHeight="1">
      <c r="A16" s="138">
        <f>'[2]17'!$A16</f>
        <v>2007</v>
      </c>
      <c r="B16" s="1047">
        <f>'[2]17'!B16</f>
        <v>165078.20400000003</v>
      </c>
      <c r="C16" s="33">
        <f>'[2]17'!C16</f>
        <v>2.8350578368773256</v>
      </c>
      <c r="D16" s="1035">
        <f>'[2]17'!D16</f>
        <v>-4.3752756101382602</v>
      </c>
      <c r="E16" s="33">
        <f>'[2]17'!E16</f>
        <v>1.2547685069366707</v>
      </c>
      <c r="F16" s="971">
        <f>'[2]17'!F16</f>
        <v>2.5218410118314551</v>
      </c>
      <c r="G16" s="33">
        <f>'[2]17'!G16</f>
        <v>1.7675390626476428</v>
      </c>
      <c r="H16" s="971">
        <f>'[2]17'!H16</f>
        <v>1.1515220609328338</v>
      </c>
      <c r="I16" s="33">
        <f>'[2]17'!I16</f>
        <v>6.7529211870727153</v>
      </c>
      <c r="J16" s="971">
        <f>'[2]17'!J16</f>
        <v>5.2609861496385406</v>
      </c>
      <c r="K16" s="144">
        <f>'[2]17'!K16</f>
        <v>2.527512257398115</v>
      </c>
      <c r="L16" s="1047">
        <f>'[2]17'!L16</f>
        <v>5092.5</v>
      </c>
      <c r="M16" s="143">
        <f>'[2]17'!M16</f>
        <v>0.26481330170011574</v>
      </c>
      <c r="N16" s="971">
        <f>'[2]17'!N16</f>
        <v>-0.29760674575291546</v>
      </c>
      <c r="O16" s="33">
        <f>'[2]17'!O16</f>
        <v>20.83575159605347</v>
      </c>
      <c r="P16" s="971">
        <f>'[2]17'!P16</f>
        <v>-2.7630790084195667</v>
      </c>
      <c r="Q16" s="33">
        <f>'[2]17'!Q16</f>
        <v>3.3733482225944584</v>
      </c>
      <c r="R16" s="971">
        <f>'[2]17'!R16</f>
        <v>0.78067280697433716</v>
      </c>
      <c r="S16" s="33">
        <f>'[2]17'!S16</f>
        <v>-6.5504040833687895</v>
      </c>
      <c r="T16" s="971">
        <f>'[2]17'!T16</f>
        <v>9.8473788984738064</v>
      </c>
      <c r="U16" s="33">
        <f>'[2]17'!U16</f>
        <v>-1.1394050623231777</v>
      </c>
      <c r="V16" s="179"/>
    </row>
    <row r="17" spans="1:22" ht="12.75" customHeight="1">
      <c r="A17" s="138">
        <f>'[2]17'!$A17</f>
        <v>2008</v>
      </c>
      <c r="B17" s="1047">
        <f>'[2]17'!B17</f>
        <v>166160.08100000001</v>
      </c>
      <c r="C17" s="33">
        <f>'[2]17'!C17</f>
        <v>0.65537240761352678</v>
      </c>
      <c r="D17" s="1035">
        <f>'[2]17'!D17</f>
        <v>3.7038350863057019</v>
      </c>
      <c r="E17" s="33">
        <f>'[2]17'!E17</f>
        <v>0.21062462078059241</v>
      </c>
      <c r="F17" s="971">
        <f>'[2]17'!F17</f>
        <v>-2.5673459442538871</v>
      </c>
      <c r="G17" s="33">
        <f>'[2]17'!G17</f>
        <v>-4.3919862268338363</v>
      </c>
      <c r="H17" s="971">
        <f>'[2]17'!H17</f>
        <v>-0.57415767383740501</v>
      </c>
      <c r="I17" s="33">
        <f>'[2]17'!I17</f>
        <v>2.4288288335049941</v>
      </c>
      <c r="J17" s="971">
        <f>'[2]17'!J17</f>
        <v>3.1081862224067436</v>
      </c>
      <c r="K17" s="144">
        <f>'[2]17'!K17</f>
        <v>2.0648064790568981</v>
      </c>
      <c r="L17" s="1047">
        <f>'[2]17'!L17</f>
        <v>5116.6000000000004</v>
      </c>
      <c r="M17" s="143">
        <f>'[2]17'!M17</f>
        <v>0.47324496809034144</v>
      </c>
      <c r="N17" s="971">
        <f>'[2]17'!N17</f>
        <v>-2.9352016914721446</v>
      </c>
      <c r="O17" s="33">
        <f>'[2]17'!O17</f>
        <v>42.459173871277528</v>
      </c>
      <c r="P17" s="971">
        <f>'[2]17'!P17</f>
        <v>-6.7447658365278897</v>
      </c>
      <c r="Q17" s="33">
        <f>'[2]17'!Q17</f>
        <v>-2.8491695548454032</v>
      </c>
      <c r="R17" s="971">
        <f>'[2]17'!R17</f>
        <v>4.3447450089191761</v>
      </c>
      <c r="S17" s="33">
        <f>'[2]17'!S17</f>
        <v>21.028675466545323</v>
      </c>
      <c r="T17" s="971">
        <f>'[2]17'!T17</f>
        <v>2.7364987314244331</v>
      </c>
      <c r="U17" s="33">
        <f>'[2]17'!U17</f>
        <v>-0.27459777227723237</v>
      </c>
      <c r="V17" s="179"/>
    </row>
    <row r="18" spans="1:22" ht="12.75" customHeight="1">
      <c r="A18" s="138">
        <f>'[2]17'!$A18</f>
        <v>2009</v>
      </c>
      <c r="B18" s="1047">
        <f>'[2]17'!B18</f>
        <v>161846.302</v>
      </c>
      <c r="C18" s="33">
        <f>'[2]17'!C18</f>
        <v>-2.5961584599853609</v>
      </c>
      <c r="D18" s="1035">
        <f>'[2]17'!D18</f>
        <v>-3.3321605440005015</v>
      </c>
      <c r="E18" s="33">
        <f>'[2]17'!E18</f>
        <v>4.7727916628182072</v>
      </c>
      <c r="F18" s="971">
        <f>'[2]17'!F18</f>
        <v>-10.802734107478102</v>
      </c>
      <c r="G18" s="33">
        <f>'[2]17'!G18</f>
        <v>-11.032028092717852</v>
      </c>
      <c r="H18" s="971">
        <f>'[2]17'!H18</f>
        <v>-0.37612414626515545</v>
      </c>
      <c r="I18" s="33">
        <f>'[2]17'!I18</f>
        <v>-3.1685424558310302</v>
      </c>
      <c r="J18" s="971">
        <f>'[2]17'!J18</f>
        <v>0.50741706275547926</v>
      </c>
      <c r="K18" s="144">
        <f>'[2]17'!K18</f>
        <v>-0.73647544767740669</v>
      </c>
      <c r="L18" s="1047">
        <f>'[2]17'!L18</f>
        <v>4968.6500000000005</v>
      </c>
      <c r="M18" s="143">
        <f>'[2]17'!M18</f>
        <v>-2.8915686197865824</v>
      </c>
      <c r="N18" s="971">
        <f>'[2]17'!N18</f>
        <v>-2.8274890018365824</v>
      </c>
      <c r="O18" s="33">
        <f>'[2]17'!O18</f>
        <v>-10.013486176668849</v>
      </c>
      <c r="P18" s="971">
        <f>'[2]17'!P18</f>
        <v>-5.1341018196452666</v>
      </c>
      <c r="Q18" s="33">
        <f>'[2]17'!Q18</f>
        <v>-9.2383246849518059</v>
      </c>
      <c r="R18" s="971">
        <f>'[2]17'!R18</f>
        <v>-2.9203063160113345</v>
      </c>
      <c r="S18" s="33">
        <f>'[2]17'!S18</f>
        <v>3.7608123354630152E-2</v>
      </c>
      <c r="T18" s="971">
        <f>'[2]17'!T18</f>
        <v>-1.2994649262068521</v>
      </c>
      <c r="U18" s="33">
        <f>'[2]17'!U18</f>
        <v>0.55264688772543025</v>
      </c>
      <c r="V18" s="179"/>
    </row>
    <row r="19" spans="1:22" ht="12.75" customHeight="1">
      <c r="A19" s="138">
        <f>'[2]17'!$A19</f>
        <v>2010</v>
      </c>
      <c r="B19" s="1047">
        <f>'[2]17'!B19</f>
        <v>164402.038</v>
      </c>
      <c r="C19" s="33">
        <f>'[2]17'!C19</f>
        <v>1.5791130031503684</v>
      </c>
      <c r="D19" s="1035">
        <f>'[2]17'!D19</f>
        <v>0.61601585043746354</v>
      </c>
      <c r="E19" s="33">
        <f>'[2]17'!E19</f>
        <v>-1.7070940177350309</v>
      </c>
      <c r="F19" s="971">
        <f>'[2]17'!F19</f>
        <v>6.7022205656721781</v>
      </c>
      <c r="G19" s="33">
        <f>'[2]17'!G19</f>
        <v>-6.4509486598725516</v>
      </c>
      <c r="H19" s="971">
        <f>'[2]17'!H19</f>
        <v>2.2997028662766041</v>
      </c>
      <c r="I19" s="33">
        <f>'[2]17'!I19</f>
        <v>2.0140958068877666</v>
      </c>
      <c r="J19" s="971">
        <f>'[2]17'!J19</f>
        <v>2.5907611045241623</v>
      </c>
      <c r="K19" s="144">
        <f>'[2]17'!K19</f>
        <v>0.42907903902033695</v>
      </c>
      <c r="L19" s="1047">
        <f>'[2]17'!L19</f>
        <v>4898.4250000000002</v>
      </c>
      <c r="M19" s="143">
        <f>'[2]17'!M19</f>
        <v>-1.4133617783502643</v>
      </c>
      <c r="N19" s="971">
        <f>'[2]17'!N19</f>
        <v>-3.5602830644807</v>
      </c>
      <c r="O19" s="33">
        <f>'[2]17'!O19</f>
        <v>-0.26227051330079121</v>
      </c>
      <c r="P19" s="971">
        <f>'[2]17'!P19</f>
        <v>-2.827187054937724</v>
      </c>
      <c r="Q19" s="33">
        <f>'[2]17'!Q19</f>
        <v>-4.6809596733027092</v>
      </c>
      <c r="R19" s="971">
        <f>'[2]17'!R19</f>
        <v>-2.9333719303324131</v>
      </c>
      <c r="S19" s="33">
        <f>'[2]17'!S19</f>
        <v>4.2857142857142918</v>
      </c>
      <c r="T19" s="971">
        <f>'[2]17'!T19</f>
        <v>0.44680090551649698</v>
      </c>
      <c r="U19" s="33">
        <f>'[2]17'!U19</f>
        <v>1.0375084369877356</v>
      </c>
      <c r="V19" s="179"/>
    </row>
    <row r="20" spans="1:22" ht="12.75" customHeight="1">
      <c r="A20" s="138">
        <f>'[2]17'!$A20</f>
        <v>2011</v>
      </c>
      <c r="B20" s="1047">
        <f>'[2]17'!B20</f>
        <v>162746.65100000001</v>
      </c>
      <c r="C20" s="33">
        <f>'[2]17'!C20</f>
        <v>-1.0069139167240593</v>
      </c>
      <c r="D20" s="1035">
        <f>'[2]17'!D20</f>
        <v>0.92708891568418039</v>
      </c>
      <c r="E20" s="33">
        <f>'[2]17'!E20</f>
        <v>-2.3279115305514892</v>
      </c>
      <c r="F20" s="971">
        <f>'[2]17'!F20</f>
        <v>0.56902867660049594</v>
      </c>
      <c r="G20" s="33">
        <f>'[2]17'!G20</f>
        <v>-6.5032561629796817</v>
      </c>
      <c r="H20" s="971">
        <f>'[2]17'!H20</f>
        <v>-3.3951755180765986E-2</v>
      </c>
      <c r="I20" s="33">
        <f>'[2]17'!I20</f>
        <v>1.4716175773602771</v>
      </c>
      <c r="J20" s="971">
        <f>'[2]17'!J20</f>
        <v>0.66571644743724789</v>
      </c>
      <c r="K20" s="144">
        <f>'[2]17'!K20</f>
        <v>-2.9863296189355992</v>
      </c>
      <c r="L20" s="1047">
        <f>'[2]17'!L20</f>
        <v>4429.7</v>
      </c>
      <c r="M20" s="143">
        <f>'[2]17'!M20</f>
        <v>-9.568892041829784</v>
      </c>
      <c r="N20" s="971">
        <f>'[2]17'!N20</f>
        <v>-68.068912082402804</v>
      </c>
      <c r="O20" s="33">
        <f>'[2]17'!O20</f>
        <v>0.11269722013513217</v>
      </c>
      <c r="P20" s="971">
        <f>'[2]17'!P20</f>
        <v>-2.3668454534115</v>
      </c>
      <c r="Q20" s="33">
        <f>'[2]17'!Q20</f>
        <v>-9.3932415787500645</v>
      </c>
      <c r="R20" s="971">
        <f>'[2]17'!R20</f>
        <v>-2.6989412992693502</v>
      </c>
      <c r="S20" s="33">
        <f>'[2]17'!S20</f>
        <v>-10.120764239365556</v>
      </c>
      <c r="T20" s="971">
        <f>'[2]17'!T20</f>
        <v>4.2346242808848729</v>
      </c>
      <c r="U20" s="33">
        <f>'[2]17'!U20</f>
        <v>0.36455251655758047</v>
      </c>
      <c r="V20" s="179"/>
    </row>
    <row r="21" spans="1:22" ht="12.75" customHeight="1">
      <c r="A21" s="138">
        <f>'[2]17'!$A21</f>
        <v>2012</v>
      </c>
      <c r="B21" s="1047">
        <f>'[2]17'!B21</f>
        <v>157434.05600000004</v>
      </c>
      <c r="C21" s="33">
        <f>'[2]17'!C21</f>
        <v>-3.2643344531863647</v>
      </c>
      <c r="D21" s="1035">
        <f>'[2]17'!D21</f>
        <v>-0.47428949911987672</v>
      </c>
      <c r="E21" s="33">
        <f>'[2]17'!E21</f>
        <v>-0.76116940901665942</v>
      </c>
      <c r="F21" s="971">
        <f>'[2]17'!F21</f>
        <v>-3.5673995731522723</v>
      </c>
      <c r="G21" s="33">
        <f>'[2]17'!G21</f>
        <v>-15.230697455523909</v>
      </c>
      <c r="H21" s="971">
        <f>'[2]17'!H21</f>
        <v>-1.0410094527674119</v>
      </c>
      <c r="I21" s="33">
        <f>'[2]17'!I21</f>
        <v>-2.351924945342148</v>
      </c>
      <c r="J21" s="971">
        <f>'[2]17'!J21</f>
        <v>-4.572270696167152</v>
      </c>
      <c r="K21" s="144">
        <f>'[2]17'!K21</f>
        <v>-2.2156858907470962</v>
      </c>
      <c r="L21" s="1047">
        <f>'[2]17'!L21</f>
        <v>4223.5749999999998</v>
      </c>
      <c r="M21" s="143">
        <f>'[2]17'!M21</f>
        <v>-4.6532496557328926</v>
      </c>
      <c r="N21" s="971">
        <f>'[2]17'!N21</f>
        <v>-3.0117042534970011</v>
      </c>
      <c r="O21" s="33">
        <f>'[2]17'!O21</f>
        <v>-10.318949343339597</v>
      </c>
      <c r="P21" s="971">
        <f>'[2]17'!P21</f>
        <v>-5.4393305439330675</v>
      </c>
      <c r="Q21" s="33">
        <f>'[2]17'!Q21</f>
        <v>-18.925468408298357</v>
      </c>
      <c r="R21" s="971">
        <f>'[2]17'!R21</f>
        <v>-4.3241724560686663</v>
      </c>
      <c r="S21" s="33">
        <f>'[2]17'!S21</f>
        <v>0.17046024265516735</v>
      </c>
      <c r="T21" s="971">
        <f>'[2]17'!T21</f>
        <v>-4.8250355618776695</v>
      </c>
      <c r="U21" s="33">
        <f>'[2]17'!U21</f>
        <v>-0.61425528677925456</v>
      </c>
      <c r="V21" s="179"/>
    </row>
    <row r="22" spans="1:22" ht="12.75" customHeight="1">
      <c r="A22" s="138">
        <f>'[2]17'!$A22</f>
        <v>2013</v>
      </c>
      <c r="B22" s="1047">
        <f>'[2]17'!B22</f>
        <v>156462.514</v>
      </c>
      <c r="C22" s="33">
        <f>'[2]17'!C22</f>
        <v>-0.61711044273677373</v>
      </c>
      <c r="D22" s="1035">
        <f>'[2]17'!D22</f>
        <v>3.0867640050739453</v>
      </c>
      <c r="E22" s="33">
        <f>'[2]17'!E22</f>
        <v>-6.4694167530935829</v>
      </c>
      <c r="F22" s="971">
        <f>'[2]17'!F22</f>
        <v>0.68098040045320829</v>
      </c>
      <c r="G22" s="33">
        <f>'[2]17'!G22</f>
        <v>-6.5413590894058018</v>
      </c>
      <c r="H22" s="971">
        <f>'[2]17'!H22</f>
        <v>2.8051167683586016</v>
      </c>
      <c r="I22" s="33">
        <f>'[2]17'!I22</f>
        <v>-1.7673840003020018</v>
      </c>
      <c r="J22" s="971">
        <f>'[2]17'!J22</f>
        <v>-1.5328393147982524</v>
      </c>
      <c r="K22" s="144">
        <f>'[2]17'!K22</f>
        <v>-0.86791071162922151</v>
      </c>
      <c r="L22" s="1047">
        <f>'[2]17'!L22</f>
        <v>4145.7750000000005</v>
      </c>
      <c r="M22" s="143">
        <f>'[2]17'!M22</f>
        <v>-1.8420413985782034</v>
      </c>
      <c r="N22" s="971">
        <f>'[2]17'!N22</f>
        <v>0.61810154525387873</v>
      </c>
      <c r="O22" s="33">
        <f>'[2]17'!O22</f>
        <v>-5.6485355648534181</v>
      </c>
      <c r="P22" s="971">
        <f>'[2]17'!P22</f>
        <v>-4.7659258258461108</v>
      </c>
      <c r="Q22" s="33">
        <f>'[2]17'!Q22</f>
        <v>-15.95829991980753</v>
      </c>
      <c r="R22" s="971">
        <f>'[2]17'!R22</f>
        <v>-0.41111615366132526</v>
      </c>
      <c r="S22" s="33">
        <f>'[2]17'!S22</f>
        <v>7.7377377377377314</v>
      </c>
      <c r="T22" s="971">
        <f>'[2]17'!T22</f>
        <v>1.2315418186166198</v>
      </c>
      <c r="U22" s="33">
        <f>'[2]17'!U22</f>
        <v>-0.47262777214366736</v>
      </c>
      <c r="V22" s="179"/>
    </row>
    <row r="23" spans="1:22" ht="12.75" customHeight="1">
      <c r="A23" s="138">
        <f>'[2]17'!$A23</f>
        <v>2014</v>
      </c>
      <c r="B23" s="1047">
        <f>'[2]17'!B23</f>
        <v>156950.361</v>
      </c>
      <c r="C23" s="33">
        <f>'[2]17'!C23</f>
        <v>0.3117980067736994</v>
      </c>
      <c r="D23" s="1035">
        <f>'[2]17'!D23</f>
        <v>-2.086325912681275E-2</v>
      </c>
      <c r="E23" s="33">
        <f>'[2]17'!E23</f>
        <v>1.2546804584705455</v>
      </c>
      <c r="F23" s="971">
        <f>'[2]17'!F23</f>
        <v>2.5873672547570976</v>
      </c>
      <c r="G23" s="33">
        <f>'[2]17'!G23</f>
        <v>-8.2561663861637413</v>
      </c>
      <c r="H23" s="971">
        <f>'[2]17'!H23</f>
        <v>3.541186357712391</v>
      </c>
      <c r="I23" s="33">
        <f>'[2]17'!I23</f>
        <v>-2.3169030054670827</v>
      </c>
      <c r="J23" s="971">
        <f>'[2]17'!J23</f>
        <v>-3.0686921913514027</v>
      </c>
      <c r="K23" s="144">
        <f>'[2]17'!K23</f>
        <v>1.3499007492872295</v>
      </c>
      <c r="L23" s="1047">
        <f>'[2]17'!L23</f>
        <v>4267.375</v>
      </c>
      <c r="M23" s="143">
        <f>'[2]17'!M23</f>
        <v>2.9331065964747154</v>
      </c>
      <c r="N23" s="971">
        <f>'[2]17'!N23</f>
        <v>-7.4594120228170198</v>
      </c>
      <c r="O23" s="33">
        <f>'[2]17'!O23</f>
        <v>4.124168514412446</v>
      </c>
      <c r="P23" s="971">
        <f>'[2]17'!P23</f>
        <v>4.7916297215818417</v>
      </c>
      <c r="Q23" s="33">
        <f>'[2]17'!Q23</f>
        <v>-4.302567661346302</v>
      </c>
      <c r="R23" s="971">
        <f>'[2]17'!R23</f>
        <v>1.388553813161792</v>
      </c>
      <c r="S23" s="33">
        <f>'[2]17'!S23</f>
        <v>4.6641271021090773</v>
      </c>
      <c r="T23" s="971">
        <f>'[2]17'!T23</f>
        <v>11.397862162640976</v>
      </c>
      <c r="U23" s="33">
        <f>'[2]17'!U23</f>
        <v>2.83577498365824</v>
      </c>
      <c r="V23" s="179"/>
    </row>
    <row r="24" spans="1:22" ht="12.75" customHeight="1">
      <c r="A24" s="138">
        <f>'[2]17'!$A24</f>
        <v>2015</v>
      </c>
      <c r="B24" s="1047">
        <f>'[2]17'!B24</f>
        <v>159373.41899999999</v>
      </c>
      <c r="C24" s="33">
        <f>'[2]17'!C24</f>
        <v>1.5438371626300267</v>
      </c>
      <c r="D24" s="1035">
        <f>'[2]17'!D24</f>
        <v>5.1156925796224755</v>
      </c>
      <c r="E24" s="33">
        <f>'[2]17'!E24</f>
        <v>1.9062889468833362</v>
      </c>
      <c r="F24" s="971">
        <f>'[2]17'!F24</f>
        <v>2.7499325429996873</v>
      </c>
      <c r="G24" s="33">
        <f>'[2]17'!G24</f>
        <v>-1.6171851207090526E-2</v>
      </c>
      <c r="H24" s="971">
        <f>'[2]17'!H24</f>
        <v>2.3249036422110123</v>
      </c>
      <c r="I24" s="33">
        <f>'[2]17'!I24</f>
        <v>0.849247163162417</v>
      </c>
      <c r="J24" s="971">
        <f>'[2]17'!J24</f>
        <v>-0.45006805024723917</v>
      </c>
      <c r="K24" s="144">
        <f>'[2]17'!K24</f>
        <v>1.7697469018898886</v>
      </c>
      <c r="L24" s="1047">
        <f>'[2]17'!L24</f>
        <v>4349.5249999999996</v>
      </c>
      <c r="M24" s="143">
        <f>'[2]17'!M24</f>
        <v>1.9250710331292709</v>
      </c>
      <c r="N24" s="971">
        <f>'[2]17'!N24</f>
        <v>-8.882566777303623</v>
      </c>
      <c r="O24" s="33">
        <f>'[2]17'!O24</f>
        <v>3.5775127768310995</v>
      </c>
      <c r="P24" s="971">
        <f>'[2]17'!P24</f>
        <v>4.0919244567792674</v>
      </c>
      <c r="Q24" s="33">
        <f>'[2]17'!Q24</f>
        <v>0.60732414793332623</v>
      </c>
      <c r="R24" s="971">
        <f>'[2]17'!R24</f>
        <v>1.6074875076012063</v>
      </c>
      <c r="S24" s="33">
        <f>'[2]17'!S24</f>
        <v>-2.0949844651575518</v>
      </c>
      <c r="T24" s="971">
        <f>'[2]17'!T24</f>
        <v>2.2583894396437643</v>
      </c>
      <c r="U24" s="33">
        <f>'[2]17'!U24</f>
        <v>3.1670063003608391</v>
      </c>
      <c r="V24" s="179"/>
    </row>
    <row r="25" spans="1:22" ht="12.75" customHeight="1">
      <c r="A25" s="138">
        <f>'[2]17'!$A25</f>
        <v>2016</v>
      </c>
      <c r="B25" s="1047">
        <f>'[2]17'!B25</f>
        <v>161993.32699999999</v>
      </c>
      <c r="C25" s="33">
        <f>'[2]17'!C25</f>
        <v>1.6438801504283305</v>
      </c>
      <c r="D25" s="1035">
        <f>'[2]17'!D25</f>
        <v>-1.1878395718935053</v>
      </c>
      <c r="E25" s="33">
        <f>'[2]17'!E25</f>
        <v>-2.6926634807765311</v>
      </c>
      <c r="F25" s="971">
        <f>'[2]17'!F25</f>
        <v>2.1975375343148187</v>
      </c>
      <c r="G25" s="33">
        <f>'[2]17'!G25</f>
        <v>1.8465433399993145</v>
      </c>
      <c r="H25" s="971">
        <f>'[2]17'!H25</f>
        <v>3.7230759000131286</v>
      </c>
      <c r="I25" s="33">
        <f>'[2]17'!I25</f>
        <v>-4.7214068990058422E-2</v>
      </c>
      <c r="J25" s="971">
        <f>'[2]17'!J25</f>
        <v>0.4111902540732757</v>
      </c>
      <c r="K25" s="144">
        <f>'[2]17'!K25</f>
        <v>2.0423240068254955</v>
      </c>
      <c r="L25" s="1047">
        <f>'[2]17'!L25</f>
        <v>4429.8500000000004</v>
      </c>
      <c r="M25" s="143">
        <f>'[2]17'!M25</f>
        <v>1.8467533811163435</v>
      </c>
      <c r="N25" s="971">
        <f>'[2]17'!N25</f>
        <v>-0.24284475281872631</v>
      </c>
      <c r="O25" s="33">
        <f>'[2]17'!O25</f>
        <v>0.86348684210531701</v>
      </c>
      <c r="P25" s="971">
        <f>'[2]17'!P25</f>
        <v>1.0502357340269839</v>
      </c>
      <c r="Q25" s="33">
        <f>'[2]17'!Q25</f>
        <v>4.4148121452383151</v>
      </c>
      <c r="R25" s="971">
        <f>'[2]17'!R25</f>
        <v>2.1441024173193455</v>
      </c>
      <c r="S25" s="33">
        <f>'[2]17'!S25</f>
        <v>8.5048508477649705</v>
      </c>
      <c r="T25" s="971">
        <f>'[2]17'!T25</f>
        <v>3.691222976826154</v>
      </c>
      <c r="U25" s="33">
        <f>'[2]17'!U25</f>
        <v>-0.1504086403421212</v>
      </c>
      <c r="V25" s="179"/>
    </row>
    <row r="26" spans="1:22" ht="12.75" customHeight="1">
      <c r="A26" s="138">
        <f>'[2]17'!$A26</f>
        <v>2017</v>
      </c>
      <c r="B26" s="1047">
        <f>'[2]17'!B26</f>
        <v>167316.103</v>
      </c>
      <c r="C26" s="33">
        <f>'[2]17'!C26</f>
        <v>3.2857995440762835</v>
      </c>
      <c r="D26" s="1035">
        <f>'[2]17'!D26</f>
        <v>2.0270570178410026</v>
      </c>
      <c r="E26" s="33">
        <f>'[2]17'!E26</f>
        <v>-3.587916414481171</v>
      </c>
      <c r="F26" s="971">
        <f>'[2]17'!F26</f>
        <v>5.9224105812742778</v>
      </c>
      <c r="G26" s="33">
        <f>'[2]17'!G26</f>
        <v>5.2831861025279352</v>
      </c>
      <c r="H26" s="971">
        <f>'[2]17'!H26</f>
        <v>2.7404176487471261</v>
      </c>
      <c r="I26" s="33">
        <f>'[2]17'!I26</f>
        <v>5.5657068405536165</v>
      </c>
      <c r="J26" s="971">
        <f>'[2]17'!J26</f>
        <v>1.6582512613491787</v>
      </c>
      <c r="K26" s="144">
        <f>'[2]17'!K26</f>
        <v>3.4435933435039203</v>
      </c>
      <c r="L26" s="1047">
        <f>'[2]17'!L26</f>
        <v>4590.875</v>
      </c>
      <c r="M26" s="143">
        <f>'[2]17'!M26</f>
        <v>3.6349989277289154</v>
      </c>
      <c r="N26" s="971">
        <f>'[2]17'!N26</f>
        <v>-3.0081724917405808</v>
      </c>
      <c r="O26" s="33">
        <f>'[2]17'!O26</f>
        <v>7.3379535262943421</v>
      </c>
      <c r="P26" s="971">
        <f>'[2]17'!P26</f>
        <v>3.3946843426217725</v>
      </c>
      <c r="Q26" s="33">
        <f>'[2]17'!Q26</f>
        <v>6.1264992665458635</v>
      </c>
      <c r="R26" s="971">
        <f>'[2]17'!R26</f>
        <v>4.5854031333587955</v>
      </c>
      <c r="S26" s="33">
        <f>'[2]17'!S26</f>
        <v>6.5680621709701654</v>
      </c>
      <c r="T26" s="971">
        <f>'[2]17'!T26</f>
        <v>2.8298585070746469</v>
      </c>
      <c r="U26" s="33">
        <f>'[2]17'!U26</f>
        <v>2.7531760435571613</v>
      </c>
      <c r="V26" s="179"/>
    </row>
    <row r="27" spans="1:22" ht="12.75" customHeight="1">
      <c r="A27" s="138">
        <f>'[2]17'!$A27</f>
        <v>2018</v>
      </c>
      <c r="B27" s="1047">
        <f>'[2]17'!B27</f>
        <v>171837.89299999998</v>
      </c>
      <c r="C27" s="33">
        <f>'[2]17'!C27</f>
        <v>2.7025432214375513</v>
      </c>
      <c r="D27" s="1035">
        <f>'[2]17'!D27</f>
        <v>-1.0596027500976817</v>
      </c>
      <c r="E27" s="33">
        <f>'[2]17'!E27</f>
        <v>8.5951211174321855</v>
      </c>
      <c r="F27" s="971">
        <f>'[2]17'!F27</f>
        <v>3.5314672778426797</v>
      </c>
      <c r="G27" s="33">
        <f>'[2]17'!G27</f>
        <v>3.6430581140919287</v>
      </c>
      <c r="H27" s="971">
        <f>'[2]17'!H27</f>
        <v>2.4573889343501492</v>
      </c>
      <c r="I27" s="33">
        <f>'[2]17'!I27</f>
        <v>3.9860086182066823</v>
      </c>
      <c r="J27" s="971">
        <f>'[2]17'!J27</f>
        <v>1.1452528657635952</v>
      </c>
      <c r="K27" s="144">
        <f>'[2]17'!K27</f>
        <v>2.443834533644889</v>
      </c>
      <c r="L27" s="1047">
        <f>'[2]17'!L27</f>
        <v>4718.7000000000007</v>
      </c>
      <c r="M27" s="143">
        <f>'[2]17'!M27</f>
        <v>2.7843276063931341</v>
      </c>
      <c r="N27" s="971">
        <f>'[2]17'!N27</f>
        <v>5.2527787737540308</v>
      </c>
      <c r="O27" s="33">
        <f>'[2]17'!O27</f>
        <v>3.6080516521077755</v>
      </c>
      <c r="P27" s="971">
        <f>'[2]17'!P27</f>
        <v>3.8216164068091985</v>
      </c>
      <c r="Q27" s="33">
        <f>'[2]17'!Q27</f>
        <v>-0.26018375477680422</v>
      </c>
      <c r="R27" s="971">
        <f>'[2]17'!R27</f>
        <v>-2.1921812203132163E-2</v>
      </c>
      <c r="S27" s="33">
        <f>'[2]17'!S27</f>
        <v>2.8228652081863288</v>
      </c>
      <c r="T27" s="971">
        <f>'[2]17'!T27</f>
        <v>1.6434093450673544</v>
      </c>
      <c r="U27" s="33">
        <f>'[2]17'!U27</f>
        <v>5.0090962078527639</v>
      </c>
      <c r="V27" s="179"/>
    </row>
    <row r="28" spans="1:22" ht="12.75" customHeight="1">
      <c r="A28" s="138">
        <f>'[2]17'!$A28</f>
        <v>2019</v>
      </c>
      <c r="B28" s="1047">
        <f>'[2]17'!B28</f>
        <v>176374.72200000001</v>
      </c>
      <c r="C28" s="33">
        <f>'[2]17'!C28</f>
        <v>2.640179602295305</v>
      </c>
      <c r="D28" s="1035">
        <f>'[2]17'!D28</f>
        <v>3.3356089972293574</v>
      </c>
      <c r="E28" s="33">
        <f>'[2]17'!E28</f>
        <v>0.36408452597713392</v>
      </c>
      <c r="F28" s="971">
        <f>'[2]17'!F28</f>
        <v>0.50628471032597133</v>
      </c>
      <c r="G28" s="33">
        <f>'[2]17'!G28</f>
        <v>4.981945086765279</v>
      </c>
      <c r="H28" s="971">
        <f>'[2]17'!H28</f>
        <v>2.7070165987091741</v>
      </c>
      <c r="I28" s="33">
        <f>'[2]17'!I28</f>
        <v>6.542845513974811</v>
      </c>
      <c r="J28" s="971">
        <f>'[2]17'!J28</f>
        <v>1.4150888533644945</v>
      </c>
      <c r="K28" s="144">
        <f>'[2]17'!K28</f>
        <v>3.1550721141621096</v>
      </c>
      <c r="L28" s="1047">
        <f>'[2]17'!L28</f>
        <v>4776.1750000000002</v>
      </c>
      <c r="M28" s="143">
        <f>'[2]17'!M28</f>
        <v>1.2180261512704647</v>
      </c>
      <c r="N28" s="971">
        <f>'[2]17'!N28</f>
        <v>-8.7548969511156258</v>
      </c>
      <c r="O28" s="33">
        <f>'[2]17'!O28</f>
        <v>4.3988269794722328</v>
      </c>
      <c r="P28" s="971">
        <f>'[2]17'!P28</f>
        <v>0.30574623062858564</v>
      </c>
      <c r="Q28" s="33">
        <f>'[2]17'!Q28</f>
        <v>-0.69291595337082867</v>
      </c>
      <c r="R28" s="971">
        <f>'[2]17'!R28</f>
        <v>7.0652438727279332E-2</v>
      </c>
      <c r="S28" s="33">
        <f>'[2]17'!S28</f>
        <v>7.5726378403111312</v>
      </c>
      <c r="T28" s="971">
        <f>'[2]17'!T28</f>
        <v>4.1856015307342886</v>
      </c>
      <c r="U28" s="33">
        <f>'[2]17'!U28</f>
        <v>1.3220527139084624</v>
      </c>
      <c r="V28" s="179"/>
    </row>
    <row r="29" spans="1:22" ht="12.75" customHeight="1">
      <c r="A29" s="138">
        <f>'[2]17'!$A29</f>
        <v>2020</v>
      </c>
      <c r="B29" s="1047">
        <f>'[2]17'!B29</f>
        <v>163606.22200000001</v>
      </c>
      <c r="C29" s="33">
        <f>'[2]17'!C29</f>
        <v>-7.2394160882079319</v>
      </c>
      <c r="D29" s="1035">
        <f>'[2]17'!D29</f>
        <v>-5.9440923125312253</v>
      </c>
      <c r="E29" s="33">
        <f>'[2]17'!E29</f>
        <v>-5.7488792220784575</v>
      </c>
      <c r="F29" s="971">
        <f>'[2]17'!F29</f>
        <v>-7.8366838056346779</v>
      </c>
      <c r="G29" s="33">
        <f>'[2]17'!G29</f>
        <v>3.0216998378008668</v>
      </c>
      <c r="H29" s="971">
        <f>'[2]17'!H29</f>
        <v>-16.890249485655744</v>
      </c>
      <c r="I29" s="33">
        <f>'[2]17'!I29</f>
        <v>-9.2935949239269888</v>
      </c>
      <c r="J29" s="971">
        <f>'[2]17'!J29</f>
        <v>-1.3105498096048649</v>
      </c>
      <c r="K29" s="144">
        <f>'[2]17'!K29</f>
        <v>-5.0428924468873788</v>
      </c>
      <c r="L29" s="1047">
        <f>'[2]17'!L29</f>
        <v>4683.7</v>
      </c>
      <c r="M29" s="143">
        <f>'[2]17'!M29</f>
        <v>-1.9361727742388126</v>
      </c>
      <c r="N29" s="971">
        <f>'[2]17'!N29</f>
        <v>-3.5840955758820314</v>
      </c>
      <c r="O29" s="33">
        <f>'[2]17'!O29</f>
        <v>9.6910112359550169</v>
      </c>
      <c r="P29" s="971">
        <f>'[2]17'!P29</f>
        <v>-2.2920837940411758</v>
      </c>
      <c r="Q29" s="33">
        <f>'[2]17'!Q29</f>
        <v>-2.4544409784928405</v>
      </c>
      <c r="R29" s="971">
        <f>'[2]17'!R29</f>
        <v>-6.5027388922702301</v>
      </c>
      <c r="S29" s="33">
        <f>'[2]17'!S29</f>
        <v>2.1267545725223442</v>
      </c>
      <c r="T29" s="971">
        <f>'[2]17'!T29</f>
        <v>-2.6905417814508752</v>
      </c>
      <c r="U29" s="33">
        <f>'[2]17'!U29</f>
        <v>0.39011271767461153</v>
      </c>
      <c r="V29" s="179"/>
    </row>
    <row r="30" spans="1:22" ht="12.75" customHeight="1">
      <c r="A30" s="1199">
        <f>'[2]17'!$A30</f>
        <v>2021</v>
      </c>
      <c r="B30" s="1049">
        <f>'[2]17'!B30</f>
        <v>170757.97600000002</v>
      </c>
      <c r="C30" s="1005">
        <f>'[2]17'!C30</f>
        <v>4.3713215259013793</v>
      </c>
      <c r="D30" s="1050">
        <f>'[2]17'!D30</f>
        <v>6.8737117445508744</v>
      </c>
      <c r="E30" s="1005">
        <f>'[2]17'!E30</f>
        <v>1.0787094449992765</v>
      </c>
      <c r="F30" s="999">
        <f>'[2]17'!F30</f>
        <v>4.7716941395170807</v>
      </c>
      <c r="G30" s="1005">
        <f>'[2]17'!G30</f>
        <v>3.7751070892025922</v>
      </c>
      <c r="H30" s="999">
        <f>'[2]17'!H30</f>
        <v>5.2522726570336147</v>
      </c>
      <c r="I30" s="1005">
        <f>'[2]17'!I30</f>
        <v>8.2961013708196845</v>
      </c>
      <c r="J30" s="999">
        <f>'[2]17'!J30</f>
        <v>1.2819692964274338</v>
      </c>
      <c r="K30" s="994">
        <f>'[2]17'!K30</f>
        <v>4.6882767313348666</v>
      </c>
      <c r="L30" s="1049">
        <f>'[2]17'!L30</f>
        <v>4812.3</v>
      </c>
      <c r="M30" s="998">
        <f>'[2]17'!M30</f>
        <v>2.7456925080598751</v>
      </c>
      <c r="N30" s="999">
        <f>'[2]17'!N30</f>
        <v>1.1229428848015459</v>
      </c>
      <c r="O30" s="1005">
        <f>'[2]17'!O30</f>
        <v>-16.965428937259929</v>
      </c>
      <c r="P30" s="999">
        <f>'[2]17'!P30</f>
        <v>-0.74015170051382029</v>
      </c>
      <c r="Q30" s="1005">
        <f>'[2]17'!Q30</f>
        <v>2.8107380291172035</v>
      </c>
      <c r="R30" s="999">
        <f>'[2]17'!R30</f>
        <v>-2.7705447349234475</v>
      </c>
      <c r="S30" s="1005">
        <f>'[2]17'!S30</f>
        <v>1.1453561016243157</v>
      </c>
      <c r="T30" s="999">
        <f>'[2]17'!T30</f>
        <v>9.6867037840898291</v>
      </c>
      <c r="U30" s="1005">
        <f>'[2]17'!U30</f>
        <v>4.1240863842312336</v>
      </c>
      <c r="V30" s="1198"/>
    </row>
    <row r="31" spans="1:22"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2" ht="12.75" customHeight="1">
      <c r="A32" s="1015" t="str">
        <f>'[2]17'!$A32</f>
        <v>1 2014</v>
      </c>
      <c r="B32" s="1049">
        <f>'[2]17'!B32</f>
        <v>39170.06</v>
      </c>
      <c r="C32" s="998">
        <f>'[2]17'!C32</f>
        <v>0.49132408699973951</v>
      </c>
      <c r="D32" s="1050">
        <f>'[2]17'!D32</f>
        <v>-1.0317250007602752E-2</v>
      </c>
      <c r="E32" s="1005">
        <f>'[2]17'!E32</f>
        <v>-1.164452167507207</v>
      </c>
      <c r="F32" s="999">
        <f>'[2]17'!F32</f>
        <v>3.858760971357782</v>
      </c>
      <c r="G32" s="1005">
        <f>'[2]17'!G32</f>
        <v>-7.8784922774141108</v>
      </c>
      <c r="H32" s="999">
        <f>'[2]17'!H32</f>
        <v>3.9954192556847232</v>
      </c>
      <c r="I32" s="1005">
        <f>'[2]17'!I32</f>
        <v>-2.1091203476852911</v>
      </c>
      <c r="J32" s="999">
        <f>'[2]17'!J32</f>
        <v>-2.0140161541428228</v>
      </c>
      <c r="K32" s="994">
        <f>'[2]17'!K32</f>
        <v>0.68287264250581359</v>
      </c>
      <c r="L32" s="1051">
        <f>'[2]17'!L32</f>
        <v>4195.6000000000004</v>
      </c>
      <c r="M32" s="1005">
        <f>'[2]17'!M32</f>
        <v>2.6295834250630037</v>
      </c>
      <c r="N32" s="1050">
        <f>'[2]17'!N32</f>
        <v>-7.0852534562211815</v>
      </c>
      <c r="O32" s="1005">
        <f>'[2]17'!O32</f>
        <v>-12.479474548439896</v>
      </c>
      <c r="P32" s="999">
        <f>'[2]17'!P32</f>
        <v>3.4315127251930164</v>
      </c>
      <c r="Q32" s="1005">
        <f>'[2]17'!Q32</f>
        <v>-7.2854291417165769</v>
      </c>
      <c r="R32" s="999">
        <f>'[2]17'!R32</f>
        <v>2.0089285714285836</v>
      </c>
      <c r="S32" s="1005">
        <f>'[2]17'!S32</f>
        <v>10.042652190771634</v>
      </c>
      <c r="T32" s="999">
        <f>'[2]17'!T32</f>
        <v>10.05448241703813</v>
      </c>
      <c r="U32" s="1005">
        <f>'[2]17'!U32</f>
        <v>3.1406744347557662</v>
      </c>
      <c r="V32" s="189"/>
    </row>
    <row r="33" spans="1:22" ht="12.75" customHeight="1">
      <c r="A33" s="138" t="str">
        <f>'[2]17'!$A33</f>
        <v>2 2014</v>
      </c>
      <c r="B33" s="1047">
        <f>'[2]17'!B33</f>
        <v>39324.891000000003</v>
      </c>
      <c r="C33" s="143">
        <f>'[2]17'!C33</f>
        <v>0.47299726740794767</v>
      </c>
      <c r="D33" s="1035">
        <f>'[2]17'!D33</f>
        <v>-0.89065948855989063</v>
      </c>
      <c r="E33" s="33">
        <f>'[2]17'!E33</f>
        <v>1.2498456155451549</v>
      </c>
      <c r="F33" s="971">
        <f>'[2]17'!F33</f>
        <v>4.3111802762799414</v>
      </c>
      <c r="G33" s="33">
        <f>'[2]17'!G33</f>
        <v>-7.8561876665203556</v>
      </c>
      <c r="H33" s="971">
        <f>'[2]17'!H33</f>
        <v>3.6198166620363708</v>
      </c>
      <c r="I33" s="33">
        <f>'[2]17'!I33</f>
        <v>-3.2467624894082405</v>
      </c>
      <c r="J33" s="971">
        <f>'[2]17'!J33</f>
        <v>-3.2722594870278527</v>
      </c>
      <c r="K33" s="144">
        <f>'[2]17'!K33</f>
        <v>1.5407008048186697</v>
      </c>
      <c r="L33" s="1013">
        <f>'[2]17'!L33</f>
        <v>4255.5</v>
      </c>
      <c r="M33" s="33">
        <f>'[2]17'!M33</f>
        <v>3.6258705498465815</v>
      </c>
      <c r="N33" s="1035">
        <f>'[2]17'!N33</f>
        <v>-9.5808383233532908</v>
      </c>
      <c r="O33" s="33">
        <f>'[2]17'!O33</f>
        <v>7.6363636363634839</v>
      </c>
      <c r="P33" s="971">
        <f>'[2]17'!P33</f>
        <v>5.7122708039492238</v>
      </c>
      <c r="Q33" s="33">
        <f>'[2]17'!Q33</f>
        <v>-8.3419868466597364</v>
      </c>
      <c r="R33" s="971">
        <f>'[2]17'!R33</f>
        <v>4.4146716450691912</v>
      </c>
      <c r="S33" s="33">
        <f>'[2]17'!S33</f>
        <v>8.6939721792890197</v>
      </c>
      <c r="T33" s="971">
        <f>'[2]17'!T33</f>
        <v>12.833453496755581</v>
      </c>
      <c r="U33" s="33">
        <f>'[2]17'!U33</f>
        <v>2.167230249000923</v>
      </c>
      <c r="V33" s="179"/>
    </row>
    <row r="34" spans="1:22" ht="12.75" customHeight="1">
      <c r="A34" s="138" t="str">
        <f>'[2]17'!$A34</f>
        <v>3 2014</v>
      </c>
      <c r="B34" s="1047">
        <f>'[2]17'!B34</f>
        <v>39258.783000000003</v>
      </c>
      <c r="C34" s="143">
        <f>'[2]17'!C34</f>
        <v>0.28824696176712905</v>
      </c>
      <c r="D34" s="1035">
        <f>'[2]17'!D34</f>
        <v>-0.46960806944271383</v>
      </c>
      <c r="E34" s="33">
        <f>'[2]17'!E34</f>
        <v>1.6775093856388423</v>
      </c>
      <c r="F34" s="971">
        <f>'[2]17'!F34</f>
        <v>2.748470050140071</v>
      </c>
      <c r="G34" s="33">
        <f>'[2]17'!G34</f>
        <v>-9.1887185564429075</v>
      </c>
      <c r="H34" s="971">
        <f>'[2]17'!H34</f>
        <v>3.6053443110462808</v>
      </c>
      <c r="I34" s="33">
        <f>'[2]17'!I34</f>
        <v>-3.5321886441933259</v>
      </c>
      <c r="J34" s="971">
        <f>'[2]17'!J34</f>
        <v>-3.7190159402280472</v>
      </c>
      <c r="K34" s="144">
        <f>'[2]17'!K34</f>
        <v>2.0696171536395553</v>
      </c>
      <c r="L34" s="1013">
        <f>'[2]17'!L34</f>
        <v>4320.1000000000004</v>
      </c>
      <c r="M34" s="33">
        <f>'[2]17'!M34</f>
        <v>3.4581028330579358</v>
      </c>
      <c r="N34" s="1035">
        <f>'[2]17'!N34</f>
        <v>-6.7767653758542252</v>
      </c>
      <c r="O34" s="33">
        <f>'[2]17'!O34</f>
        <v>7.1167883211676042</v>
      </c>
      <c r="P34" s="971">
        <f>'[2]17'!P34</f>
        <v>5.2831783601014308</v>
      </c>
      <c r="Q34" s="33">
        <f>'[2]17'!Q34</f>
        <v>1.6140602582496371</v>
      </c>
      <c r="R34" s="971">
        <f>'[2]17'!R34</f>
        <v>1.5426308109234981</v>
      </c>
      <c r="S34" s="33">
        <f>'[2]17'!S34</f>
        <v>0</v>
      </c>
      <c r="T34" s="971">
        <f>'[2]17'!T34</f>
        <v>12.922374429223723</v>
      </c>
      <c r="U34" s="33">
        <f>'[2]17'!U34</f>
        <v>3.0503978779840679</v>
      </c>
      <c r="V34" s="179"/>
    </row>
    <row r="35" spans="1:22" ht="12.75" customHeight="1">
      <c r="A35" s="138" t="str">
        <f>'[2]17'!$A35</f>
        <v>4 2014</v>
      </c>
      <c r="B35" s="1047">
        <f>'[2]17'!B35</f>
        <v>39196.627</v>
      </c>
      <c r="C35" s="143">
        <f>'[2]17'!C35</f>
        <v>-4.1608991909924953E-3</v>
      </c>
      <c r="D35" s="1035">
        <f>'[2]17'!D35</f>
        <v>1.2882730230224837</v>
      </c>
      <c r="E35" s="33">
        <f>'[2]17'!E35</f>
        <v>3.3054447886106288</v>
      </c>
      <c r="F35" s="971">
        <f>'[2]17'!F35</f>
        <v>-0.45670099245648998</v>
      </c>
      <c r="G35" s="33">
        <f>'[2]17'!G35</f>
        <v>-8.0922123522367997</v>
      </c>
      <c r="H35" s="971">
        <f>'[2]17'!H35</f>
        <v>2.9617052346533796</v>
      </c>
      <c r="I35" s="33">
        <f>'[2]17'!I35</f>
        <v>-0.3458794463912227</v>
      </c>
      <c r="J35" s="971">
        <f>'[2]17'!J35</f>
        <v>-3.2729152086848501</v>
      </c>
      <c r="K35" s="144">
        <f>'[2]17'!K35</f>
        <v>1.1114001569264502</v>
      </c>
      <c r="L35" s="1013">
        <f>'[2]17'!L35</f>
        <v>4298.3</v>
      </c>
      <c r="M35" s="33">
        <f>'[2]17'!M35</f>
        <v>2.0319510052935215</v>
      </c>
      <c r="N35" s="1035">
        <f>'[2]17'!N35</f>
        <v>-6.4477611940298516</v>
      </c>
      <c r="O35" s="33">
        <f>'[2]17'!O35</f>
        <v>16.058394160584271</v>
      </c>
      <c r="P35" s="971">
        <f>'[2]17'!P35</f>
        <v>4.7198060744332082</v>
      </c>
      <c r="Q35" s="33">
        <f>'[2]17'!Q35</f>
        <v>-2.847100175746931</v>
      </c>
      <c r="R35" s="971">
        <f>'[2]17'!R35</f>
        <v>-2.1980300673924376</v>
      </c>
      <c r="S35" s="33">
        <f>'[2]17'!S35</f>
        <v>0.63784549964564974</v>
      </c>
      <c r="T35" s="971">
        <f>'[2]17'!T35</f>
        <v>9.7381717960496132</v>
      </c>
      <c r="U35" s="33">
        <f>'[2]17'!U35</f>
        <v>2.9867674858223126</v>
      </c>
      <c r="V35" s="179"/>
    </row>
    <row r="36" spans="1:22" s="40" customFormat="1" ht="12.75" customHeight="1">
      <c r="A36" s="1015" t="str">
        <f>'[2]17'!$A36</f>
        <v>1 2015</v>
      </c>
      <c r="B36" s="1049">
        <f>'[2]17'!B36</f>
        <v>39567.633000000002</v>
      </c>
      <c r="C36" s="998">
        <f>'[2]17'!C36</f>
        <v>1.0149920628153239</v>
      </c>
      <c r="D36" s="1050">
        <f>'[2]17'!D36</f>
        <v>4.682016698291406</v>
      </c>
      <c r="E36" s="1005">
        <f>'[2]17'!E36</f>
        <v>3.9420478341775578</v>
      </c>
      <c r="F36" s="999">
        <f>'[2]17'!F36</f>
        <v>0.81753423264581215</v>
      </c>
      <c r="G36" s="1005">
        <f>'[2]17'!G36</f>
        <v>-0.14168349467789199</v>
      </c>
      <c r="H36" s="999">
        <f>'[2]17'!H36</f>
        <v>2.8583680995057534</v>
      </c>
      <c r="I36" s="1005">
        <f>'[2]17'!I36</f>
        <v>1.4846418468122948</v>
      </c>
      <c r="J36" s="999">
        <f>'[2]17'!J36</f>
        <v>-2.090467451864626</v>
      </c>
      <c r="K36" s="994">
        <f>'[2]17'!K36</f>
        <v>1.1996780939031169</v>
      </c>
      <c r="L36" s="1051">
        <f>'[2]17'!L36</f>
        <v>4283.6000000000004</v>
      </c>
      <c r="M36" s="1005">
        <f>'[2]17'!M36</f>
        <v>2.0974354085232108</v>
      </c>
      <c r="N36" s="1050">
        <f>'[2]17'!N36</f>
        <v>-9.6094234345939213</v>
      </c>
      <c r="O36" s="1005">
        <f>'[2]17'!O36</f>
        <v>15.009380863038913</v>
      </c>
      <c r="P36" s="999">
        <f>'[2]17'!P36</f>
        <v>4.7414984794028356</v>
      </c>
      <c r="Q36" s="1005">
        <f>'[2]17'!Q36</f>
        <v>-2.9422317904556792</v>
      </c>
      <c r="R36" s="999">
        <f>'[2]17'!R36</f>
        <v>2.658643326039396</v>
      </c>
      <c r="S36" s="1005">
        <f>'[2]17'!S36</f>
        <v>-1.4799154334038036</v>
      </c>
      <c r="T36" s="999">
        <f>'[2]17'!T36</f>
        <v>4.9729972997299683</v>
      </c>
      <c r="U36" s="1005">
        <f>'[2]17'!U36</f>
        <v>2.0424958850815358</v>
      </c>
      <c r="V36" s="190"/>
    </row>
    <row r="37" spans="1:22" s="40" customFormat="1" ht="12.75" customHeight="1">
      <c r="A37" s="138" t="str">
        <f>'[2]17'!$A37</f>
        <v>2 2015</v>
      </c>
      <c r="B37" s="1047">
        <f>'[2]17'!B37</f>
        <v>39884.417000000001</v>
      </c>
      <c r="C37" s="143">
        <f>'[2]17'!C37</f>
        <v>1.4228291185854687</v>
      </c>
      <c r="D37" s="1035">
        <f>'[2]17'!D37</f>
        <v>6.1072616618756683</v>
      </c>
      <c r="E37" s="33">
        <f>'[2]17'!E37</f>
        <v>2.6666482225069927</v>
      </c>
      <c r="F37" s="971">
        <f>'[2]17'!F37</f>
        <v>2.0310800679422556</v>
      </c>
      <c r="G37" s="33">
        <f>'[2]17'!G37</f>
        <v>-1.7515709915865045</v>
      </c>
      <c r="H37" s="971">
        <f>'[2]17'!H37</f>
        <v>2.4685559339968819</v>
      </c>
      <c r="I37" s="33">
        <f>'[2]17'!I37</f>
        <v>2.0650505018965646</v>
      </c>
      <c r="J37" s="971">
        <f>'[2]17'!J37</f>
        <v>-1.2797060793750035</v>
      </c>
      <c r="K37" s="144">
        <f>'[2]17'!K37</f>
        <v>1.8554113810989747</v>
      </c>
      <c r="L37" s="1013">
        <f>'[2]17'!L37</f>
        <v>4363.5</v>
      </c>
      <c r="M37" s="33">
        <f>'[2]17'!M37</f>
        <v>2.5378921395840592</v>
      </c>
      <c r="N37" s="1035">
        <f>'[2]17'!N37</f>
        <v>-1.5231788079470192</v>
      </c>
      <c r="O37" s="33">
        <f>'[2]17'!O37</f>
        <v>4.7297297297292715</v>
      </c>
      <c r="P37" s="971">
        <f>'[2]17'!P37</f>
        <v>2.4282855236824616</v>
      </c>
      <c r="Q37" s="33">
        <f>'[2]17'!Q37</f>
        <v>4.8338368580060518</v>
      </c>
      <c r="R37" s="971">
        <f>'[2]17'!R37</f>
        <v>0.85191417753472365</v>
      </c>
      <c r="S37" s="33">
        <f>'[2]17'!S37</f>
        <v>-3.5549235691432699</v>
      </c>
      <c r="T37" s="971">
        <f>'[2]17'!T37</f>
        <v>4.3450479233226815</v>
      </c>
      <c r="U37" s="33">
        <f>'[2]17'!U37</f>
        <v>4.3628704678802421</v>
      </c>
      <c r="V37" s="157"/>
    </row>
    <row r="38" spans="1:22" s="40" customFormat="1" ht="12.75" customHeight="1">
      <c r="A38" s="138" t="str">
        <f>'[2]17'!$A38</f>
        <v>3 2015</v>
      </c>
      <c r="B38" s="1047">
        <f>'[2]17'!B38</f>
        <v>39934.455999999998</v>
      </c>
      <c r="C38" s="143">
        <f>'[2]17'!C38</f>
        <v>1.7210747465095722</v>
      </c>
      <c r="D38" s="1035">
        <f>'[2]17'!D38</f>
        <v>5.8218568542275762</v>
      </c>
      <c r="E38" s="33">
        <f>'[2]17'!E38</f>
        <v>2.084108975135706</v>
      </c>
      <c r="F38" s="971">
        <f>'[2]17'!F38</f>
        <v>3.622962551896606</v>
      </c>
      <c r="G38" s="33">
        <f>'[2]17'!G38</f>
        <v>-0.68280334876803295</v>
      </c>
      <c r="H38" s="971">
        <f>'[2]17'!H38</f>
        <v>1.7914021024972158</v>
      </c>
      <c r="I38" s="33">
        <f>'[2]17'!I38</f>
        <v>1.4582131743815268</v>
      </c>
      <c r="J38" s="971">
        <f>'[2]17'!J38</f>
        <v>0.28733681693783808</v>
      </c>
      <c r="K38" s="144">
        <f>'[2]17'!K38</f>
        <v>1.6758950009367624</v>
      </c>
      <c r="L38" s="1013">
        <f>'[2]17'!L38</f>
        <v>4374.7</v>
      </c>
      <c r="M38" s="33">
        <f>'[2]17'!M38</f>
        <v>1.2638596328788481</v>
      </c>
      <c r="N38" s="1035">
        <f>'[2]17'!N38</f>
        <v>-12.706169822846661</v>
      </c>
      <c r="O38" s="33">
        <f>'[2]17'!O38</f>
        <v>8.3475298126066235</v>
      </c>
      <c r="P38" s="971">
        <f>'[2]17'!P38</f>
        <v>3.8538739462063489</v>
      </c>
      <c r="Q38" s="33">
        <f>'[2]17'!Q38</f>
        <v>-1.6943169784680521</v>
      </c>
      <c r="R38" s="971">
        <f>'[2]17'!R38</f>
        <v>0.12317799219874814</v>
      </c>
      <c r="S38" s="33">
        <f>'[2]17'!S38</f>
        <v>-0.75702956020188594</v>
      </c>
      <c r="T38" s="971">
        <f>'[2]17'!T38</f>
        <v>-2.8912252325111041</v>
      </c>
      <c r="U38" s="33">
        <f>'[2]17'!U38</f>
        <v>4.6786282080399957</v>
      </c>
      <c r="V38" s="157"/>
    </row>
    <row r="39" spans="1:22" s="40" customFormat="1" ht="12.75" customHeight="1">
      <c r="A39" s="138" t="str">
        <f>'[2]17'!$A39</f>
        <v>4 2015</v>
      </c>
      <c r="B39" s="1047">
        <f>'[2]17'!B39</f>
        <v>39986.913</v>
      </c>
      <c r="C39" s="143">
        <f>'[2]17'!C39</f>
        <v>2.0162092008580288</v>
      </c>
      <c r="D39" s="1035">
        <f>'[2]17'!D39</f>
        <v>3.8742247989924437</v>
      </c>
      <c r="E39" s="33">
        <f>'[2]17'!E39</f>
        <v>-1.0057343197551774</v>
      </c>
      <c r="F39" s="971">
        <f>'[2]17'!F39</f>
        <v>4.5367896923602444</v>
      </c>
      <c r="G39" s="33">
        <f>'[2]17'!G39</f>
        <v>2.6004519466132479</v>
      </c>
      <c r="H39" s="971">
        <f>'[2]17'!H39</f>
        <v>2.1946552553122558</v>
      </c>
      <c r="I39" s="33">
        <f>'[2]17'!I39</f>
        <v>-1.5882582105592462</v>
      </c>
      <c r="J39" s="971">
        <f>'[2]17'!J39</f>
        <v>1.3497907706944829</v>
      </c>
      <c r="K39" s="144">
        <f>'[2]17'!K39</f>
        <v>2.3456088057493645</v>
      </c>
      <c r="L39" s="1013">
        <f>'[2]17'!L39</f>
        <v>4376.3</v>
      </c>
      <c r="M39" s="33">
        <f>'[2]17'!M39</f>
        <v>1.8146709164088151</v>
      </c>
      <c r="N39" s="1035">
        <f>'[2]17'!N39</f>
        <v>-11.231652839821322</v>
      </c>
      <c r="O39" s="33">
        <f>'[2]17'!O39</f>
        <v>-11.477987421383901</v>
      </c>
      <c r="P39" s="971">
        <f>'[2]17'!P39</f>
        <v>5.3921568627450966</v>
      </c>
      <c r="Q39" s="33">
        <f>'[2]17'!Q39</f>
        <v>2.4963820549927789</v>
      </c>
      <c r="R39" s="971">
        <f>'[2]17'!R39</f>
        <v>2.8834941163998735</v>
      </c>
      <c r="S39" s="33">
        <f>'[2]17'!S39</f>
        <v>-2.5704225352112644</v>
      </c>
      <c r="T39" s="971">
        <f>'[2]17'!T39</f>
        <v>3.0138133110088035</v>
      </c>
      <c r="U39" s="33">
        <f>'[2]17'!U39</f>
        <v>1.6372980910425809</v>
      </c>
      <c r="V39" s="157"/>
    </row>
    <row r="40" spans="1:22" s="40" customFormat="1" ht="12.75" customHeight="1">
      <c r="A40" s="1015" t="str">
        <f>'[2]17'!$A40</f>
        <v>1 2016</v>
      </c>
      <c r="B40" s="1049">
        <f>'[2]17'!B40</f>
        <v>40150.688999999998</v>
      </c>
      <c r="C40" s="998">
        <f>'[2]17'!C40</f>
        <v>1.4735680549806887</v>
      </c>
      <c r="D40" s="1050">
        <f>'[2]17'!D40</f>
        <v>0.21352977796223627</v>
      </c>
      <c r="E40" s="1005">
        <f>'[2]17'!E40</f>
        <v>-1.9429493390472174</v>
      </c>
      <c r="F40" s="999">
        <f>'[2]17'!F40</f>
        <v>3.3052525371506363</v>
      </c>
      <c r="G40" s="1005">
        <f>'[2]17'!G40</f>
        <v>-0.94624821481615129</v>
      </c>
      <c r="H40" s="999">
        <f>'[2]17'!H40</f>
        <v>3.7516486464091088</v>
      </c>
      <c r="I40" s="1005">
        <f>'[2]17'!I40</f>
        <v>-2.2419299686611112</v>
      </c>
      <c r="J40" s="999">
        <f>'[2]17'!J40</f>
        <v>-0.25755633859971283</v>
      </c>
      <c r="K40" s="994">
        <f>'[2]17'!K40</f>
        <v>2.1601045738663913</v>
      </c>
      <c r="L40" s="1051">
        <f>'[2]17'!L40</f>
        <v>4358.5</v>
      </c>
      <c r="M40" s="1005">
        <f>'[2]17'!M40</f>
        <v>1.7485292744420491</v>
      </c>
      <c r="N40" s="1050">
        <f>'[2]17'!N40</f>
        <v>-3.3607681755829901</v>
      </c>
      <c r="O40" s="1005">
        <f>'[2]17'!O40</f>
        <v>-4.2414355628060889</v>
      </c>
      <c r="P40" s="999">
        <f>'[2]17'!P40</f>
        <v>0.13197835554970538</v>
      </c>
      <c r="Q40" s="1005">
        <f>'[2]17'!Q40</f>
        <v>6.3585951940850123</v>
      </c>
      <c r="R40" s="999">
        <f>'[2]17'!R40</f>
        <v>4.8491953532985121</v>
      </c>
      <c r="S40" s="1005">
        <f>'[2]17'!S40</f>
        <v>-1.2517882689556501</v>
      </c>
      <c r="T40" s="999">
        <f>'[2]17'!T40</f>
        <v>2.6580921757770568</v>
      </c>
      <c r="U40" s="1005">
        <f>'[2]17'!U40</f>
        <v>0.70386391964223094</v>
      </c>
      <c r="V40" s="190"/>
    </row>
    <row r="41" spans="1:22" s="40" customFormat="1" ht="12.75" customHeight="1">
      <c r="A41" s="138" t="str">
        <f>'[2]17'!$A41</f>
        <v>2 2016</v>
      </c>
      <c r="B41" s="1047">
        <f>'[2]17'!B41</f>
        <v>40266.385000000002</v>
      </c>
      <c r="C41" s="143">
        <f>'[2]17'!C41</f>
        <v>0.95768730930679169</v>
      </c>
      <c r="D41" s="1035">
        <f>'[2]17'!D41</f>
        <v>-1.6924441022469665</v>
      </c>
      <c r="E41" s="33">
        <f>'[2]17'!E41</f>
        <v>-2.2685013927030724</v>
      </c>
      <c r="F41" s="971">
        <f>'[2]17'!F41</f>
        <v>1.4170935377900093</v>
      </c>
      <c r="G41" s="33">
        <f>'[2]17'!G41</f>
        <v>0.31554001695157297</v>
      </c>
      <c r="H41" s="971">
        <f>'[2]17'!H41</f>
        <v>3.2381556495202801</v>
      </c>
      <c r="I41" s="33">
        <f>'[2]17'!I41</f>
        <v>-3.0622600416290453</v>
      </c>
      <c r="J41" s="971">
        <f>'[2]17'!J41</f>
        <v>-3.2113487833029808E-2</v>
      </c>
      <c r="K41" s="144">
        <f>'[2]17'!K41</f>
        <v>1.7545153288061783</v>
      </c>
      <c r="L41" s="1013">
        <f>'[2]17'!L41</f>
        <v>4415.5</v>
      </c>
      <c r="M41" s="33">
        <f>'[2]17'!M41</f>
        <v>1.1917039074137676</v>
      </c>
      <c r="N41" s="1035">
        <f>'[2]17'!N41</f>
        <v>-3.5642232683254775</v>
      </c>
      <c r="O41" s="33">
        <f>'[2]17'!O41</f>
        <v>-11.935483870967573</v>
      </c>
      <c r="P41" s="971">
        <f>'[2]17'!P41</f>
        <v>1.0941774130519804</v>
      </c>
      <c r="Q41" s="33">
        <f>'[2]17'!Q41</f>
        <v>2.7737752161383327</v>
      </c>
      <c r="R41" s="971">
        <f>'[2]17'!R41</f>
        <v>2.3464386275941109</v>
      </c>
      <c r="S41" s="33">
        <f>'[2]17'!S41</f>
        <v>7.5930704017692392</v>
      </c>
      <c r="T41" s="971">
        <f>'[2]17'!T41</f>
        <v>2.7352520922637495</v>
      </c>
      <c r="U41" s="33">
        <f>'[2]17'!U41</f>
        <v>-0.56220268127434281</v>
      </c>
      <c r="V41" s="157"/>
    </row>
    <row r="42" spans="1:22" s="40" customFormat="1" ht="12.75" customHeight="1">
      <c r="A42" s="138" t="str">
        <f>'[2]17'!$A42</f>
        <v>3 2016</v>
      </c>
      <c r="B42" s="1047">
        <f>'[2]17'!B42</f>
        <v>40614.040999999997</v>
      </c>
      <c r="C42" s="143">
        <f>'[2]17'!C42</f>
        <v>1.7017509891708471</v>
      </c>
      <c r="D42" s="1035">
        <f>'[2]17'!D42</f>
        <v>-2.1336130444887402</v>
      </c>
      <c r="E42" s="33">
        <f>'[2]17'!E42</f>
        <v>-2.9748542708870218</v>
      </c>
      <c r="F42" s="971">
        <f>'[2]17'!F42</f>
        <v>1.422247887020859</v>
      </c>
      <c r="G42" s="33">
        <f>'[2]17'!G42</f>
        <v>3.1500781018885817</v>
      </c>
      <c r="H42" s="971">
        <f>'[2]17'!H42</f>
        <v>3.7767197472421401</v>
      </c>
      <c r="I42" s="33">
        <f>'[2]17'!I42</f>
        <v>0.25236276430429427</v>
      </c>
      <c r="J42" s="971">
        <f>'[2]17'!J42</f>
        <v>0.92069370992930999</v>
      </c>
      <c r="K42" s="144">
        <f>'[2]17'!K42</f>
        <v>2.1216797942737173</v>
      </c>
      <c r="L42" s="1013">
        <f>'[2]17'!L42</f>
        <v>4472</v>
      </c>
      <c r="M42" s="33">
        <f>'[2]17'!M42</f>
        <v>2.2241525133152038</v>
      </c>
      <c r="N42" s="1035">
        <f>'[2]17'!N42</f>
        <v>6.9979006298110562</v>
      </c>
      <c r="O42" s="33">
        <f>'[2]17'!O42</f>
        <v>7.0754716981132049</v>
      </c>
      <c r="P42" s="971">
        <f>'[2]17'!P42</f>
        <v>0.52828243783018536</v>
      </c>
      <c r="Q42" s="33">
        <f>'[2]17'!Q42</f>
        <v>1.9389587073608539</v>
      </c>
      <c r="R42" s="971">
        <f>'[2]17'!R42</f>
        <v>1.3532909575558563</v>
      </c>
      <c r="S42" s="33">
        <f>'[2]17'!S42</f>
        <v>14.565928078459862</v>
      </c>
      <c r="T42" s="971">
        <f>'[2]17'!T42</f>
        <v>4.7053924630439354</v>
      </c>
      <c r="U42" s="33">
        <f>'[2]17'!U42</f>
        <v>-0.18803789686843686</v>
      </c>
      <c r="V42" s="157"/>
    </row>
    <row r="43" spans="1:22" s="40" customFormat="1" ht="12.75" customHeight="1">
      <c r="A43" s="138" t="str">
        <f>'[2]17'!$A43</f>
        <v>4 2016</v>
      </c>
      <c r="B43" s="1047">
        <f>'[2]17'!B43</f>
        <v>40962.212</v>
      </c>
      <c r="C43" s="143">
        <f>'[2]17'!C43</f>
        <v>2.4390454947097169</v>
      </c>
      <c r="D43" s="1035">
        <f>'[2]17'!D43</f>
        <v>-1.1161963580627656</v>
      </c>
      <c r="E43" s="33">
        <f>'[2]17'!E43</f>
        <v>-3.6076053843960523</v>
      </c>
      <c r="F43" s="971">
        <f>'[2]17'!F43</f>
        <v>2.6709647027529257</v>
      </c>
      <c r="G43" s="33">
        <f>'[2]17'!G43</f>
        <v>4.8838113951859015</v>
      </c>
      <c r="H43" s="971">
        <f>'[2]17'!H43</f>
        <v>4.1216221136132702</v>
      </c>
      <c r="I43" s="33">
        <f>'[2]17'!I43</f>
        <v>5.008608366067719</v>
      </c>
      <c r="J43" s="971">
        <f>'[2]17'!J43</f>
        <v>1.0121702695195154</v>
      </c>
      <c r="K43" s="144">
        <f>'[2]17'!K43</f>
        <v>2.133080846593117</v>
      </c>
      <c r="L43" s="1013">
        <f>'[2]17'!L43</f>
        <v>4473.3999999999996</v>
      </c>
      <c r="M43" s="33">
        <f>'[2]17'!M43</f>
        <v>2.2187692799853664</v>
      </c>
      <c r="N43" s="1035">
        <f>'[2]17'!N43</f>
        <v>-0.86268871315598972</v>
      </c>
      <c r="O43" s="33">
        <f>'[2]17'!O43</f>
        <v>13.499111900533123</v>
      </c>
      <c r="P43" s="971">
        <f>'[2]17'!P43</f>
        <v>2.4289405684754399</v>
      </c>
      <c r="Q43" s="33">
        <f>'[2]17'!Q43</f>
        <v>6.6007765619484644</v>
      </c>
      <c r="R43" s="971">
        <f>'[2]17'!R43</f>
        <v>0.12364760432768662</v>
      </c>
      <c r="S43" s="33">
        <f>'[2]17'!S43</f>
        <v>13.227322009396474</v>
      </c>
      <c r="T43" s="971">
        <f>'[2]17'!T43</f>
        <v>4.6322633075985351</v>
      </c>
      <c r="U43" s="33">
        <f>'[2]17'!U43</f>
        <v>-0.54179007440582438</v>
      </c>
      <c r="V43" s="157"/>
    </row>
    <row r="44" spans="1:22" s="40" customFormat="1" ht="12.75" customHeight="1">
      <c r="A44" s="1015" t="str">
        <f>'[2]17'!$A44</f>
        <v>1 2017</v>
      </c>
      <c r="B44" s="1049">
        <f>'[2]17'!B44</f>
        <v>41391.144</v>
      </c>
      <c r="C44" s="998">
        <f>'[2]17'!C44</f>
        <v>3.0894986633977766</v>
      </c>
      <c r="D44" s="1050">
        <f>'[2]17'!D44</f>
        <v>1.4387208057499095</v>
      </c>
      <c r="E44" s="1005">
        <f>'[2]17'!E44</f>
        <v>-5.9891164635408956</v>
      </c>
      <c r="F44" s="999">
        <f>'[2]17'!F44</f>
        <v>5.0721384477972862</v>
      </c>
      <c r="G44" s="1005">
        <f>'[2]17'!G44</f>
        <v>7.2621641249092335</v>
      </c>
      <c r="H44" s="999">
        <f>'[2]17'!H44</f>
        <v>2.8432489903795926</v>
      </c>
      <c r="I44" s="1005">
        <f>'[2]17'!I44</f>
        <v>6.0150990501415436</v>
      </c>
      <c r="J44" s="999">
        <f>'[2]17'!J44</f>
        <v>2.3408740086079405</v>
      </c>
      <c r="K44" s="994">
        <f>'[2]17'!K44</f>
        <v>2.7256849115560016</v>
      </c>
      <c r="L44" s="1051">
        <f>'[2]17'!L44</f>
        <v>4496.8</v>
      </c>
      <c r="M44" s="1005">
        <f>'[2]17'!M44</f>
        <v>3.1731100149133766</v>
      </c>
      <c r="N44" s="1050">
        <f>'[2]17'!N44</f>
        <v>-0.21291696238468205</v>
      </c>
      <c r="O44" s="1005">
        <f>'[2]17'!O44</f>
        <v>7.6660988074957572</v>
      </c>
      <c r="P44" s="999">
        <f>'[2]17'!P44</f>
        <v>0.98853301700276575</v>
      </c>
      <c r="Q44" s="1005">
        <f>'[2]17'!Q44</f>
        <v>5.5265901981230456</v>
      </c>
      <c r="R44" s="999">
        <f>'[2]17'!R44</f>
        <v>2.8054482618418604</v>
      </c>
      <c r="S44" s="1005">
        <f>'[2]17'!S44</f>
        <v>14.3426294820717</v>
      </c>
      <c r="T44" s="999">
        <f>'[2]17'!T44</f>
        <v>6.9743161411568195</v>
      </c>
      <c r="U44" s="1005">
        <f>'[2]17'!U44</f>
        <v>0.74990899162720837</v>
      </c>
      <c r="V44" s="1052"/>
    </row>
    <row r="45" spans="1:22" s="40" customFormat="1" ht="12.75" customHeight="1">
      <c r="A45" s="138" t="str">
        <f>'[2]17'!$A45</f>
        <v>2 2017</v>
      </c>
      <c r="B45" s="1047">
        <f>'[2]17'!B45</f>
        <v>41554.993999999999</v>
      </c>
      <c r="C45" s="143">
        <f>'[2]17'!C45</f>
        <v>3.2002102994842971</v>
      </c>
      <c r="D45" s="1035">
        <f>'[2]17'!D45</f>
        <v>2.6921442586891544</v>
      </c>
      <c r="E45" s="33">
        <f>'[2]17'!E45</f>
        <v>-5.8134827630289294</v>
      </c>
      <c r="F45" s="971">
        <f>'[2]17'!F45</f>
        <v>5.2789175519393439</v>
      </c>
      <c r="G45" s="33">
        <f>'[2]17'!G45</f>
        <v>5.9650369563642585</v>
      </c>
      <c r="H45" s="971">
        <f>'[2]17'!H45</f>
        <v>3.2810664519392247</v>
      </c>
      <c r="I45" s="33">
        <f>'[2]17'!I45</f>
        <v>5.9580117404477875</v>
      </c>
      <c r="J45" s="971">
        <f>'[2]17'!J45</f>
        <v>1.3099840558292755</v>
      </c>
      <c r="K45" s="144">
        <f>'[2]17'!K45</f>
        <v>3.3869212638538642</v>
      </c>
      <c r="L45" s="1013">
        <f>'[2]17'!L45</f>
        <v>4573.6000000000004</v>
      </c>
      <c r="M45" s="33">
        <f>'[2]17'!M45</f>
        <v>3.5805684520439485</v>
      </c>
      <c r="N45" s="1035">
        <f>'[2]17'!N45</f>
        <v>1.7433751743375154</v>
      </c>
      <c r="O45" s="33">
        <f>'[2]17'!O45</f>
        <v>17.948717948718311</v>
      </c>
      <c r="P45" s="971">
        <f>'[2]17'!P45</f>
        <v>1.082334750676452</v>
      </c>
      <c r="Q45" s="33">
        <f>'[2]17'!Q45</f>
        <v>10.585348755695748</v>
      </c>
      <c r="R45" s="971">
        <f>'[2]17'!R45</f>
        <v>5.3087426125942585</v>
      </c>
      <c r="S45" s="33">
        <f>'[2]17'!S45</f>
        <v>9.0099349092154881</v>
      </c>
      <c r="T45" s="971">
        <f>'[2]17'!T45</f>
        <v>1.3908205841446204</v>
      </c>
      <c r="U45" s="33">
        <f>'[2]17'!U45</f>
        <v>1.580168164685432</v>
      </c>
      <c r="V45" s="157"/>
    </row>
    <row r="46" spans="1:22" s="40" customFormat="1" ht="12.75" customHeight="1">
      <c r="A46" s="138" t="str">
        <f>'[2]17'!$A46</f>
        <v>3 2017</v>
      </c>
      <c r="B46" s="1047">
        <f>'[2]17'!B46</f>
        <v>42018.398000000001</v>
      </c>
      <c r="C46" s="143">
        <f>'[2]17'!C46</f>
        <v>3.4578115484740835</v>
      </c>
      <c r="D46" s="1035">
        <f>'[2]17'!D46</f>
        <v>2.6652959489876338</v>
      </c>
      <c r="E46" s="33">
        <f>'[2]17'!E46</f>
        <v>-3.8077652523593031</v>
      </c>
      <c r="F46" s="971">
        <f>'[2]17'!F46</f>
        <v>6.5785736957284229</v>
      </c>
      <c r="G46" s="33">
        <f>'[2]17'!G46</f>
        <v>3.6767835450784077</v>
      </c>
      <c r="H46" s="971">
        <f>'[2]17'!H46</f>
        <v>2.6763319076879952</v>
      </c>
      <c r="I46" s="33">
        <f>'[2]17'!I46</f>
        <v>6.8736088390677992</v>
      </c>
      <c r="J46" s="971">
        <f>'[2]17'!J46</f>
        <v>1.7209576397531947</v>
      </c>
      <c r="K46" s="144">
        <f>'[2]17'!K46</f>
        <v>3.5467017800757219</v>
      </c>
      <c r="L46" s="1013">
        <f>'[2]17'!L46</f>
        <v>4630.2</v>
      </c>
      <c r="M46" s="33">
        <f>'[2]17'!M46</f>
        <v>3.5375670840787024</v>
      </c>
      <c r="N46" s="1035">
        <f>'[2]17'!N46</f>
        <v>-13.472858077174621</v>
      </c>
      <c r="O46" s="33">
        <f>'[2]17'!O46</f>
        <v>-5.4331864904552702</v>
      </c>
      <c r="P46" s="971">
        <f>'[2]17'!P46</f>
        <v>5.3576006152268576</v>
      </c>
      <c r="Q46" s="33">
        <f>'[2]17'!Q46</f>
        <v>3.7337090524832632</v>
      </c>
      <c r="R46" s="971">
        <f>'[2]17'!R46</f>
        <v>6.918875177018009</v>
      </c>
      <c r="S46" s="33">
        <f>'[2]17'!S46</f>
        <v>1.8389346861128644</v>
      </c>
      <c r="T46" s="971">
        <f>'[2]17'!T46</f>
        <v>2.2071982501491476</v>
      </c>
      <c r="U46" s="33">
        <f>'[2]17'!U46</f>
        <v>3.2316498804434275</v>
      </c>
      <c r="V46" s="157"/>
    </row>
    <row r="47" spans="1:22" s="40" customFormat="1" ht="12.75" customHeight="1">
      <c r="A47" s="138" t="str">
        <f>'[2]17'!$A47</f>
        <v>4 2017</v>
      </c>
      <c r="B47" s="1047">
        <f>'[2]17'!B47</f>
        <v>42351.567000000003</v>
      </c>
      <c r="C47" s="143">
        <f>'[2]17'!C47</f>
        <v>3.3917968101917921</v>
      </c>
      <c r="D47" s="1035">
        <f>'[2]17'!D47</f>
        <v>1.3202225101093887</v>
      </c>
      <c r="E47" s="33">
        <f>'[2]17'!E47</f>
        <v>1.4456483946465539</v>
      </c>
      <c r="F47" s="971">
        <f>'[2]17'!F47</f>
        <v>6.7315749476326516</v>
      </c>
      <c r="G47" s="33">
        <f>'[2]17'!G47</f>
        <v>4.3234363056908336</v>
      </c>
      <c r="H47" s="971">
        <f>'[2]17'!H47</f>
        <v>2.1727387017133566</v>
      </c>
      <c r="I47" s="33">
        <f>'[2]17'!I47</f>
        <v>3.4985895455010194</v>
      </c>
      <c r="J47" s="971">
        <f>'[2]17'!J47</f>
        <v>1.2694596966208422</v>
      </c>
      <c r="K47" s="144">
        <f>'[2]17'!K47</f>
        <v>4.1032874497930436</v>
      </c>
      <c r="L47" s="1013">
        <f>'[2]17'!L47</f>
        <v>4662.8999999999996</v>
      </c>
      <c r="M47" s="33">
        <f>'[2]17'!M47</f>
        <v>4.2361514731524181</v>
      </c>
      <c r="N47" s="1035">
        <f>'[2]17'!N47</f>
        <v>0.79767947788252513</v>
      </c>
      <c r="O47" s="33">
        <f>'[2]17'!O47</f>
        <v>11.580594679185992</v>
      </c>
      <c r="P47" s="971">
        <f>'[2]17'!P47</f>
        <v>6.0292633703329983</v>
      </c>
      <c r="Q47" s="33">
        <f>'[2]17'!Q47</f>
        <v>4.7350993377483377</v>
      </c>
      <c r="R47" s="971">
        <f>'[2]17'!R47</f>
        <v>3.2829062467839805</v>
      </c>
      <c r="S47" s="33">
        <f>'[2]17'!S47</f>
        <v>2.20236195339929</v>
      </c>
      <c r="T47" s="971">
        <f>'[2]17'!T47</f>
        <v>0.99029126213592633</v>
      </c>
      <c r="U47" s="33">
        <f>'[2]17'!U47</f>
        <v>5.4474142940150898</v>
      </c>
      <c r="V47" s="157"/>
    </row>
    <row r="48" spans="1:22" s="46" customFormat="1" ht="12.75" customHeight="1">
      <c r="A48" s="1015" t="str">
        <f>'[2]17'!$A48</f>
        <v>1 2018</v>
      </c>
      <c r="B48" s="1049">
        <f>'[2]17'!B48</f>
        <v>42571.826000000001</v>
      </c>
      <c r="C48" s="998">
        <f>'[2]17'!C48</f>
        <v>2.8524990756476853</v>
      </c>
      <c r="D48" s="1050">
        <f>'[2]17'!D48</f>
        <v>-1.0347495391700363</v>
      </c>
      <c r="E48" s="1005">
        <f>'[2]17'!E48</f>
        <v>7.4678943382248377</v>
      </c>
      <c r="F48" s="999">
        <f>'[2]17'!F48</f>
        <v>5.2593406265192897</v>
      </c>
      <c r="G48" s="1005">
        <f>'[2]17'!G48</f>
        <v>2.0684402213246926</v>
      </c>
      <c r="H48" s="999">
        <f>'[2]17'!H48</f>
        <v>2.4606765147531888</v>
      </c>
      <c r="I48" s="1005">
        <f>'[2]17'!I48</f>
        <v>2.2462766378102543</v>
      </c>
      <c r="J48" s="999">
        <f>'[2]17'!J48</f>
        <v>0.98898269932494998</v>
      </c>
      <c r="K48" s="994">
        <f>'[2]17'!K48</f>
        <v>3.0594882808306636</v>
      </c>
      <c r="L48" s="1051">
        <f>'[2]17'!L48</f>
        <v>4668.1000000000004</v>
      </c>
      <c r="M48" s="1005">
        <f>'[2]17'!M48</f>
        <v>3.8093755559509077</v>
      </c>
      <c r="N48" s="1050">
        <f>'[2]17'!N48</f>
        <v>4.1963015647226172</v>
      </c>
      <c r="O48" s="1005">
        <f>'[2]17'!O48</f>
        <v>4.4303797468357402</v>
      </c>
      <c r="P48" s="999">
        <f>'[2]17'!P48</f>
        <v>7.2304881232054328</v>
      </c>
      <c r="Q48" s="1005">
        <f>'[2]17'!Q48</f>
        <v>6.5876152832672119E-2</v>
      </c>
      <c r="R48" s="999">
        <f>'[2]17'!R48</f>
        <v>1.6017401621514722</v>
      </c>
      <c r="S48" s="1005">
        <f>'[2]17'!S48</f>
        <v>-0.12670256572694427</v>
      </c>
      <c r="T48" s="999">
        <f>'[2]17'!T48</f>
        <v>-0.37087643958616923</v>
      </c>
      <c r="U48" s="1005">
        <f>'[2]17'!U48</f>
        <v>6.7133978898684603</v>
      </c>
      <c r="V48" s="190"/>
    </row>
    <row r="49" spans="1:22" s="40" customFormat="1" ht="12.75" customHeight="1">
      <c r="A49" s="138" t="str">
        <f>'[2]17'!$A49</f>
        <v>2 2018</v>
      </c>
      <c r="B49" s="1047">
        <f>'[2]17'!B49</f>
        <v>42867.161</v>
      </c>
      <c r="C49" s="143">
        <f>'[2]17'!C49</f>
        <v>3.157663793670622</v>
      </c>
      <c r="D49" s="1035">
        <f>'[2]17'!D49</f>
        <v>-2.0742120032900146</v>
      </c>
      <c r="E49" s="33">
        <f>'[2]17'!E49</f>
        <v>9.2486495225840173</v>
      </c>
      <c r="F49" s="971">
        <f>'[2]17'!F49</f>
        <v>5.0639390661244192</v>
      </c>
      <c r="G49" s="33">
        <f>'[2]17'!G49</f>
        <v>4.7472138391354974</v>
      </c>
      <c r="H49" s="971">
        <f>'[2]17'!H49</f>
        <v>2.3345955386260471</v>
      </c>
      <c r="I49" s="33">
        <f>'[2]17'!I49</f>
        <v>5.4230096443426845</v>
      </c>
      <c r="J49" s="971">
        <f>'[2]17'!J49</f>
        <v>1.894550936989603</v>
      </c>
      <c r="K49" s="144">
        <f>'[2]17'!K49</f>
        <v>2.3277044186616394</v>
      </c>
      <c r="L49" s="1013">
        <f>'[2]17'!L49</f>
        <v>4711.6000000000004</v>
      </c>
      <c r="M49" s="33">
        <f>'[2]17'!M49</f>
        <v>3.017316774532091</v>
      </c>
      <c r="N49" s="1035">
        <f>'[2]17'!N49</f>
        <v>4.7978067169294007</v>
      </c>
      <c r="O49" s="33">
        <f>'[2]17'!O49</f>
        <v>6.6770186335399302</v>
      </c>
      <c r="P49" s="971">
        <f>'[2]17'!P49</f>
        <v>4.9968132568515102</v>
      </c>
      <c r="Q49" s="33">
        <f>'[2]17'!Q49</f>
        <v>6.3391442155307232E-2</v>
      </c>
      <c r="R49" s="971">
        <f>'[2]17'!R49</f>
        <v>-0.88050314465407098</v>
      </c>
      <c r="S49" s="33">
        <f>'[2]17'!S49</f>
        <v>0.43997485857951801</v>
      </c>
      <c r="T49" s="971">
        <f>'[2]17'!T49</f>
        <v>2.292768959435648</v>
      </c>
      <c r="U49" s="33">
        <f>'[2]17'!U49</f>
        <v>5.9369202226344981</v>
      </c>
      <c r="V49" s="157"/>
    </row>
    <row r="50" spans="1:22" s="40" customFormat="1" ht="12.75" customHeight="1">
      <c r="A50" s="138" t="str">
        <f>'[2]17'!$A50</f>
        <v>3 2018</v>
      </c>
      <c r="B50" s="1047">
        <f>'[2]17'!B50</f>
        <v>43048.987999999998</v>
      </c>
      <c r="C50" s="143">
        <f>'[2]17'!C50</f>
        <v>2.452711309936177</v>
      </c>
      <c r="D50" s="1035">
        <f>'[2]17'!D50</f>
        <v>-1.5755780332159901</v>
      </c>
      <c r="E50" s="33">
        <f>'[2]17'!E50</f>
        <v>10.149249993904547</v>
      </c>
      <c r="F50" s="971">
        <f>'[2]17'!F50</f>
        <v>3.0246086977739282</v>
      </c>
      <c r="G50" s="33">
        <f>'[2]17'!G50</f>
        <v>4.3704986641717909</v>
      </c>
      <c r="H50" s="971">
        <f>'[2]17'!H50</f>
        <v>2.3022489255053245</v>
      </c>
      <c r="I50" s="33">
        <f>'[2]17'!I50</f>
        <v>3.071690910474814</v>
      </c>
      <c r="J50" s="971">
        <f>'[2]17'!J50</f>
        <v>1.0456546684592922</v>
      </c>
      <c r="K50" s="144">
        <f>'[2]17'!K50</f>
        <v>2.0347061662743755</v>
      </c>
      <c r="L50" s="1013">
        <f>'[2]17'!L50</f>
        <v>4743.7</v>
      </c>
      <c r="M50" s="33">
        <f>'[2]17'!M50</f>
        <v>2.451298000086382</v>
      </c>
      <c r="N50" s="1035">
        <f>'[2]17'!N50</f>
        <v>9.1458805744520077</v>
      </c>
      <c r="O50" s="33">
        <f>'[2]17'!O50</f>
        <v>10.403726708074231</v>
      </c>
      <c r="P50" s="971">
        <f>'[2]17'!P50</f>
        <v>1.4233576642335777</v>
      </c>
      <c r="Q50" s="33">
        <f>'[2]17'!Q50</f>
        <v>4.957555178268251</v>
      </c>
      <c r="R50" s="971">
        <f>'[2]17'!R50</f>
        <v>-1.6272469252601667</v>
      </c>
      <c r="S50" s="33">
        <f>'[2]17'!S50</f>
        <v>5.5417185554171908</v>
      </c>
      <c r="T50" s="971">
        <f>'[2]17'!T50</f>
        <v>1.634241245136181</v>
      </c>
      <c r="U50" s="33">
        <f>'[2]17'!U50</f>
        <v>4.1622797781989362</v>
      </c>
      <c r="V50" s="157"/>
    </row>
    <row r="51" spans="1:22" s="40" customFormat="1" ht="12.75" customHeight="1">
      <c r="A51" s="138" t="str">
        <f>'[2]17'!$A51</f>
        <v>4 2018</v>
      </c>
      <c r="B51" s="1047">
        <f>'[2]17'!B51</f>
        <v>43349.917999999998</v>
      </c>
      <c r="C51" s="143">
        <f>'[2]17'!C51</f>
        <v>2.3572941232611129</v>
      </c>
      <c r="D51" s="1035">
        <f>'[2]17'!D51</f>
        <v>0.4566032841530614</v>
      </c>
      <c r="E51" s="33">
        <f>'[2]17'!E51</f>
        <v>7.5486706763571192</v>
      </c>
      <c r="F51" s="971">
        <f>'[2]17'!F51</f>
        <v>0.89965161554749784</v>
      </c>
      <c r="G51" s="33">
        <f>'[2]17'!G51</f>
        <v>3.4069660516933027</v>
      </c>
      <c r="H51" s="971">
        <f>'[2]17'!H51</f>
        <v>2.7302940348981934</v>
      </c>
      <c r="I51" s="33">
        <f>'[2]17'!I51</f>
        <v>5.2101611512825201</v>
      </c>
      <c r="J51" s="971">
        <f>'[2]17'!J51</f>
        <v>0.65733045022319914</v>
      </c>
      <c r="K51" s="144">
        <f>'[2]17'!K51</f>
        <v>2.3657453065523129</v>
      </c>
      <c r="L51" s="1013">
        <f>'[2]17'!L51</f>
        <v>4751.3999999999996</v>
      </c>
      <c r="M51" s="33">
        <f>'[2]17'!M51</f>
        <v>1.8979604966866077</v>
      </c>
      <c r="N51" s="1035">
        <f>'[2]17'!N51</f>
        <v>3.0935251798561296</v>
      </c>
      <c r="O51" s="33">
        <f>'[2]17'!O51</f>
        <v>-6.0308555399718955</v>
      </c>
      <c r="P51" s="971">
        <f>'[2]17'!P51</f>
        <v>1.9628836545324759</v>
      </c>
      <c r="Q51" s="33">
        <f>'[2]17'!Q51</f>
        <v>-5.7540309832437515</v>
      </c>
      <c r="R51" s="971">
        <f>'[2]17'!R51</f>
        <v>0.91669988043045691</v>
      </c>
      <c r="S51" s="33">
        <f>'[2]17'!S51</f>
        <v>5.3716427232979242</v>
      </c>
      <c r="T51" s="971">
        <f>'[2]17'!T51</f>
        <v>2.9994231878484925</v>
      </c>
      <c r="U51" s="33">
        <f>'[2]17'!U51</f>
        <v>3.32001653120264</v>
      </c>
      <c r="V51" s="157"/>
    </row>
    <row r="52" spans="1:22" s="40" customFormat="1" ht="12.75" customHeight="1">
      <c r="A52" s="1015" t="str">
        <f>'[2]17'!$A52</f>
        <v>1 2019</v>
      </c>
      <c r="B52" s="1049">
        <f>'[2]17'!B52</f>
        <v>43874.356</v>
      </c>
      <c r="C52" s="998">
        <f>'[2]17'!C52</f>
        <v>3.0596056650236108</v>
      </c>
      <c r="D52" s="1050">
        <f>'[2]17'!D52</f>
        <v>3.8387361594693203</v>
      </c>
      <c r="E52" s="1005">
        <f>'[2]17'!E52</f>
        <v>2.8800305286190451</v>
      </c>
      <c r="F52" s="999">
        <f>'[2]17'!F52</f>
        <v>1.2812616702432251</v>
      </c>
      <c r="G52" s="1005">
        <f>'[2]17'!G52</f>
        <v>8.1080926531328856</v>
      </c>
      <c r="H52" s="999">
        <f>'[2]17'!H52</f>
        <v>3.4548656123194661</v>
      </c>
      <c r="I52" s="1005">
        <f>'[2]17'!I52</f>
        <v>7.0960258640143223</v>
      </c>
      <c r="J52" s="999">
        <f>'[2]17'!J52</f>
        <v>1.3166466242819723</v>
      </c>
      <c r="K52" s="994">
        <f>'[2]17'!K52</f>
        <v>2.8094420518831811</v>
      </c>
      <c r="L52" s="1051">
        <f>'[2]17'!L52</f>
        <v>4738</v>
      </c>
      <c r="M52" s="1005">
        <f>'[2]17'!M52</f>
        <v>1.4973972279942416</v>
      </c>
      <c r="N52" s="1050">
        <f>'[2]17'!N52</f>
        <v>-4.3003412969283374</v>
      </c>
      <c r="O52" s="1005">
        <f>'[2]17'!O52</f>
        <v>1.2121212121211471</v>
      </c>
      <c r="P52" s="999">
        <f>'[2]17'!P52</f>
        <v>2.1299902629016572</v>
      </c>
      <c r="Q52" s="1005">
        <f>'[2]17'!Q52</f>
        <v>1.6129032258064484</v>
      </c>
      <c r="R52" s="999">
        <f>'[2]17'!R52</f>
        <v>-2.393927598287263</v>
      </c>
      <c r="S52" s="1005">
        <f>'[2]17'!S52</f>
        <v>8.6267047256581009</v>
      </c>
      <c r="T52" s="999">
        <f>'[2]17'!T52</f>
        <v>5.8189655172413666</v>
      </c>
      <c r="U52" s="1005">
        <f>'[2]17'!U52</f>
        <v>1.4153179386470214</v>
      </c>
      <c r="V52" s="190"/>
    </row>
    <row r="53" spans="1:22" s="40" customFormat="1" ht="12.75" customHeight="1">
      <c r="A53" s="138" t="str">
        <f>'[2]17'!$A53</f>
        <v>2 2019</v>
      </c>
      <c r="B53" s="1047">
        <f>'[2]17'!B53</f>
        <v>44150.249000000003</v>
      </c>
      <c r="C53" s="143">
        <f>'[2]17'!C53</f>
        <v>2.9931723260143315</v>
      </c>
      <c r="D53" s="1035">
        <f>'[2]17'!D53</f>
        <v>5.1290389731979644</v>
      </c>
      <c r="E53" s="33">
        <f>'[2]17'!E53</f>
        <v>1.756706636386383</v>
      </c>
      <c r="F53" s="971">
        <f>'[2]17'!F53</f>
        <v>1.1149345683255376</v>
      </c>
      <c r="G53" s="33">
        <f>'[2]17'!G53</f>
        <v>4.3007770238148169</v>
      </c>
      <c r="H53" s="971">
        <f>'[2]17'!H53</f>
        <v>3.0272730811013986</v>
      </c>
      <c r="I53" s="33">
        <f>'[2]17'!I53</f>
        <v>7.5649770126058513</v>
      </c>
      <c r="J53" s="971">
        <f>'[2]17'!J53</f>
        <v>1.8564331398541754</v>
      </c>
      <c r="K53" s="144">
        <f>'[2]17'!K53</f>
        <v>3.0614546434441792</v>
      </c>
      <c r="L53" s="1013">
        <f>'[2]17'!L53</f>
        <v>4774.2</v>
      </c>
      <c r="M53" s="33">
        <f>'[2]17'!M53</f>
        <v>1.3286357076152342</v>
      </c>
      <c r="N53" s="1035">
        <f>'[2]17'!N53</f>
        <v>-13.015042511445401</v>
      </c>
      <c r="O53" s="33">
        <f>'[2]17'!O53</f>
        <v>5.2401746724892888</v>
      </c>
      <c r="P53" s="971">
        <f>'[2]17'!P53</f>
        <v>0.81340293796283447</v>
      </c>
      <c r="Q53" s="33">
        <f>'[2]17'!Q53</f>
        <v>-3.0408615774469325</v>
      </c>
      <c r="R53" s="971">
        <f>'[2]17'!R53</f>
        <v>0.95665755564230892</v>
      </c>
      <c r="S53" s="33">
        <f>'[2]17'!S53</f>
        <v>8.5106382978723332</v>
      </c>
      <c r="T53" s="971">
        <f>'[2]17'!T53</f>
        <v>3.0268199233716331</v>
      </c>
      <c r="U53" s="33">
        <f>'[2]17'!U53</f>
        <v>1.9668597602047697</v>
      </c>
      <c r="V53" s="157"/>
    </row>
    <row r="54" spans="1:22" s="40" customFormat="1" ht="12.75" customHeight="1">
      <c r="A54" s="138" t="str">
        <f>'[2]17'!$A54</f>
        <v>3 2019</v>
      </c>
      <c r="B54" s="1047">
        <f>'[2]17'!B54</f>
        <v>44196.555</v>
      </c>
      <c r="C54" s="143">
        <f>'[2]17'!C54</f>
        <v>2.6657235240930675</v>
      </c>
      <c r="D54" s="1035">
        <f>'[2]17'!D54</f>
        <v>3.9653039767456448</v>
      </c>
      <c r="E54" s="33">
        <f>'[2]17'!E54</f>
        <v>-1.5333782420740647</v>
      </c>
      <c r="F54" s="971">
        <f>'[2]17'!F54</f>
        <v>-2.16918004523734E-2</v>
      </c>
      <c r="G54" s="33">
        <f>'[2]17'!G54</f>
        <v>4.7059684149220118</v>
      </c>
      <c r="H54" s="971">
        <f>'[2]17'!H54</f>
        <v>2.7124937382300658</v>
      </c>
      <c r="I54" s="33">
        <f>'[2]17'!I54</f>
        <v>7.1358917741294476</v>
      </c>
      <c r="J54" s="971">
        <f>'[2]17'!J54</f>
        <v>1.5704106684340644</v>
      </c>
      <c r="K54" s="144">
        <f>'[2]17'!K54</f>
        <v>3.4878000612708746</v>
      </c>
      <c r="L54" s="1013">
        <f>'[2]17'!L54</f>
        <v>4806.6000000000004</v>
      </c>
      <c r="M54" s="33">
        <f>'[2]17'!M54</f>
        <v>1.325969180175818</v>
      </c>
      <c r="N54" s="1035">
        <f>'[2]17'!N54</f>
        <v>-5.6094182825484751</v>
      </c>
      <c r="O54" s="33">
        <f>'[2]17'!O54</f>
        <v>5.203938115330601</v>
      </c>
      <c r="P54" s="971">
        <f>'[2]17'!P54</f>
        <v>-0.47978889288712878</v>
      </c>
      <c r="Q54" s="33">
        <f>'[2]17'!Q54</f>
        <v>-0.45292785506309485</v>
      </c>
      <c r="R54" s="971">
        <f>'[2]17'!R54</f>
        <v>-0.50009617234083237</v>
      </c>
      <c r="S54" s="33">
        <f>'[2]17'!S54</f>
        <v>5.4277286135693004</v>
      </c>
      <c r="T54" s="971">
        <f>'[2]17'!T54</f>
        <v>6.1638591117917372</v>
      </c>
      <c r="U54" s="33">
        <f>'[2]17'!U54</f>
        <v>1.859838274932585</v>
      </c>
      <c r="V54" s="157"/>
    </row>
    <row r="55" spans="1:22" s="40" customFormat="1" ht="12.75" customHeight="1">
      <c r="A55" s="138" t="str">
        <f>'[2]17'!$A55</f>
        <v>4 2019</v>
      </c>
      <c r="B55" s="1047">
        <f>'[2]17'!B55</f>
        <v>44153.561999999998</v>
      </c>
      <c r="C55" s="143">
        <f>'[2]17'!C55</f>
        <v>1.8538535643827458</v>
      </c>
      <c r="D55" s="1035">
        <f>'[2]17'!D55</f>
        <v>0.45818770344976656</v>
      </c>
      <c r="E55" s="33">
        <f>'[2]17'!E55</f>
        <v>-1.5400759841372746</v>
      </c>
      <c r="F55" s="971">
        <f>'[2]17'!F55</f>
        <v>-0.34809642785897665</v>
      </c>
      <c r="G55" s="33">
        <f>'[2]17'!G55</f>
        <v>2.9071673396705364</v>
      </c>
      <c r="H55" s="971">
        <f>'[2]17'!H55</f>
        <v>1.6504942318672988</v>
      </c>
      <c r="I55" s="33">
        <f>'[2]17'!I55</f>
        <v>4.4401134406786298</v>
      </c>
      <c r="J55" s="971">
        <f>'[2]17'!J55</f>
        <v>0.91374314345036112</v>
      </c>
      <c r="K55" s="144">
        <f>'[2]17'!K55</f>
        <v>3.2560604540248193</v>
      </c>
      <c r="L55" s="1013">
        <f>'[2]17'!L55</f>
        <v>4785.8999999999996</v>
      </c>
      <c r="M55" s="33">
        <f>'[2]17'!M55</f>
        <v>0.72610178052785557</v>
      </c>
      <c r="N55" s="1035">
        <f>'[2]17'!N55</f>
        <v>-11.933007676203772</v>
      </c>
      <c r="O55" s="33">
        <f>'[2]17'!O55</f>
        <v>5.8208955223881986</v>
      </c>
      <c r="P55" s="971">
        <f>'[2]17'!P55</f>
        <v>-1.1667250029168201</v>
      </c>
      <c r="Q55" s="33">
        <f>'[2]17'!Q55</f>
        <v>-0.80509896008051385</v>
      </c>
      <c r="R55" s="971">
        <f>'[2]17'!R55</f>
        <v>2.2610584518167514</v>
      </c>
      <c r="S55" s="33">
        <f>'[2]17'!S55</f>
        <v>7.8541790160047356</v>
      </c>
      <c r="T55" s="971">
        <f>'[2]17'!T55</f>
        <v>1.8293821168564364</v>
      </c>
      <c r="U55" s="33">
        <f>'[2]17'!U55</f>
        <v>5.9999999999973852E-2</v>
      </c>
      <c r="V55" s="157"/>
    </row>
    <row r="56" spans="1:22" s="40" customFormat="1" ht="12.75" customHeight="1">
      <c r="A56" s="1015" t="str">
        <f>'[2]17'!$A56</f>
        <v>1 2020</v>
      </c>
      <c r="B56" s="1049">
        <f>'[2]17'!B56</f>
        <v>42952.319000000003</v>
      </c>
      <c r="C56" s="998">
        <f>'[2]17'!C56</f>
        <v>-2.1015396784399485</v>
      </c>
      <c r="D56" s="1050">
        <f>'[2]17'!D56</f>
        <v>-5.2165345532593506</v>
      </c>
      <c r="E56" s="1005">
        <f>'[2]17'!E56</f>
        <v>-4.3410786857529615</v>
      </c>
      <c r="F56" s="999">
        <f>'[2]17'!F56</f>
        <v>-2.9710955974355215</v>
      </c>
      <c r="G56" s="1005">
        <f>'[2]17'!G56</f>
        <v>0.22935124699161236</v>
      </c>
      <c r="H56" s="999">
        <f>'[2]17'!H56</f>
        <v>-6.2344252081632447</v>
      </c>
      <c r="I56" s="1005">
        <f>'[2]17'!I56</f>
        <v>0.20198594925373925</v>
      </c>
      <c r="J56" s="999">
        <f>'[2]17'!J56</f>
        <v>-0.48666507475894605</v>
      </c>
      <c r="K56" s="994">
        <f>'[2]17'!K56</f>
        <v>-0.31031970450729318</v>
      </c>
      <c r="L56" s="1051">
        <f>'[2]17'!L56</f>
        <v>4744.2</v>
      </c>
      <c r="M56" s="1005">
        <f>'[2]17'!M56</f>
        <v>0.1308569016462684</v>
      </c>
      <c r="N56" s="1050">
        <f>'[2]17'!N56</f>
        <v>-3.4236804564907146</v>
      </c>
      <c r="O56" s="1005">
        <f>'[2]17'!O56</f>
        <v>2.8443113772456599</v>
      </c>
      <c r="P56" s="999">
        <f>'[2]17'!P56</f>
        <v>-1.7995471338338689</v>
      </c>
      <c r="Q56" s="1005">
        <f>'[2]17'!Q56</f>
        <v>-2.073210236475532</v>
      </c>
      <c r="R56" s="999">
        <f>'[2]17'!R56</f>
        <v>0.46859421734795603</v>
      </c>
      <c r="S56" s="1005">
        <f>'[2]17'!S56</f>
        <v>3.7664233576642232</v>
      </c>
      <c r="T56" s="999">
        <f>'[2]17'!T56</f>
        <v>-3.1290501758933402</v>
      </c>
      <c r="U56" s="1005">
        <f>'[2]17'!U56</f>
        <v>2.00320512820511</v>
      </c>
      <c r="V56" s="1052"/>
    </row>
    <row r="57" spans="1:22" s="40" customFormat="1" ht="12.75" customHeight="1">
      <c r="A57" s="138" t="str">
        <f>'[2]17'!$A57</f>
        <v>2 2020</v>
      </c>
      <c r="B57" s="1047">
        <f>'[2]17'!B57</f>
        <v>36803.288999999997</v>
      </c>
      <c r="C57" s="143">
        <f>'[2]17'!C57</f>
        <v>-16.64081215034598</v>
      </c>
      <c r="D57" s="1035">
        <f>'[2]17'!D57</f>
        <v>-7.7383667377608845</v>
      </c>
      <c r="E57" s="33">
        <f>'[2]17'!E57</f>
        <v>-10.604499059753252</v>
      </c>
      <c r="F57" s="971">
        <f>'[2]17'!F57</f>
        <v>-24.405889591509549</v>
      </c>
      <c r="G57" s="33">
        <f>'[2]17'!G57</f>
        <v>3.5932478399193855</v>
      </c>
      <c r="H57" s="971">
        <f>'[2]17'!H57</f>
        <v>-31.337684906053369</v>
      </c>
      <c r="I57" s="33">
        <f>'[2]17'!I57</f>
        <v>-23.219541441540187</v>
      </c>
      <c r="J57" s="971">
        <f>'[2]17'!J57</f>
        <v>-1.7796894950826072</v>
      </c>
      <c r="K57" s="144">
        <f>'[2]17'!K57</f>
        <v>-13.877010444364331</v>
      </c>
      <c r="L57" s="1013">
        <f>'[2]17'!L57</f>
        <v>4601.6000000000004</v>
      </c>
      <c r="M57" s="33">
        <f>'[2]17'!M57</f>
        <v>-3.6152653847765066</v>
      </c>
      <c r="N57" s="1035">
        <f>'[2]17'!N57</f>
        <v>-0.75187969924812137</v>
      </c>
      <c r="O57" s="33">
        <f>'[2]17'!O57</f>
        <v>12.724757952973789</v>
      </c>
      <c r="P57" s="971">
        <f>'[2]17'!P57</f>
        <v>-4.0703275529865124</v>
      </c>
      <c r="Q57" s="33">
        <f>'[2]17'!Q57</f>
        <v>-4.8350212348905615</v>
      </c>
      <c r="R57" s="971">
        <f>'[2]17'!R57</f>
        <v>-9.6886482305163497</v>
      </c>
      <c r="S57" s="33">
        <f>'[2]17'!S57</f>
        <v>2.5951557093425492</v>
      </c>
      <c r="T57" s="971">
        <f>'[2]17'!T57</f>
        <v>-2.4172554853105197</v>
      </c>
      <c r="U57" s="33">
        <f>'[2]17'!U57</f>
        <v>-1.8694675650680352</v>
      </c>
      <c r="V57" s="157"/>
    </row>
    <row r="58" spans="1:22" s="40" customFormat="1" ht="12.75" customHeight="1">
      <c r="A58" s="138" t="str">
        <f>'[2]17'!$A58</f>
        <v>3 2020</v>
      </c>
      <c r="B58" s="1047">
        <f>'[2]17'!B58</f>
        <v>41844.203999999998</v>
      </c>
      <c r="C58" s="143">
        <f>'[2]17'!C58</f>
        <v>-5.3224759260082664</v>
      </c>
      <c r="D58" s="1035">
        <f>'[2]17'!D58</f>
        <v>-7.2060630036019973</v>
      </c>
      <c r="E58" s="33">
        <f>'[2]17'!E58</f>
        <v>-4.3705993108966652</v>
      </c>
      <c r="F58" s="971">
        <f>'[2]17'!F58</f>
        <v>-1.4683969905391905</v>
      </c>
      <c r="G58" s="33">
        <f>'[2]17'!G58</f>
        <v>3.9644011640561416</v>
      </c>
      <c r="H58" s="971">
        <f>'[2]17'!H58</f>
        <v>-13.540130600336553</v>
      </c>
      <c r="I58" s="33">
        <f>'[2]17'!I58</f>
        <v>-8.0272883467801535</v>
      </c>
      <c r="J58" s="971">
        <f>'[2]17'!J58</f>
        <v>-1.954196784432213</v>
      </c>
      <c r="K58" s="144">
        <f>'[2]17'!K58</f>
        <v>-4.1450442354333177</v>
      </c>
      <c r="L58" s="1013">
        <f>'[2]17'!L58</f>
        <v>4658.3999999999996</v>
      </c>
      <c r="M58" s="33">
        <f>'[2]17'!M58</f>
        <v>-3.0832605167894371</v>
      </c>
      <c r="N58" s="1035">
        <f>'[2]17'!N58</f>
        <v>-10.711665443873812</v>
      </c>
      <c r="O58" s="33">
        <f>'[2]17'!O58</f>
        <v>8.1550802139036307</v>
      </c>
      <c r="P58" s="971">
        <f>'[2]17'!P58</f>
        <v>-2.9649270820778639</v>
      </c>
      <c r="Q58" s="33">
        <f>'[2]17'!Q58</f>
        <v>-3.249918752030112E-2</v>
      </c>
      <c r="R58" s="971">
        <f>'[2]17'!R58</f>
        <v>-7.278175140150779</v>
      </c>
      <c r="S58" s="33">
        <f>'[2]17'!S58</f>
        <v>1.7347509792949154</v>
      </c>
      <c r="T58" s="971">
        <f>'[2]17'!T58</f>
        <v>-6.4551027767760729</v>
      </c>
      <c r="U58" s="33">
        <f>'[2]17'!U58</f>
        <v>-0.68139719502512719</v>
      </c>
      <c r="V58" s="157"/>
    </row>
    <row r="59" spans="1:22" s="40" customFormat="1" ht="12.75" customHeight="1">
      <c r="A59" s="138" t="str">
        <f>'[2]17'!$A59</f>
        <v>4 2020</v>
      </c>
      <c r="B59" s="1047">
        <f>'[2]17'!B59</f>
        <v>42006.41</v>
      </c>
      <c r="C59" s="143">
        <f>'[2]17'!C59</f>
        <v>-4.8629191003887655</v>
      </c>
      <c r="D59" s="1035">
        <f>'[2]17'!D59</f>
        <v>-3.5541635253221813</v>
      </c>
      <c r="E59" s="33">
        <f>'[2]17'!E59</f>
        <v>-3.640641124812575</v>
      </c>
      <c r="F59" s="971">
        <f>'[2]17'!F59</f>
        <v>-2.3298340477892339</v>
      </c>
      <c r="G59" s="33">
        <f>'[2]17'!G59</f>
        <v>4.3416666577433318</v>
      </c>
      <c r="H59" s="971">
        <f>'[2]17'!H59</f>
        <v>-16.429664327690602</v>
      </c>
      <c r="I59" s="33">
        <f>'[2]17'!I59</f>
        <v>-5.8892528732139198</v>
      </c>
      <c r="J59" s="971">
        <f>'[2]17'!J59</f>
        <v>-1.0077131934782244</v>
      </c>
      <c r="K59" s="144">
        <f>'[2]17'!K59</f>
        <v>-1.8804248752085471</v>
      </c>
      <c r="L59" s="1013">
        <f>'[2]17'!L59</f>
        <v>4730.6000000000004</v>
      </c>
      <c r="M59" s="33">
        <f>'[2]17'!M59</f>
        <v>-1.1554775486324189</v>
      </c>
      <c r="N59" s="1035">
        <f>'[2]17'!N59</f>
        <v>0.9508716323296369</v>
      </c>
      <c r="O59" s="33">
        <f>'[2]17'!O59</f>
        <v>14.66854724964719</v>
      </c>
      <c r="P59" s="971">
        <f>'[2]17'!P59</f>
        <v>-0.37775941447290506</v>
      </c>
      <c r="Q59" s="33">
        <f>'[2]17'!Q59</f>
        <v>-2.9083530605343242</v>
      </c>
      <c r="R59" s="971">
        <f>'[2]17'!R59</f>
        <v>-9.298059283576336</v>
      </c>
      <c r="S59" s="33">
        <f>'[2]17'!S59</f>
        <v>0.52212146194010245</v>
      </c>
      <c r="T59" s="971">
        <f>'[2]17'!T59</f>
        <v>1.3015582034830544</v>
      </c>
      <c r="U59" s="33">
        <f>'[2]17'!U59</f>
        <v>2.1387167699380427</v>
      </c>
      <c r="V59" s="157"/>
    </row>
    <row r="60" spans="1:22" s="40" customFormat="1" ht="12.75" customHeight="1">
      <c r="A60" s="1015" t="str">
        <f>'[2]17'!$A60</f>
        <v>1 2021</v>
      </c>
      <c r="B60" s="1049">
        <f>'[2]17'!B60</f>
        <v>41177.544000000002</v>
      </c>
      <c r="C60" s="998">
        <f>'[2]17'!C60</f>
        <v>-4.1319654941098776</v>
      </c>
      <c r="D60" s="1050">
        <f>'[2]17'!D60</f>
        <v>4.3352561785154649</v>
      </c>
      <c r="E60" s="1005">
        <f>'[2]17'!E60</f>
        <v>-0.35273456848803164</v>
      </c>
      <c r="F60" s="999">
        <f>'[2]17'!F60</f>
        <v>-1.1875880256272779</v>
      </c>
      <c r="G60" s="1005">
        <f>'[2]17'!G60</f>
        <v>6.1180989252123936</v>
      </c>
      <c r="H60" s="999">
        <f>'[2]17'!H60</f>
        <v>-18.128093464326795</v>
      </c>
      <c r="I60" s="1005">
        <f>'[2]17'!I60</f>
        <v>-5.1146193576087455</v>
      </c>
      <c r="J60" s="999">
        <f>'[2]17'!J60</f>
        <v>0.11672335182831262</v>
      </c>
      <c r="K60" s="994">
        <f>'[2]17'!K60</f>
        <v>-1.4382559485806325</v>
      </c>
      <c r="L60" s="1051">
        <f>'[2]17'!L60</f>
        <v>4681.6000000000004</v>
      </c>
      <c r="M60" s="1005">
        <f>'[2]17'!M60</f>
        <v>-1.3195059230217794</v>
      </c>
      <c r="N60" s="1050">
        <f>'[2]17'!N60</f>
        <v>-7.6809453471196463</v>
      </c>
      <c r="O60" s="1005">
        <f>'[2]17'!O60</f>
        <v>7.5691411935950583</v>
      </c>
      <c r="P60" s="999">
        <f>'[2]17'!P60</f>
        <v>-3.3980582524271767</v>
      </c>
      <c r="Q60" s="1005">
        <f>'[2]17'!Q60</f>
        <v>1.1908699966920295</v>
      </c>
      <c r="R60" s="999">
        <f>'[2]17'!R60</f>
        <v>-9.119777711620543</v>
      </c>
      <c r="S60" s="1005">
        <f>'[2]17'!S60</f>
        <v>1.209904333145758</v>
      </c>
      <c r="T60" s="999">
        <f>'[2]17'!T60</f>
        <v>8.5435779816513531</v>
      </c>
      <c r="U60" s="1005">
        <f>'[2]17'!U60</f>
        <v>0.63498297983764473</v>
      </c>
      <c r="V60" s="190"/>
    </row>
    <row r="61" spans="1:22" s="40" customFormat="1" ht="12.75" customHeight="1">
      <c r="A61" s="138" t="str">
        <f>'[2]17'!$A61</f>
        <v>2 2021</v>
      </c>
      <c r="B61" s="1047">
        <f>'[2]17'!B61</f>
        <v>42237.974000000002</v>
      </c>
      <c r="C61" s="143">
        <f>'[2]17'!C61</f>
        <v>14.76684597401065</v>
      </c>
      <c r="D61" s="1035">
        <f>'[2]17'!D61</f>
        <v>8.5609278467199346</v>
      </c>
      <c r="E61" s="33">
        <f>'[2]17'!E61</f>
        <v>4.7848430761073075</v>
      </c>
      <c r="F61" s="971">
        <f>'[2]17'!F61</f>
        <v>26.014990983677762</v>
      </c>
      <c r="G61" s="33">
        <f>'[2]17'!G61</f>
        <v>4.5274098142131152</v>
      </c>
      <c r="H61" s="971">
        <f>'[2]17'!H61</f>
        <v>26.279006374880424</v>
      </c>
      <c r="I61" s="33">
        <f>'[2]17'!I61</f>
        <v>22.403714995531573</v>
      </c>
      <c r="J61" s="971">
        <f>'[2]17'!J61</f>
        <v>1.1623084454068504</v>
      </c>
      <c r="K61" s="144">
        <f>'[2]17'!K61</f>
        <v>14.21432375801453</v>
      </c>
      <c r="L61" s="1013">
        <f>'[2]17'!L61</f>
        <v>4810.5</v>
      </c>
      <c r="M61" s="33">
        <f>'[2]17'!M61</f>
        <v>4.5397253129346211</v>
      </c>
      <c r="N61" s="1035">
        <f>'[2]17'!N61</f>
        <v>-5.9090909090909065</v>
      </c>
      <c r="O61" s="33">
        <f>'[2]17'!O61</f>
        <v>-15.460122699386389</v>
      </c>
      <c r="P61" s="971">
        <f>'[2]17'!P61</f>
        <v>5.448154657293486</v>
      </c>
      <c r="Q61" s="33">
        <f>'[2]17'!Q61</f>
        <v>2.1283899759697817</v>
      </c>
      <c r="R61" s="971">
        <f>'[2]17'!R61</f>
        <v>0.57815845824411838</v>
      </c>
      <c r="S61" s="33">
        <f>'[2]17'!S61</f>
        <v>2.8105677346824223</v>
      </c>
      <c r="T61" s="971">
        <f>'[2]17'!T61</f>
        <v>10.613567073170742</v>
      </c>
      <c r="U61" s="33">
        <f>'[2]17'!U61</f>
        <v>4.7997307303938186</v>
      </c>
      <c r="V61" s="157"/>
    </row>
    <row r="62" spans="1:22" s="40" customFormat="1" ht="12.75" customHeight="1">
      <c r="A62" s="138" t="str">
        <f>'[2]17'!$A62</f>
        <v>3 2021</v>
      </c>
      <c r="B62" s="1047">
        <f>'[2]17'!B62</f>
        <v>43335.148000000001</v>
      </c>
      <c r="C62" s="143">
        <f>'[2]17'!C62</f>
        <v>3.5630836710384131</v>
      </c>
      <c r="D62" s="1035">
        <f>'[2]17'!D62</f>
        <v>9.0233436760092616</v>
      </c>
      <c r="E62" s="33">
        <f>'[2]17'!E62</f>
        <v>0.24269824539334195</v>
      </c>
      <c r="F62" s="971">
        <f>'[2]17'!F62</f>
        <v>-1.8377097577371302</v>
      </c>
      <c r="G62" s="33">
        <f>'[2]17'!G62</f>
        <v>1.6243456972388799</v>
      </c>
      <c r="H62" s="971">
        <f>'[2]17'!H62</f>
        <v>7.2548146689724717</v>
      </c>
      <c r="I62" s="33">
        <f>'[2]17'!I62</f>
        <v>8.0286466390189162</v>
      </c>
      <c r="J62" s="971">
        <f>'[2]17'!J62</f>
        <v>2.2623759644116177</v>
      </c>
      <c r="K62" s="144">
        <f>'[2]17'!K62</f>
        <v>3.8251956714794915</v>
      </c>
      <c r="L62" s="1013">
        <f>'[2]17'!L62</f>
        <v>4878.1000000000004</v>
      </c>
      <c r="M62" s="33">
        <f>'[2]17'!M62</f>
        <v>4.7162115747896536</v>
      </c>
      <c r="N62" s="1035">
        <f>'[2]17'!N62</f>
        <v>11.175020542317185</v>
      </c>
      <c r="O62" s="33">
        <f>'[2]17'!O62</f>
        <v>-25.216316440049312</v>
      </c>
      <c r="P62" s="971">
        <f>'[2]17'!P62</f>
        <v>0.60862004719911056</v>
      </c>
      <c r="Q62" s="33">
        <f>'[2]17'!Q62</f>
        <v>-3.0559167750325145</v>
      </c>
      <c r="R62" s="971">
        <f>'[2]17'!R62</f>
        <v>-2.0744292713436749</v>
      </c>
      <c r="S62" s="33">
        <f>'[2]17'!S62</f>
        <v>0.6050605060506058</v>
      </c>
      <c r="T62" s="971">
        <f>'[2]17'!T62</f>
        <v>15.767154973014641</v>
      </c>
      <c r="U62" s="33">
        <f>'[2]17'!U62</f>
        <v>6.5809631652567617</v>
      </c>
      <c r="V62" s="157"/>
    </row>
    <row r="63" spans="1:22" s="40" customFormat="1" ht="12.75" customHeight="1">
      <c r="A63" s="138" t="str">
        <f>'[2]17'!$A63</f>
        <v>4 2021</v>
      </c>
      <c r="B63" s="1047">
        <f>'[2]17'!B63</f>
        <v>44007.31</v>
      </c>
      <c r="C63" s="143">
        <f>'[2]17'!C63</f>
        <v>4.7633206455871715</v>
      </c>
      <c r="D63" s="1035">
        <f>'[2]17'!D63</f>
        <v>5.6465388796320042</v>
      </c>
      <c r="E63" s="33">
        <f>'[2]17'!E63</f>
        <v>-0.13141263253280044</v>
      </c>
      <c r="F63" s="971">
        <f>'[2]17'!F63</f>
        <v>0.76656912273548983</v>
      </c>
      <c r="G63" s="33">
        <f>'[2]17'!G63</f>
        <v>2.8905705609552967</v>
      </c>
      <c r="H63" s="971">
        <f>'[2]17'!H63</f>
        <v>12.105287997744512</v>
      </c>
      <c r="I63" s="33">
        <f>'[2]17'!I63</f>
        <v>10.985897907827308</v>
      </c>
      <c r="J63" s="971">
        <f>'[2]17'!J63</f>
        <v>1.5909965476304251</v>
      </c>
      <c r="K63" s="144">
        <f>'[2]17'!K63</f>
        <v>3.3871831776786792</v>
      </c>
      <c r="L63" s="1013">
        <f>'[2]17'!L63</f>
        <v>4879</v>
      </c>
      <c r="M63" s="33">
        <f>'[2]17'!M63</f>
        <v>3.1370227878070267</v>
      </c>
      <c r="N63" s="1035">
        <f>'[2]17'!N63</f>
        <v>8.1632653061224545</v>
      </c>
      <c r="O63" s="33">
        <f>'[2]17'!O63</f>
        <v>-30.996309963099705</v>
      </c>
      <c r="P63" s="971">
        <f>'[2]17'!P63</f>
        <v>-5.2731366275625078</v>
      </c>
      <c r="Q63" s="33">
        <f>'[2]17'!Q63</f>
        <v>11.494252873563227</v>
      </c>
      <c r="R63" s="971">
        <f>'[2]17'!R63</f>
        <v>0</v>
      </c>
      <c r="S63" s="33">
        <f>'[2]17'!S63</f>
        <v>0</v>
      </c>
      <c r="T63" s="971">
        <f>'[2]17'!T63</f>
        <v>4.1802388707925928</v>
      </c>
      <c r="U63" s="33">
        <f>'[2]17'!U63</f>
        <v>4.5401174168297587</v>
      </c>
      <c r="V63" s="157"/>
    </row>
    <row r="64" spans="1:22" s="40" customFormat="1" ht="12.75" customHeight="1">
      <c r="A64" s="1015" t="str">
        <f>'[2]17'!$A64</f>
        <v>1 2022</v>
      </c>
      <c r="B64" s="1049">
        <f>'[2]17'!B64</f>
        <v>45157.582000000002</v>
      </c>
      <c r="C64" s="998">
        <f>'[2]17'!C64</f>
        <v>9.6655546042279781</v>
      </c>
      <c r="D64" s="1050">
        <f>'[2]17'!D64</f>
        <v>-1.8116134889779545</v>
      </c>
      <c r="E64" s="1005">
        <f>'[2]17'!E64</f>
        <v>-0.72918026531165481</v>
      </c>
      <c r="F64" s="999">
        <f>'[2]17'!F64</f>
        <v>0.79299396455748195</v>
      </c>
      <c r="G64" s="1005">
        <f>'[2]17'!G64</f>
        <v>3.3218835925894865</v>
      </c>
      <c r="H64" s="999">
        <f>'[2]17'!H64</f>
        <v>28.532822512550297</v>
      </c>
      <c r="I64" s="1005">
        <f>'[2]17'!I64</f>
        <v>17.882856846482625</v>
      </c>
      <c r="J64" s="999">
        <f>'[2]17'!J64</f>
        <v>1.5924114552880297</v>
      </c>
      <c r="K64" s="994">
        <f>'[2]17'!K64</f>
        <v>9.5791783487116504</v>
      </c>
      <c r="L64" s="1051">
        <f>'[2]17'!L64</f>
        <v>4900.8999999999996</v>
      </c>
      <c r="M64" s="1005">
        <f>'[2]17'!M64</f>
        <v>4.6842959671906925</v>
      </c>
      <c r="N64" s="1050">
        <f>'[2]17'!N64</f>
        <v>-0.1600000000000108</v>
      </c>
      <c r="O64" s="1005">
        <f>'[2]17'!O64</f>
        <v>-11.096075778077946</v>
      </c>
      <c r="P64" s="999">
        <f>'[2]17'!P64</f>
        <v>3.2412060301507495</v>
      </c>
      <c r="Q64" s="1005">
        <f>'[2]17'!Q64</f>
        <v>0.98071265119318696</v>
      </c>
      <c r="R64" s="999">
        <f>'[2]17'!R64</f>
        <v>2.5769818737715724</v>
      </c>
      <c r="S64" s="1005">
        <f>'[2]17'!S64</f>
        <v>1.69585765916041</v>
      </c>
      <c r="T64" s="999">
        <f>'[2]17'!T64</f>
        <v>2.7645712273287444</v>
      </c>
      <c r="U64" s="1005">
        <f>'[2]17'!U64</f>
        <v>4.6575164249007912</v>
      </c>
      <c r="V64" s="190"/>
    </row>
    <row r="65" spans="1:22" s="40" customFormat="1" ht="6.75" customHeight="1" thickBot="1">
      <c r="A65" s="221"/>
      <c r="B65" s="57"/>
      <c r="C65" s="57"/>
      <c r="D65" s="57"/>
      <c r="E65" s="159"/>
      <c r="F65" s="55"/>
      <c r="G65" s="55"/>
      <c r="H65" s="55"/>
      <c r="I65" s="55"/>
      <c r="J65" s="55"/>
      <c r="K65" s="55"/>
      <c r="L65" s="57"/>
      <c r="M65" s="57"/>
      <c r="N65" s="57"/>
      <c r="O65" s="159"/>
      <c r="P65" s="55"/>
      <c r="Q65" s="55"/>
      <c r="R65" s="55"/>
      <c r="S65" s="55"/>
      <c r="T65" s="55"/>
      <c r="U65" s="55"/>
    </row>
    <row r="66" spans="1:22" ht="28.5" customHeight="1" thickBot="1">
      <c r="A66" s="1229" t="s">
        <v>33</v>
      </c>
      <c r="B66" s="1045" t="s">
        <v>327</v>
      </c>
      <c r="C66" s="1685" t="s">
        <v>326</v>
      </c>
      <c r="D66" s="1686"/>
      <c r="E66" s="1686"/>
      <c r="F66" s="1686"/>
      <c r="G66" s="1686"/>
      <c r="H66" s="1686"/>
      <c r="I66" s="1686"/>
      <c r="J66" s="1686"/>
      <c r="K66" s="1686"/>
      <c r="L66" s="1046" t="s">
        <v>30</v>
      </c>
      <c r="M66" s="1685" t="s">
        <v>328</v>
      </c>
      <c r="N66" s="1686"/>
      <c r="O66" s="1686"/>
      <c r="P66" s="1686"/>
      <c r="Q66" s="1686"/>
      <c r="R66" s="1686"/>
      <c r="S66" s="1686"/>
      <c r="T66" s="1686"/>
      <c r="U66" s="1686"/>
      <c r="V66" s="391"/>
    </row>
    <row r="67" spans="1:22" ht="12.75" customHeight="1">
      <c r="A67" s="138">
        <f>'[2]17'!$A68</f>
        <v>2003</v>
      </c>
      <c r="B67" s="1048">
        <f>'[2]17'!B68</f>
        <v>127734.25</v>
      </c>
      <c r="C67" s="141">
        <f>'[2]17'!C68</f>
        <v>100</v>
      </c>
      <c r="D67" s="971">
        <f>'[2]17'!D68</f>
        <v>3.0317029301068428</v>
      </c>
      <c r="E67" s="33">
        <f>'[2]17'!E68</f>
        <v>2.8781787187070029</v>
      </c>
      <c r="F67" s="971">
        <f>'[2]17'!F68</f>
        <v>15.830145008092972</v>
      </c>
      <c r="G67" s="33">
        <f>'[2]17'!G68</f>
        <v>7.1694185388805272</v>
      </c>
      <c r="H67" s="971">
        <f>'[2]17'!H68</f>
        <v>18.351128221287556</v>
      </c>
      <c r="I67" s="33">
        <f>'[2]17'!I68</f>
        <v>7.9302536320524837</v>
      </c>
      <c r="J67" s="971">
        <f>'[2]17'!J68</f>
        <v>14.617645619714366</v>
      </c>
      <c r="K67" s="33">
        <f>'[2]17'!K68</f>
        <v>30.191527331158248</v>
      </c>
      <c r="L67" s="1048">
        <f>'[2]17'!L68</f>
        <v>5093.45</v>
      </c>
      <c r="M67" s="141">
        <f>'[2]17'!M68</f>
        <v>100</v>
      </c>
      <c r="N67" s="971">
        <f>'[2]17'!N68</f>
        <v>12.68050142830498</v>
      </c>
      <c r="O67" s="33">
        <f>'[2]17'!O68</f>
        <v>0.98361621297941415</v>
      </c>
      <c r="P67" s="971">
        <f>'[2]17'!P68</f>
        <v>19.846076824156516</v>
      </c>
      <c r="Q67" s="33">
        <f>'[2]17'!Q68</f>
        <v>11.353306697817786</v>
      </c>
      <c r="R67" s="971">
        <f>'[2]17'!R68</f>
        <v>20.216650796611333</v>
      </c>
      <c r="S67" s="33">
        <f>'[2]17'!S68</f>
        <v>4.1617174999263771</v>
      </c>
      <c r="T67" s="971">
        <f>'[2]17'!T68</f>
        <v>6.787148200139395</v>
      </c>
      <c r="U67" s="33">
        <f>'[2]17'!U68</f>
        <v>23.970491513610622</v>
      </c>
      <c r="V67" s="179"/>
    </row>
    <row r="68" spans="1:22" ht="12.75" customHeight="1">
      <c r="A68" s="138">
        <f>'[2]17'!$A69</f>
        <v>2004</v>
      </c>
      <c r="B68" s="1048">
        <f>'[2]17'!B69</f>
        <v>133144.79399999999</v>
      </c>
      <c r="C68" s="141">
        <f>'[2]17'!C69</f>
        <v>100</v>
      </c>
      <c r="D68" s="971">
        <f>'[2]17'!D69</f>
        <v>2.9754959852204212</v>
      </c>
      <c r="E68" s="33">
        <f>'[2]17'!E69</f>
        <v>2.9359773540976755</v>
      </c>
      <c r="F68" s="971">
        <f>'[2]17'!F69</f>
        <v>15.382749399875143</v>
      </c>
      <c r="G68" s="33">
        <f>'[2]17'!G69</f>
        <v>7.1087848917322312</v>
      </c>
      <c r="H68" s="971">
        <f>'[2]17'!H69</f>
        <v>18.39198759810316</v>
      </c>
      <c r="I68" s="33">
        <f>'[2]17'!I69</f>
        <v>7.9606770055162661</v>
      </c>
      <c r="J68" s="971">
        <f>'[2]17'!J69</f>
        <v>14.826835061985225</v>
      </c>
      <c r="K68" s="33">
        <f>'[2]17'!K69</f>
        <v>30.417492703469879</v>
      </c>
      <c r="L68" s="1048">
        <f>'[2]17'!L69</f>
        <v>5062.3249999999998</v>
      </c>
      <c r="M68" s="141">
        <f>'[2]17'!M69</f>
        <v>100</v>
      </c>
      <c r="N68" s="971">
        <f>'[2]17'!N69</f>
        <v>12.283387573891444</v>
      </c>
      <c r="O68" s="33">
        <f>'[2]17'!O69</f>
        <v>0.88793192851111102</v>
      </c>
      <c r="P68" s="971">
        <f>'[2]17'!P69</f>
        <v>19.472771898287842</v>
      </c>
      <c r="Q68" s="33">
        <f>'[2]17'!Q69</f>
        <v>10.622589422844248</v>
      </c>
      <c r="R68" s="971">
        <f>'[2]17'!R69</f>
        <v>20.437743526936732</v>
      </c>
      <c r="S68" s="33">
        <f>'[2]17'!S69</f>
        <v>4.1655760939884345</v>
      </c>
      <c r="T68" s="971">
        <f>'[2]17'!T69</f>
        <v>7.5212476480668462</v>
      </c>
      <c r="U68" s="33">
        <f>'[2]17'!U69</f>
        <v>24.607270374778384</v>
      </c>
      <c r="V68" s="179"/>
    </row>
    <row r="69" spans="1:22" ht="12.75" customHeight="1">
      <c r="A69" s="138">
        <f>'[2]17'!$A70</f>
        <v>2005</v>
      </c>
      <c r="B69" s="1048">
        <f>'[2]17'!B70</f>
        <v>137485.715</v>
      </c>
      <c r="C69" s="141">
        <f>'[2]17'!C70</f>
        <v>100</v>
      </c>
      <c r="D69" s="971">
        <f>'[2]17'!D70</f>
        <v>2.6564585273459138</v>
      </c>
      <c r="E69" s="33">
        <f>'[2]17'!E70</f>
        <v>2.7512792874517911</v>
      </c>
      <c r="F69" s="971">
        <f>'[2]17'!F70</f>
        <v>14.970954618812582</v>
      </c>
      <c r="G69" s="33">
        <f>'[2]17'!G70</f>
        <v>6.9376473039399036</v>
      </c>
      <c r="H69" s="971">
        <f>'[2]17'!H70</f>
        <v>18.262855162807277</v>
      </c>
      <c r="I69" s="33">
        <f>'[2]17'!I70</f>
        <v>7.939504842375805</v>
      </c>
      <c r="J69" s="971">
        <f>'[2]17'!J70</f>
        <v>15.223702331547681</v>
      </c>
      <c r="K69" s="33">
        <f>'[2]17'!K70</f>
        <v>31.25759792571905</v>
      </c>
      <c r="L69" s="1048">
        <f>'[2]17'!L70</f>
        <v>5047.3249999999998</v>
      </c>
      <c r="M69" s="141">
        <f>'[2]17'!M70</f>
        <v>100</v>
      </c>
      <c r="N69" s="971">
        <f>'[2]17'!N70</f>
        <v>12.051928496777995</v>
      </c>
      <c r="O69" s="33">
        <f>'[2]17'!O70</f>
        <v>0.85540360487981282</v>
      </c>
      <c r="P69" s="971">
        <f>'[2]17'!P70</f>
        <v>18.812440253005306</v>
      </c>
      <c r="Q69" s="33">
        <f>'[2]17'!Q70</f>
        <v>10.719539558082747</v>
      </c>
      <c r="R69" s="971">
        <f>'[2]17'!R70</f>
        <v>20.439044444334375</v>
      </c>
      <c r="S69" s="33">
        <f>'[2]17'!S70</f>
        <v>4.2948492518314163</v>
      </c>
      <c r="T69" s="971">
        <f>'[2]17'!T70</f>
        <v>7.3405219596518956</v>
      </c>
      <c r="U69" s="33">
        <f>'[2]17'!U70</f>
        <v>25.486767743309578</v>
      </c>
      <c r="V69" s="179"/>
    </row>
    <row r="70" spans="1:22" ht="12.75" customHeight="1">
      <c r="A70" s="138">
        <f>'[2]17'!$A71</f>
        <v>2006</v>
      </c>
      <c r="B70" s="1048">
        <f>'[2]17'!B71</f>
        <v>143562.095</v>
      </c>
      <c r="C70" s="141">
        <f>'[2]17'!C71</f>
        <v>100</v>
      </c>
      <c r="D70" s="971">
        <f>'[2]17'!D71</f>
        <v>2.6093774961977254</v>
      </c>
      <c r="E70" s="33">
        <f>'[2]17'!E71</f>
        <v>2.8928241817591194</v>
      </c>
      <c r="F70" s="971">
        <f>'[2]17'!F71</f>
        <v>14.85423781256466</v>
      </c>
      <c r="G70" s="33">
        <f>'[2]17'!G71</f>
        <v>6.7442126697858509</v>
      </c>
      <c r="H70" s="971">
        <f>'[2]17'!H71</f>
        <v>18.162163208888813</v>
      </c>
      <c r="I70" s="33">
        <f>'[2]17'!I71</f>
        <v>8.0891881662774558</v>
      </c>
      <c r="J70" s="971">
        <f>'[2]17'!J71</f>
        <v>16.128314371561657</v>
      </c>
      <c r="K70" s="33">
        <f>'[2]17'!K71</f>
        <v>30.519682092964718</v>
      </c>
      <c r="L70" s="1048">
        <f>'[2]17'!L71</f>
        <v>5079.05</v>
      </c>
      <c r="M70" s="141">
        <f>'[2]17'!M71</f>
        <v>100</v>
      </c>
      <c r="N70" s="971">
        <f>'[2]17'!N71</f>
        <v>11.908230869946152</v>
      </c>
      <c r="O70" s="33">
        <f>'[2]17'!O71</f>
        <v>0.84809167068644697</v>
      </c>
      <c r="P70" s="971">
        <f>'[2]17'!P71</f>
        <v>18.882960396137072</v>
      </c>
      <c r="Q70" s="33">
        <f>'[2]17'!Q71</f>
        <v>10.578749963083647</v>
      </c>
      <c r="R70" s="971">
        <f>'[2]17'!R71</f>
        <v>19.987005443931444</v>
      </c>
      <c r="S70" s="33">
        <f>'[2]17'!S71</f>
        <v>4.6288183813902206</v>
      </c>
      <c r="T70" s="971">
        <f>'[2]17'!T71</f>
        <v>7.417725755800789</v>
      </c>
      <c r="U70" s="33">
        <f>'[2]17'!U71</f>
        <v>25.746940864925527</v>
      </c>
      <c r="V70" s="179"/>
    </row>
    <row r="71" spans="1:22" ht="12.75" customHeight="1">
      <c r="A71" s="138">
        <f>'[2]17'!$A72</f>
        <v>2007</v>
      </c>
      <c r="B71" s="1048">
        <f>'[2]17'!B72</f>
        <v>152165.96299999999</v>
      </c>
      <c r="C71" s="141">
        <f>'[2]17'!C72</f>
        <v>100</v>
      </c>
      <c r="D71" s="971">
        <f>'[2]17'!D72</f>
        <v>2.3043471291934057</v>
      </c>
      <c r="E71" s="33">
        <f>'[2]17'!E72</f>
        <v>2.9834530078188379</v>
      </c>
      <c r="F71" s="971">
        <f>'[2]17'!F72</f>
        <v>14.648221297689288</v>
      </c>
      <c r="G71" s="33">
        <f>'[2]17'!G72</f>
        <v>6.7631524140520174</v>
      </c>
      <c r="H71" s="971">
        <f>'[2]17'!H72</f>
        <v>17.989638063802747</v>
      </c>
      <c r="I71" s="33">
        <f>'[2]17'!I72</f>
        <v>8.2906563013701042</v>
      </c>
      <c r="J71" s="971">
        <f>'[2]17'!J72</f>
        <v>16.844896516049388</v>
      </c>
      <c r="K71" s="33">
        <f>'[2]17'!K72</f>
        <v>30.17563527002422</v>
      </c>
      <c r="L71" s="1048">
        <f>'[2]17'!L72</f>
        <v>5092.5</v>
      </c>
      <c r="M71" s="141">
        <f>'[2]17'!M72</f>
        <v>100</v>
      </c>
      <c r="N71" s="971">
        <f>'[2]17'!N72</f>
        <v>11.841433480608737</v>
      </c>
      <c r="O71" s="33">
        <f>'[2]17'!O72</f>
        <v>1.0220913107511049</v>
      </c>
      <c r="P71" s="971">
        <f>'[2]17'!P72</f>
        <v>18.312714776632301</v>
      </c>
      <c r="Q71" s="33">
        <f>'[2]17'!Q72</f>
        <v>10.906725576828668</v>
      </c>
      <c r="R71" s="971">
        <f>'[2]17'!R72</f>
        <v>20.089837997054495</v>
      </c>
      <c r="S71" s="33">
        <f>'[2]17'!S72</f>
        <v>4.3141875306823758</v>
      </c>
      <c r="T71" s="971">
        <f>'[2]17'!T72</f>
        <v>8.1266568483063342</v>
      </c>
      <c r="U71" s="33">
        <f>'[2]17'!U72</f>
        <v>25.386352479135983</v>
      </c>
      <c r="V71" s="179"/>
    </row>
    <row r="72" spans="1:22" ht="12.75" customHeight="1">
      <c r="A72" s="138">
        <f>'[2]17'!$A73</f>
        <v>2008</v>
      </c>
      <c r="B72" s="1048">
        <f>'[2]17'!B73</f>
        <v>156158.22899999999</v>
      </c>
      <c r="C72" s="141">
        <f>'[2]17'!C73</f>
        <v>100</v>
      </c>
      <c r="D72" s="971">
        <f>'[2]17'!D73</f>
        <v>2.2523116601175079</v>
      </c>
      <c r="E72" s="33">
        <f>'[2]17'!E73</f>
        <v>2.5995383182784435</v>
      </c>
      <c r="F72" s="971">
        <f>'[2]17'!F73</f>
        <v>14.039740422517216</v>
      </c>
      <c r="G72" s="33">
        <f>'[2]17'!G73</f>
        <v>6.7423862753976289</v>
      </c>
      <c r="H72" s="971">
        <f>'[2]17'!H73</f>
        <v>17.880560748418837</v>
      </c>
      <c r="I72" s="33">
        <f>'[2]17'!I73</f>
        <v>8.1875544323700051</v>
      </c>
      <c r="J72" s="971">
        <f>'[2]17'!J73</f>
        <v>17.465495846523719</v>
      </c>
      <c r="K72" s="33">
        <f>'[2]17'!K73</f>
        <v>30.832412296376649</v>
      </c>
      <c r="L72" s="1048">
        <f>'[2]17'!L73</f>
        <v>5116.6000000000004</v>
      </c>
      <c r="M72" s="141">
        <f>'[2]17'!M73</f>
        <v>100</v>
      </c>
      <c r="N72" s="971">
        <f>'[2]17'!N73</f>
        <v>11.439725599030606</v>
      </c>
      <c r="O72" s="33">
        <f>'[2]17'!O73</f>
        <v>1.449204549896415</v>
      </c>
      <c r="P72" s="971">
        <f>'[2]17'!P73</f>
        <v>16.997126998397373</v>
      </c>
      <c r="Q72" s="33">
        <f>'[2]17'!Q73</f>
        <v>10.546065746784972</v>
      </c>
      <c r="R72" s="971">
        <f>'[2]17'!R73</f>
        <v>20.863952624789896</v>
      </c>
      <c r="S72" s="33">
        <f>'[2]17'!S73</f>
        <v>5.1968103818942266</v>
      </c>
      <c r="T72" s="971">
        <f>'[2]17'!T73</f>
        <v>8.3097173904545993</v>
      </c>
      <c r="U72" s="33">
        <f>'[2]17'!U73</f>
        <v>25.197396708751903</v>
      </c>
      <c r="V72" s="179"/>
    </row>
    <row r="73" spans="1:22" ht="12.75" customHeight="1">
      <c r="A73" s="138">
        <f>'[2]17'!$A74</f>
        <v>2009</v>
      </c>
      <c r="B73" s="1048">
        <f>'[2]17'!B74</f>
        <v>155546.50599999999</v>
      </c>
      <c r="C73" s="141">
        <f>'[2]17'!C74</f>
        <v>100</v>
      </c>
      <c r="D73" s="971">
        <f>'[2]17'!D74</f>
        <v>2.1998044751966335</v>
      </c>
      <c r="E73" s="33">
        <f>'[2]17'!E74</f>
        <v>3.1432946491257092</v>
      </c>
      <c r="F73" s="971">
        <f>'[2]17'!F74</f>
        <v>12.970748439698154</v>
      </c>
      <c r="G73" s="33">
        <f>'[2]17'!G74</f>
        <v>6.2797585437245367</v>
      </c>
      <c r="H73" s="971">
        <f>'[2]17'!H74</f>
        <v>18.363043783188552</v>
      </c>
      <c r="I73" s="33">
        <f>'[2]17'!I74</f>
        <v>8.3457567346450077</v>
      </c>
      <c r="J73" s="971">
        <f>'[2]17'!J74</f>
        <v>16.842995496150841</v>
      </c>
      <c r="K73" s="33">
        <f>'[2]17'!K74</f>
        <v>31.854597878270575</v>
      </c>
      <c r="L73" s="1048">
        <f>'[2]17'!L74</f>
        <v>4968.6500000000005</v>
      </c>
      <c r="M73" s="141">
        <f>'[2]17'!M74</f>
        <v>100</v>
      </c>
      <c r="N73" s="971">
        <f>'[2]17'!N74</f>
        <v>11.447274410554176</v>
      </c>
      <c r="O73" s="33">
        <f>'[2]17'!O74</f>
        <v>1.3429201090839566</v>
      </c>
      <c r="P73" s="971">
        <f>'[2]17'!P74</f>
        <v>16.604610910408262</v>
      </c>
      <c r="Q73" s="33">
        <f>'[2]17'!Q74</f>
        <v>9.8568021494772218</v>
      </c>
      <c r="R73" s="971">
        <f>'[2]17'!R74</f>
        <v>20.857778269751336</v>
      </c>
      <c r="S73" s="33">
        <f>'[2]17'!S74</f>
        <v>5.3535668642387764</v>
      </c>
      <c r="T73" s="971">
        <f>'[2]17'!T74</f>
        <v>8.4459561450293332</v>
      </c>
      <c r="U73" s="33">
        <f>'[2]17'!U74</f>
        <v>26.091091141456936</v>
      </c>
      <c r="V73" s="179"/>
    </row>
    <row r="74" spans="1:22" ht="12.75" customHeight="1">
      <c r="A74" s="138">
        <f>'[2]17'!$A75</f>
        <v>2010</v>
      </c>
      <c r="B74" s="1048">
        <f>'[2]17'!B75</f>
        <v>157970.796</v>
      </c>
      <c r="C74" s="141">
        <f>'[2]17'!C75</f>
        <v>100</v>
      </c>
      <c r="D74" s="971">
        <f>'[2]17'!D75</f>
        <v>2.2024374682520436</v>
      </c>
      <c r="E74" s="33">
        <f>'[2]17'!E75</f>
        <v>3.2009036657636396</v>
      </c>
      <c r="F74" s="971">
        <f>'[2]17'!F75</f>
        <v>13.642448823262246</v>
      </c>
      <c r="G74" s="33">
        <f>'[2]17'!G75</f>
        <v>5.8396496273906227</v>
      </c>
      <c r="H74" s="971">
        <f>'[2]17'!H75</f>
        <v>18.082703083929513</v>
      </c>
      <c r="I74" s="33">
        <f>'[2]17'!I75</f>
        <v>8.3255337904355429</v>
      </c>
      <c r="J74" s="971">
        <f>'[2]17'!J75</f>
        <v>17.230462648298612</v>
      </c>
      <c r="K74" s="33">
        <f>'[2]17'!K75</f>
        <v>31.475860892667782</v>
      </c>
      <c r="L74" s="1048">
        <f>'[2]17'!L75</f>
        <v>4898.4250000000002</v>
      </c>
      <c r="M74" s="141">
        <f>'[2]17'!M75</f>
        <v>100</v>
      </c>
      <c r="N74" s="971">
        <f>'[2]17'!N75</f>
        <v>11.197987108101072</v>
      </c>
      <c r="O74" s="33">
        <f>'[2]17'!O75</f>
        <v>1.3585999581498147</v>
      </c>
      <c r="P74" s="971">
        <f>'[2]17'!P75</f>
        <v>16.366485145735616</v>
      </c>
      <c r="Q74" s="33">
        <f>'[2]17'!Q75</f>
        <v>9.5301040640614065</v>
      </c>
      <c r="R74" s="971">
        <f>'[2]17'!R75</f>
        <v>20.536192755834783</v>
      </c>
      <c r="S74" s="33">
        <f>'[2]17'!S75</f>
        <v>5.6630447541811915</v>
      </c>
      <c r="T74" s="971">
        <f>'[2]17'!T75</f>
        <v>8.6053170151630365</v>
      </c>
      <c r="U74" s="33">
        <f>'[2]17'!U75</f>
        <v>26.739717358130417</v>
      </c>
      <c r="V74" s="179"/>
    </row>
    <row r="75" spans="1:22" ht="12.75" customHeight="1">
      <c r="A75" s="138">
        <f>'[2]17'!$A76</f>
        <v>2011</v>
      </c>
      <c r="B75" s="1048">
        <f>'[2]17'!B76</f>
        <v>154128.223</v>
      </c>
      <c r="C75" s="141">
        <f>'[2]17'!C76</f>
        <v>100</v>
      </c>
      <c r="D75" s="971">
        <f>'[2]17'!D76</f>
        <v>2.0954189551643636</v>
      </c>
      <c r="E75" s="33">
        <f>'[2]17'!E76</f>
        <v>3.2288901429817956</v>
      </c>
      <c r="F75" s="971">
        <f>'[2]17'!F76</f>
        <v>13.381571264855236</v>
      </c>
      <c r="G75" s="33">
        <f>'[2]17'!G76</f>
        <v>5.4917515009564477</v>
      </c>
      <c r="H75" s="971">
        <f>'[2]17'!H76</f>
        <v>18.923412878120317</v>
      </c>
      <c r="I75" s="33">
        <f>'[2]17'!I76</f>
        <v>8.3465115924939983</v>
      </c>
      <c r="J75" s="971">
        <f>'[2]17'!J76</f>
        <v>17.791898502586381</v>
      </c>
      <c r="K75" s="33">
        <f>'[2]17'!K76</f>
        <v>30.74054516284146</v>
      </c>
      <c r="L75" s="1048">
        <f>'[2]17'!L76</f>
        <v>4429.7</v>
      </c>
      <c r="M75" s="141">
        <f>'[2]17'!M76</f>
        <v>100</v>
      </c>
      <c r="N75" s="971">
        <f>'[2]17'!N76</f>
        <v>3.9539923696864347</v>
      </c>
      <c r="O75" s="33">
        <f>'[2]17'!O76</f>
        <v>1.5040521931507778</v>
      </c>
      <c r="P75" s="971">
        <f>'[2]17'!P76</f>
        <v>17.669932501072307</v>
      </c>
      <c r="Q75" s="33">
        <f>'[2]17'!Q76</f>
        <v>9.54861503036323</v>
      </c>
      <c r="R75" s="971">
        <f>'[2]17'!R76</f>
        <v>22.096304490146061</v>
      </c>
      <c r="S75" s="33">
        <f>'[2]17'!S76</f>
        <v>5.6284849989841295</v>
      </c>
      <c r="T75" s="971">
        <f>'[2]17'!T76</f>
        <v>9.9188432625234224</v>
      </c>
      <c r="U75" s="33">
        <f>'[2]17'!U76</f>
        <v>29.676953292548031</v>
      </c>
      <c r="V75" s="179"/>
    </row>
    <row r="76" spans="1:22" ht="12.75" customHeight="1">
      <c r="A76" s="138">
        <f>'[2]17'!$A77</f>
        <v>2012</v>
      </c>
      <c r="B76" s="1048">
        <f>'[2]17'!B77</f>
        <v>147214.826</v>
      </c>
      <c r="C76" s="141">
        <f>'[2]17'!C77</f>
        <v>100</v>
      </c>
      <c r="D76" s="971">
        <f>'[2]17'!D77</f>
        <v>2.1996344308419045</v>
      </c>
      <c r="E76" s="33">
        <f>'[2]17'!E77</f>
        <v>3.5234956566127384</v>
      </c>
      <c r="F76" s="971">
        <f>'[2]17'!F77</f>
        <v>13.457523632843882</v>
      </c>
      <c r="G76" s="33">
        <f>'[2]17'!G77</f>
        <v>4.8694545208374596</v>
      </c>
      <c r="H76" s="971">
        <f>'[2]17'!H77</f>
        <v>19.76827320367855</v>
      </c>
      <c r="I76" s="33">
        <f>'[2]17'!I77</f>
        <v>8.3889838649810997</v>
      </c>
      <c r="J76" s="971">
        <f>'[2]17'!J77</f>
        <v>18.145330688364226</v>
      </c>
      <c r="K76" s="33">
        <f>'[2]17'!K77</f>
        <v>29.647304001840141</v>
      </c>
      <c r="L76" s="1048">
        <f>'[2]17'!L77</f>
        <v>4223.5749999999998</v>
      </c>
      <c r="M76" s="141">
        <f>'[2]17'!M77</f>
        <v>100</v>
      </c>
      <c r="N76" s="971">
        <f>'[2]17'!N77</f>
        <v>4.0220666141834824</v>
      </c>
      <c r="O76" s="33">
        <f>'[2]17'!O77</f>
        <v>1.4146783234582079</v>
      </c>
      <c r="P76" s="971">
        <f>'[2]17'!P77</f>
        <v>17.524253742386485</v>
      </c>
      <c r="Q76" s="33">
        <f>'[2]17'!Q77</f>
        <v>8.1193065116636962</v>
      </c>
      <c r="R76" s="971">
        <f>'[2]17'!R77</f>
        <v>22.17256707883724</v>
      </c>
      <c r="S76" s="33">
        <f>'[2]17'!S77</f>
        <v>5.9132370089320068</v>
      </c>
      <c r="T76" s="971">
        <f>'[2]17'!T77</f>
        <v>9.9009725173579248</v>
      </c>
      <c r="U76" s="33">
        <f>'[2]17'!U77</f>
        <v>30.934102034413979</v>
      </c>
      <c r="V76" s="179"/>
    </row>
    <row r="77" spans="1:22" ht="12.75" customHeight="1">
      <c r="A77" s="138">
        <f>'[2]17'!$A78</f>
        <v>2013</v>
      </c>
      <c r="B77" s="1048">
        <f>'[2]17'!B78</f>
        <v>149802.34700000001</v>
      </c>
      <c r="C77" s="141">
        <f>'[2]17'!C78</f>
        <v>100</v>
      </c>
      <c r="D77" s="971">
        <f>'[2]17'!D78</f>
        <v>2.3848998841119626</v>
      </c>
      <c r="E77" s="33">
        <f>'[2]17'!E78</f>
        <v>3.4358527106387724</v>
      </c>
      <c r="F77" s="971">
        <f>'[2]17'!F78</f>
        <v>13.520641302101897</v>
      </c>
      <c r="G77" s="33">
        <f>'[2]17'!G78</f>
        <v>4.5173364339879134</v>
      </c>
      <c r="H77" s="971">
        <f>'[2]17'!H78</f>
        <v>19.845122319745766</v>
      </c>
      <c r="I77" s="33">
        <f>'[2]17'!I78</f>
        <v>8.293520261067739</v>
      </c>
      <c r="J77" s="971">
        <f>'[2]17'!J78</f>
        <v>17.927997483243701</v>
      </c>
      <c r="K77" s="33">
        <f>'[2]17'!K78</f>
        <v>30.074629605102249</v>
      </c>
      <c r="L77" s="1048">
        <f>'[2]17'!L78</f>
        <v>4145.7750000000005</v>
      </c>
      <c r="M77" s="141">
        <f>'[2]17'!M78</f>
        <v>100</v>
      </c>
      <c r="N77" s="971">
        <f>'[2]17'!N78</f>
        <v>4.1228720806121899</v>
      </c>
      <c r="O77" s="33">
        <f>'[2]17'!O78</f>
        <v>1.3598181280942665</v>
      </c>
      <c r="P77" s="971">
        <f>'[2]17'!P78</f>
        <v>17.002249277879283</v>
      </c>
      <c r="Q77" s="33">
        <f>'[2]17'!Q78</f>
        <v>6.9516556011843367</v>
      </c>
      <c r="R77" s="971">
        <f>'[2]17'!R78</f>
        <v>22.495793910668088</v>
      </c>
      <c r="S77" s="33">
        <f>'[2]17'!S78</f>
        <v>6.4903425776845092</v>
      </c>
      <c r="T77" s="971">
        <f>'[2]17'!T78</f>
        <v>10.210997943689659</v>
      </c>
      <c r="U77" s="33">
        <f>'[2]17'!U78</f>
        <v>31.365667456627527</v>
      </c>
      <c r="V77" s="179"/>
    </row>
    <row r="78" spans="1:22" ht="12" customHeight="1">
      <c r="A78" s="138">
        <f>'[2]17'!$A79</f>
        <v>2014</v>
      </c>
      <c r="B78" s="1048">
        <f>'[2]17'!B79</f>
        <v>151135.83199999999</v>
      </c>
      <c r="C78" s="141">
        <f>'[2]17'!C79</f>
        <v>100</v>
      </c>
      <c r="D78" s="971">
        <f>'[2]17'!D79</f>
        <v>2.3771907379316901</v>
      </c>
      <c r="E78" s="33">
        <f>'[2]17'!E79</f>
        <v>3.6639491288869217</v>
      </c>
      <c r="F78" s="971">
        <f>'[2]17'!F79</f>
        <v>13.851964635361918</v>
      </c>
      <c r="G78" s="33">
        <f>'[2]17'!G79</f>
        <v>4.1670958611588551</v>
      </c>
      <c r="H78" s="971">
        <f>'[2]17'!H79</f>
        <v>19.893719181034449</v>
      </c>
      <c r="I78" s="33">
        <f>'[2]17'!I79</f>
        <v>8.1592603400628398</v>
      </c>
      <c r="J78" s="971">
        <f>'[2]17'!J79</f>
        <v>17.864092613060812</v>
      </c>
      <c r="K78" s="33">
        <f>'[2]17'!K79</f>
        <v>30.022727502502523</v>
      </c>
      <c r="L78" s="1048">
        <f>'[2]17'!L79</f>
        <v>4267.375</v>
      </c>
      <c r="M78" s="141">
        <f>'[2]17'!M79</f>
        <v>100</v>
      </c>
      <c r="N78" s="971">
        <f>'[2]17'!N79</f>
        <v>3.7066112071238173</v>
      </c>
      <c r="O78" s="33">
        <f>'[2]17'!O79</f>
        <v>1.3755528867277917</v>
      </c>
      <c r="P78" s="971">
        <f>'[2]17'!P79</f>
        <v>17.309235771405138</v>
      </c>
      <c r="Q78" s="33">
        <f>'[2]17'!Q79</f>
        <v>6.4629895427516901</v>
      </c>
      <c r="R78" s="971">
        <f>'[2]17'!R79</f>
        <v>22.158235449193008</v>
      </c>
      <c r="S78" s="33">
        <f>'[2]17'!S79</f>
        <v>6.5994903189900116</v>
      </c>
      <c r="T78" s="971">
        <f>'[2]17'!T79</f>
        <v>11.050704472890242</v>
      </c>
      <c r="U78" s="33">
        <f>'[2]17'!U79</f>
        <v>31.336008670435572</v>
      </c>
      <c r="V78" s="179"/>
    </row>
    <row r="79" spans="1:22" ht="12" customHeight="1">
      <c r="A79" s="138">
        <f>'[2]17'!$A80</f>
        <v>2015</v>
      </c>
      <c r="B79" s="1048">
        <f>'[2]17'!B80</f>
        <v>156517.31400000001</v>
      </c>
      <c r="C79" s="141">
        <f>'[2]17'!C80</f>
        <v>100</v>
      </c>
      <c r="D79" s="971">
        <f>'[2]17'!D80</f>
        <v>2.4105812344824673</v>
      </c>
      <c r="E79" s="33">
        <f>'[2]17'!E80</f>
        <v>4.0080338971316616</v>
      </c>
      <c r="F79" s="971">
        <f>'[2]17'!F80</f>
        <v>14.257433525852608</v>
      </c>
      <c r="G79" s="33">
        <f>'[2]17'!G80</f>
        <v>4.0835335316321615</v>
      </c>
      <c r="H79" s="971">
        <f>'[2]17'!H80</f>
        <v>19.811940422131187</v>
      </c>
      <c r="I79" s="33">
        <f>'[2]17'!I80</f>
        <v>8.3114523674997365</v>
      </c>
      <c r="J79" s="971">
        <f>'[2]17'!J80</f>
        <v>17.61069385588868</v>
      </c>
      <c r="K79" s="33">
        <f>'[2]17'!K80</f>
        <v>29.506331165381482</v>
      </c>
      <c r="L79" s="1048">
        <f>'[2]17'!L80</f>
        <v>4349.5249999999996</v>
      </c>
      <c r="M79" s="141">
        <f>'[2]17'!M80</f>
        <v>100</v>
      </c>
      <c r="N79" s="971">
        <f>'[2]17'!N80</f>
        <v>3.3135802185296095</v>
      </c>
      <c r="O79" s="33">
        <f>'[2]17'!O80</f>
        <v>1.397853788632091</v>
      </c>
      <c r="P79" s="971">
        <f>'[2]17'!P80</f>
        <v>17.677217627212169</v>
      </c>
      <c r="Q79" s="33">
        <f>'[2]17'!Q80</f>
        <v>6.3794322368534511</v>
      </c>
      <c r="R79" s="971">
        <f>'[2]17'!R80</f>
        <v>22.08919364758221</v>
      </c>
      <c r="S79" s="33">
        <f>'[2]17'!S80</f>
        <v>6.339197958397758</v>
      </c>
      <c r="T79" s="971">
        <f>'[2]17'!T80</f>
        <v>11.086842816169582</v>
      </c>
      <c r="U79" s="33">
        <f>'[2]17'!U80</f>
        <v>31.717831257436163</v>
      </c>
      <c r="V79" s="179"/>
    </row>
    <row r="80" spans="1:22" ht="12" customHeight="1">
      <c r="A80" s="138">
        <f>'[2]17'!$A81</f>
        <v>2016</v>
      </c>
      <c r="B80" s="1048">
        <f>'[2]17'!B81</f>
        <v>161993.32699999999</v>
      </c>
      <c r="C80" s="141">
        <f>'[2]17'!C81</f>
        <v>100</v>
      </c>
      <c r="D80" s="971">
        <f>'[2]17'!D81</f>
        <v>2.378201047750566</v>
      </c>
      <c r="E80" s="33">
        <f>'[2]17'!E81</f>
        <v>3.9032830037499022</v>
      </c>
      <c r="F80" s="971">
        <f>'[2]17'!F81</f>
        <v>14.320459632266211</v>
      </c>
      <c r="G80" s="33">
        <f>'[2]17'!G81</f>
        <v>4.0269751358338368</v>
      </c>
      <c r="H80" s="971">
        <f>'[2]17'!H81</f>
        <v>19.873386513013589</v>
      </c>
      <c r="I80" s="33">
        <f>'[2]17'!I81</f>
        <v>8.3037377212457653</v>
      </c>
      <c r="J80" s="971">
        <f>'[2]17'!J81</f>
        <v>17.653416057070057</v>
      </c>
      <c r="K80" s="33">
        <f>'[2]17'!K81</f>
        <v>29.540540889070083</v>
      </c>
      <c r="L80" s="1048">
        <f>'[2]17'!L81</f>
        <v>4429.8500000000004</v>
      </c>
      <c r="M80" s="141">
        <f>'[2]17'!M81</f>
        <v>100</v>
      </c>
      <c r="N80" s="971">
        <f>'[2]17'!N81</f>
        <v>3.2455952233145591</v>
      </c>
      <c r="O80" s="33">
        <f>'[2]17'!O81</f>
        <v>1.3843583868528277</v>
      </c>
      <c r="P80" s="971">
        <f>'[2]17'!P81</f>
        <v>17.538968588101177</v>
      </c>
      <c r="Q80" s="33">
        <f>'[2]17'!Q81</f>
        <v>6.5402891745770173</v>
      </c>
      <c r="R80" s="971">
        <f>'[2]17'!R81</f>
        <v>22.153684662008867</v>
      </c>
      <c r="S80" s="33">
        <f>'[2]17'!S81</f>
        <v>6.7536146822127163</v>
      </c>
      <c r="T80" s="971">
        <f>'[2]17'!T81</f>
        <v>11.287628249263518</v>
      </c>
      <c r="U80" s="33">
        <f>'[2]17'!U81</f>
        <v>31.095861033669316</v>
      </c>
      <c r="V80" s="179"/>
    </row>
    <row r="81" spans="1:22" ht="12" customHeight="1">
      <c r="A81" s="138">
        <f>'[2]17'!$A82</f>
        <v>2017</v>
      </c>
      <c r="B81" s="1048">
        <f>'[2]17'!B82</f>
        <v>169642.25</v>
      </c>
      <c r="C81" s="141">
        <f>'[2]17'!C82</f>
        <v>100</v>
      </c>
      <c r="D81" s="971">
        <f>'[2]17'!D82</f>
        <v>2.4208568325402431</v>
      </c>
      <c r="E81" s="33">
        <f>'[2]17'!E82</f>
        <v>3.4200913982218464</v>
      </c>
      <c r="F81" s="971">
        <f>'[2]17'!F82</f>
        <v>14.615183422761724</v>
      </c>
      <c r="G81" s="33">
        <f>'[2]17'!G82</f>
        <v>4.0463404605869124</v>
      </c>
      <c r="H81" s="971">
        <f>'[2]17'!H82</f>
        <v>19.668696330071079</v>
      </c>
      <c r="I81" s="33">
        <f>'[2]17'!I82</f>
        <v>8.4862910035678016</v>
      </c>
      <c r="J81" s="971">
        <f>'[2]17'!J82</f>
        <v>17.510178625902455</v>
      </c>
      <c r="K81" s="33">
        <f>'[2]17'!K82</f>
        <v>29.83236192634795</v>
      </c>
      <c r="L81" s="1048">
        <f>'[2]17'!L82</f>
        <v>4590.875</v>
      </c>
      <c r="M81" s="141">
        <f>'[2]17'!M82</f>
        <v>100</v>
      </c>
      <c r="N81" s="971">
        <f>'[2]17'!N82</f>
        <v>3.0375473085196174</v>
      </c>
      <c r="O81" s="33">
        <f>'[2]17'!O82</f>
        <v>1.4338225283851116</v>
      </c>
      <c r="P81" s="971">
        <f>'[2]17'!P82</f>
        <v>17.49829825469001</v>
      </c>
      <c r="Q81" s="33">
        <f>'[2]17'!Q82</f>
        <v>6.697524981621152</v>
      </c>
      <c r="R81" s="971">
        <f>'[2]17'!R82</f>
        <v>22.356849184523647</v>
      </c>
      <c r="S81" s="33">
        <f>'[2]17'!S82</f>
        <v>6.9447545402564872</v>
      </c>
      <c r="T81" s="971">
        <f>'[2]17'!T82</f>
        <v>11.199934652980096</v>
      </c>
      <c r="U81" s="33">
        <f>'[2]17'!U82</f>
        <v>30.831268549023878</v>
      </c>
      <c r="V81" s="179"/>
    </row>
    <row r="82" spans="1:22" ht="12" customHeight="1">
      <c r="A82" s="138">
        <f>'[2]17'!$A83</f>
        <v>2018</v>
      </c>
      <c r="B82" s="1048">
        <f>'[2]17'!B83</f>
        <v>177465.91699999999</v>
      </c>
      <c r="C82" s="141">
        <f>'[2]17'!C83</f>
        <v>100</v>
      </c>
      <c r="D82" s="971">
        <f>'[2]17'!D83</f>
        <v>2.3546132523012862</v>
      </c>
      <c r="E82" s="33">
        <f>'[2]17'!E83</f>
        <v>3.5902420632126231</v>
      </c>
      <c r="F82" s="971">
        <f>'[2]17'!F83</f>
        <v>14.517610725218862</v>
      </c>
      <c r="G82" s="33">
        <f>'[2]17'!G83</f>
        <v>4.2057929354401047</v>
      </c>
      <c r="H82" s="971">
        <f>'[2]17'!H83</f>
        <v>19.367984895939202</v>
      </c>
      <c r="I82" s="33">
        <f>'[2]17'!I83</f>
        <v>8.479464820278702</v>
      </c>
      <c r="J82" s="971">
        <f>'[2]17'!J83</f>
        <v>17.395340762812502</v>
      </c>
      <c r="K82" s="33">
        <f>'[2]17'!K83</f>
        <v>30.088950544796724</v>
      </c>
      <c r="L82" s="1048">
        <f>'[2]17'!L83</f>
        <v>4718.7000000000007</v>
      </c>
      <c r="M82" s="141">
        <f>'[2]17'!M83</f>
        <v>100</v>
      </c>
      <c r="N82" s="971">
        <f>'[2]17'!N83</f>
        <v>3.1104965350626221</v>
      </c>
      <c r="O82" s="33">
        <f>'[2]17'!O83</f>
        <v>1.4453133278233394</v>
      </c>
      <c r="P82" s="971">
        <f>'[2]17'!P83</f>
        <v>17.67488927034988</v>
      </c>
      <c r="Q82" s="33">
        <f>'[2]17'!Q83</f>
        <v>6.4991417127598687</v>
      </c>
      <c r="R82" s="971">
        <f>'[2]17'!R83</f>
        <v>21.746455591582425</v>
      </c>
      <c r="S82" s="33">
        <f>'[2]17'!S83</f>
        <v>6.9473583826053789</v>
      </c>
      <c r="T82" s="971">
        <f>'[2]17'!T83</f>
        <v>11.075614046241549</v>
      </c>
      <c r="U82" s="33">
        <f>'[2]17'!U83</f>
        <v>31.498611905821516</v>
      </c>
      <c r="V82" s="179"/>
    </row>
    <row r="83" spans="1:22" ht="12" customHeight="1">
      <c r="A83" s="138">
        <f>'[2]17'!$A84</f>
        <v>2019</v>
      </c>
      <c r="B83" s="1048">
        <f>'[2]17'!B84</f>
        <v>185536.277</v>
      </c>
      <c r="C83" s="141">
        <f>'[2]17'!C84</f>
        <v>100</v>
      </c>
      <c r="D83" s="971">
        <f>'[2]17'!D84</f>
        <v>2.4131765886409373</v>
      </c>
      <c r="E83" s="33">
        <f>'[2]17'!E84</f>
        <v>3.3458551073545584</v>
      </c>
      <c r="F83" s="971">
        <f>'[2]17'!F84</f>
        <v>14.055283646766286</v>
      </c>
      <c r="G83" s="33">
        <f>'[2]17'!G84</f>
        <v>4.3587998696341197</v>
      </c>
      <c r="H83" s="971">
        <f>'[2]17'!H84</f>
        <v>19.197998674943769</v>
      </c>
      <c r="I83" s="33">
        <f>'[2]17'!I84</f>
        <v>8.9198318881864811</v>
      </c>
      <c r="J83" s="971">
        <f>'[2]17'!J84</f>
        <v>17.417539859334358</v>
      </c>
      <c r="K83" s="33">
        <f>'[2]17'!K84</f>
        <v>30.291514365139495</v>
      </c>
      <c r="L83" s="1048">
        <f>'[2]17'!L84</f>
        <v>4776.1750000000002</v>
      </c>
      <c r="M83" s="141">
        <f>'[2]17'!M84</f>
        <v>100</v>
      </c>
      <c r="N83" s="971">
        <f>'[2]17'!N84</f>
        <v>2.8040220469308599</v>
      </c>
      <c r="O83" s="33">
        <f>'[2]17'!O84</f>
        <v>1.4907326469402813</v>
      </c>
      <c r="P83" s="971">
        <f>'[2]17'!P84</f>
        <v>17.515585170141375</v>
      </c>
      <c r="Q83" s="33">
        <f>'[2]17'!Q84</f>
        <v>6.3764413992368372</v>
      </c>
      <c r="R83" s="971">
        <f>'[2]17'!R84</f>
        <v>21.499945039702268</v>
      </c>
      <c r="S83" s="33">
        <f>'[2]17'!S84</f>
        <v>7.3835234261726166</v>
      </c>
      <c r="T83" s="971">
        <f>'[2]17'!T84</f>
        <v>11.40033604296325</v>
      </c>
      <c r="U83" s="33">
        <f>'[2]17'!U84</f>
        <v>31.530984522133291</v>
      </c>
      <c r="V83" s="179"/>
    </row>
    <row r="84" spans="1:22" ht="12" customHeight="1">
      <c r="A84" s="138">
        <f>'[2]17'!$A85</f>
        <v>2020</v>
      </c>
      <c r="B84" s="1048">
        <f>'[2]17'!B85</f>
        <v>174309.58799999999</v>
      </c>
      <c r="C84" s="141">
        <f>'[2]17'!C85</f>
        <v>100</v>
      </c>
      <c r="D84" s="971">
        <f>'[2]17'!D85</f>
        <v>2.4167626395858384</v>
      </c>
      <c r="E84" s="33">
        <f>'[2]17'!E85</f>
        <v>3.4446871620165838</v>
      </c>
      <c r="F84" s="971">
        <f>'[2]17'!F85</f>
        <v>13.932907695243937</v>
      </c>
      <c r="G84" s="33">
        <f>'[2]17'!G85</f>
        <v>4.8446830130767102</v>
      </c>
      <c r="H84" s="971">
        <f>'[2]17'!H85</f>
        <v>16.957528463666609</v>
      </c>
      <c r="I84" s="33">
        <f>'[2]17'!I85</f>
        <v>8.2551069996218445</v>
      </c>
      <c r="J84" s="971">
        <f>'[2]17'!J85</f>
        <v>18.68329583797766</v>
      </c>
      <c r="K84" s="33">
        <f>'[2]17'!K85</f>
        <v>31.465028188810816</v>
      </c>
      <c r="L84" s="1048">
        <f>'[2]17'!L85</f>
        <v>4683.7</v>
      </c>
      <c r="M84" s="141">
        <f>'[2]17'!M85</f>
        <v>100</v>
      </c>
      <c r="N84" s="971">
        <f>'[2]17'!N85</f>
        <v>2.7569015948929265</v>
      </c>
      <c r="O84" s="33">
        <f>'[2]17'!O85</f>
        <v>1.6674851079274924</v>
      </c>
      <c r="P84" s="971">
        <f>'[2]17'!P85</f>
        <v>17.452014433033714</v>
      </c>
      <c r="Q84" s="33">
        <f>'[2]17'!Q85</f>
        <v>6.342741849392576</v>
      </c>
      <c r="R84" s="971">
        <f>'[2]17'!R85</f>
        <v>20.498750987467172</v>
      </c>
      <c r="S84" s="33">
        <f>'[2]17'!S85</f>
        <v>7.6894335674787024</v>
      </c>
      <c r="T84" s="971">
        <f>'[2]17'!T85</f>
        <v>11.312637444755216</v>
      </c>
      <c r="U84" s="33">
        <f>'[2]17'!U85</f>
        <v>32.278967482972867</v>
      </c>
      <c r="V84" s="179"/>
    </row>
    <row r="85" spans="1:22" ht="12" customHeight="1">
      <c r="A85" s="138">
        <f>'[2]17'!$A86</f>
        <v>2021</v>
      </c>
      <c r="B85" s="1053">
        <f>'[2]17'!B86</f>
        <v>182422.43900000001</v>
      </c>
      <c r="C85" s="1054">
        <f>'[2]17'!C86</f>
        <v>100</v>
      </c>
      <c r="D85" s="999">
        <f>'[2]17'!D86</f>
        <v>2.5396771501339259</v>
      </c>
      <c r="E85" s="1005">
        <f>'[2]17'!E86</f>
        <v>3.2213054667030296</v>
      </c>
      <c r="F85" s="999">
        <f>'[2]17'!F86</f>
        <v>14.066980542892532</v>
      </c>
      <c r="G85" s="1005">
        <f>'[2]17'!G86</f>
        <v>4.9741051866980008</v>
      </c>
      <c r="H85" s="999">
        <f>'[2]17'!H86</f>
        <v>17.218091794069259</v>
      </c>
      <c r="I85" s="1005">
        <f>'[2]17'!I86</f>
        <v>8.3320643465357893</v>
      </c>
      <c r="J85" s="999">
        <f>'[2]17'!J86</f>
        <v>18.299653914834455</v>
      </c>
      <c r="K85" s="1005">
        <f>'[2]17'!K86</f>
        <v>31.348121598132998</v>
      </c>
      <c r="L85" s="1053">
        <f>'[2]17'!L86</f>
        <v>4812.3</v>
      </c>
      <c r="M85" s="1054">
        <f>'[2]17'!M86</f>
        <v>100</v>
      </c>
      <c r="N85" s="999">
        <f>'[2]17'!N86</f>
        <v>2.7133595162396356</v>
      </c>
      <c r="O85" s="1005">
        <f>'[2]17'!O86</f>
        <v>1.3475884712091923</v>
      </c>
      <c r="P85" s="999">
        <f>'[2]17'!P86</f>
        <v>16.859921451281092</v>
      </c>
      <c r="Q85" s="1005">
        <f>'[2]17'!Q86</f>
        <v>6.3467572678345059</v>
      </c>
      <c r="R85" s="999">
        <f>'[2]17'!R86</f>
        <v>19.398208756727552</v>
      </c>
      <c r="S85" s="1005">
        <f>'[2]17'!S86</f>
        <v>7.569665232840844</v>
      </c>
      <c r="T85" s="999">
        <f>'[2]17'!T86</f>
        <v>12.076865532074059</v>
      </c>
      <c r="U85" s="1005">
        <f>'[2]17'!U86</f>
        <v>32.712008810755769</v>
      </c>
      <c r="V85" s="1198"/>
    </row>
    <row r="86" spans="1:22" s="262" customFormat="1" ht="8.1" customHeight="1">
      <c r="B86" s="139"/>
      <c r="C86" s="50"/>
      <c r="D86" s="139"/>
      <c r="E86" s="1187"/>
      <c r="F86" s="226"/>
      <c r="G86" s="142"/>
      <c r="H86" s="33"/>
      <c r="I86" s="226"/>
      <c r="J86" s="142"/>
      <c r="K86" s="33"/>
      <c r="L86" s="50"/>
      <c r="M86" s="139"/>
      <c r="N86" s="1187"/>
      <c r="O86" s="226"/>
      <c r="P86" s="142"/>
      <c r="Q86" s="33"/>
      <c r="R86" s="226"/>
      <c r="S86" s="142"/>
      <c r="T86" s="33"/>
      <c r="U86" s="1188"/>
    </row>
    <row r="87" spans="1:22" ht="12" customHeight="1">
      <c r="A87" s="1015" t="str">
        <f>'[2]17'!$A88</f>
        <v>1 2020</v>
      </c>
      <c r="B87" s="1053">
        <f>'[2]17'!B88</f>
        <v>45599.764000000003</v>
      </c>
      <c r="C87" s="1054">
        <f>'[2]17'!C88</f>
        <v>100</v>
      </c>
      <c r="D87" s="999">
        <f>'[2]17'!D88</f>
        <v>2.3333541813944474</v>
      </c>
      <c r="E87" s="1005">
        <f>'[2]17'!E88</f>
        <v>3.3235128146715844</v>
      </c>
      <c r="F87" s="999">
        <f>'[2]17'!F88</f>
        <v>13.854661616231171</v>
      </c>
      <c r="G87" s="1005">
        <f>'[2]17'!G88</f>
        <v>4.5446309765989135</v>
      </c>
      <c r="H87" s="999">
        <f>'[2]17'!H88</f>
        <v>18.301379805386713</v>
      </c>
      <c r="I87" s="1005">
        <f>'[2]17'!I88</f>
        <v>8.8170105441773767</v>
      </c>
      <c r="J87" s="999">
        <f>'[2]17'!J88</f>
        <v>17.879399551278379</v>
      </c>
      <c r="K87" s="1005">
        <f>'[2]17'!K88</f>
        <v>30.946050510261408</v>
      </c>
      <c r="L87" s="1053">
        <f>'[2]17'!L88</f>
        <v>4744.2</v>
      </c>
      <c r="M87" s="1054">
        <f>'[2]17'!M88</f>
        <v>100</v>
      </c>
      <c r="N87" s="999">
        <f>'[2]17'!N88</f>
        <v>2.8540112136925089</v>
      </c>
      <c r="O87" s="1005">
        <f>'[2]17'!O88</f>
        <v>1.4480839762236004</v>
      </c>
      <c r="P87" s="999">
        <f>'[2]17'!P88</f>
        <v>17.368576366932253</v>
      </c>
      <c r="Q87" s="1005">
        <f>'[2]17'!Q88</f>
        <v>6.3719910627713841</v>
      </c>
      <c r="R87" s="999">
        <f>'[2]17'!R88</f>
        <v>21.240672821550525</v>
      </c>
      <c r="S87" s="1005">
        <f>'[2]17'!S88</f>
        <v>7.4912524767084019</v>
      </c>
      <c r="T87" s="999">
        <f>'[2]17'!T88</f>
        <v>11.028202858226889</v>
      </c>
      <c r="U87" s="1005">
        <f>'[2]17'!U88</f>
        <v>32.199317060832179</v>
      </c>
      <c r="V87" s="189"/>
    </row>
    <row r="88" spans="1:22" ht="12" customHeight="1">
      <c r="A88" s="138" t="str">
        <f>'[2]17'!$A89</f>
        <v>2 2020</v>
      </c>
      <c r="B88" s="1048">
        <f>'[2]17'!B89</f>
        <v>39734.726999999999</v>
      </c>
      <c r="C88" s="226">
        <f>'[2]17'!C89</f>
        <v>100</v>
      </c>
      <c r="D88" s="971">
        <f>'[2]17'!D89</f>
        <v>2.6251948327215135</v>
      </c>
      <c r="E88" s="33">
        <f>'[2]17'!E89</f>
        <v>3.5838801660824302</v>
      </c>
      <c r="F88" s="971">
        <f>'[2]17'!F89</f>
        <v>12.54779477911098</v>
      </c>
      <c r="G88" s="33">
        <f>'[2]17'!G89</f>
        <v>5.2554054291099073</v>
      </c>
      <c r="H88" s="971">
        <f>'[2]17'!H89</f>
        <v>15.176276409298096</v>
      </c>
      <c r="I88" s="33">
        <f>'[2]17'!I89</f>
        <v>8.1522039902274894</v>
      </c>
      <c r="J88" s="971">
        <f>'[2]17'!J89</f>
        <v>20.54742442297389</v>
      </c>
      <c r="K88" s="33">
        <f>'[2]17'!K89</f>
        <v>32.1118199704757</v>
      </c>
      <c r="L88" s="1048">
        <f>'[2]17'!L89</f>
        <v>4601.6000000000004</v>
      </c>
      <c r="M88" s="226">
        <f>'[2]17'!M89</f>
        <v>100</v>
      </c>
      <c r="N88" s="971">
        <f>'[2]17'!N89</f>
        <v>2.8685674547983311</v>
      </c>
      <c r="O88" s="33">
        <f>'[2]17'!O89</f>
        <v>1.7711230876216966</v>
      </c>
      <c r="P88" s="971">
        <f>'[2]17'!P89</f>
        <v>17.311369958275382</v>
      </c>
      <c r="Q88" s="33">
        <f>'[2]17'!Q89</f>
        <v>6.3304068150208614</v>
      </c>
      <c r="R88" s="971">
        <f>'[2]17'!R89</f>
        <v>20.297287899860915</v>
      </c>
      <c r="S88" s="33">
        <f>'[2]17'!S89</f>
        <v>7.7320931849791359</v>
      </c>
      <c r="T88" s="971">
        <f>'[2]17'!T89</f>
        <v>11.404728789986091</v>
      </c>
      <c r="U88" s="33">
        <f>'[2]17'!U89</f>
        <v>32.282249652294851</v>
      </c>
      <c r="V88" s="179"/>
    </row>
    <row r="89" spans="1:22" ht="12" customHeight="1">
      <c r="A89" s="138" t="str">
        <f>'[2]17'!$A90</f>
        <v>3 2020</v>
      </c>
      <c r="B89" s="1048">
        <f>'[2]17'!B90</f>
        <v>44316.442000000003</v>
      </c>
      <c r="C89" s="226">
        <f>'[2]17'!C90</f>
        <v>100</v>
      </c>
      <c r="D89" s="971">
        <f>'[2]17'!D90</f>
        <v>2.3520096672020734</v>
      </c>
      <c r="E89" s="33">
        <f>'[2]17'!E90</f>
        <v>3.4184197368552285</v>
      </c>
      <c r="F89" s="971">
        <f>'[2]17'!F90</f>
        <v>14.667411702410584</v>
      </c>
      <c r="G89" s="33">
        <f>'[2]17'!G90</f>
        <v>4.8075339622255768</v>
      </c>
      <c r="H89" s="971">
        <f>'[2]17'!H90</f>
        <v>17.449956835433674</v>
      </c>
      <c r="I89" s="33">
        <f>'[2]17'!I90</f>
        <v>7.8651598429314333</v>
      </c>
      <c r="J89" s="971">
        <f>'[2]17'!J90</f>
        <v>18.40120197375051</v>
      </c>
      <c r="K89" s="33">
        <f>'[2]17'!K90</f>
        <v>31.038306279190913</v>
      </c>
      <c r="L89" s="1048">
        <f>'[2]17'!L90</f>
        <v>4658.3999999999996</v>
      </c>
      <c r="M89" s="226">
        <f>'[2]17'!M90</f>
        <v>100</v>
      </c>
      <c r="N89" s="971">
        <f>'[2]17'!N90</f>
        <v>2.6124849733814188</v>
      </c>
      <c r="O89" s="33">
        <f>'[2]17'!O90</f>
        <v>1.7366477760604471</v>
      </c>
      <c r="P89" s="971">
        <f>'[2]17'!P90</f>
        <v>17.282758028507644</v>
      </c>
      <c r="Q89" s="33">
        <f>'[2]17'!Q90</f>
        <v>6.6031255366649502</v>
      </c>
      <c r="R89" s="971">
        <f>'[2]17'!R90</f>
        <v>20.592907436029538</v>
      </c>
      <c r="S89" s="33">
        <f>'[2]17'!S90</f>
        <v>7.8052550231839266</v>
      </c>
      <c r="T89" s="971">
        <f>'[2]17'!T90</f>
        <v>11.136871028679375</v>
      </c>
      <c r="U89" s="33">
        <f>'[2]17'!U90</f>
        <v>32.227803537695351</v>
      </c>
      <c r="V89" s="179"/>
    </row>
    <row r="90" spans="1:22" ht="12" customHeight="1">
      <c r="A90" s="138" t="str">
        <f>'[2]17'!$A91</f>
        <v>4 2020</v>
      </c>
      <c r="B90" s="1048">
        <f>'[2]17'!B91</f>
        <v>44658.654999999977</v>
      </c>
      <c r="C90" s="226">
        <f>'[2]17'!C91</f>
        <v>100</v>
      </c>
      <c r="D90" s="971">
        <f>'[2]17'!D91</f>
        <v>2.3807344847264225</v>
      </c>
      <c r="E90" s="33">
        <f>'[2]17'!E91</f>
        <v>3.4706351993807254</v>
      </c>
      <c r="F90" s="971">
        <f>'[2]17'!F91</f>
        <v>14.516321640228536</v>
      </c>
      <c r="G90" s="33">
        <f>'[2]17'!G91</f>
        <v>4.8224851375394104</v>
      </c>
      <c r="H90" s="971">
        <f>'[2]17'!H91</f>
        <v>16.6815592632604</v>
      </c>
      <c r="I90" s="33">
        <f>'[2]17'!I91</f>
        <v>8.1598785274657306</v>
      </c>
      <c r="J90" s="971">
        <f>'[2]17'!J91</f>
        <v>18.12546974377085</v>
      </c>
      <c r="K90" s="33">
        <f>'[2]17'!K91</f>
        <v>31.842916003627973</v>
      </c>
      <c r="L90" s="1048">
        <f>'[2]17'!L91</f>
        <v>4730.6000000000004</v>
      </c>
      <c r="M90" s="226">
        <f>'[2]17'!M91</f>
        <v>100</v>
      </c>
      <c r="N90" s="971">
        <f>'[2]17'!N91</f>
        <v>2.6931044687777446</v>
      </c>
      <c r="O90" s="33">
        <f>'[2]17'!O91</f>
        <v>1.7185980636705691</v>
      </c>
      <c r="P90" s="971">
        <f>'[2]17'!P91</f>
        <v>17.839174734705956</v>
      </c>
      <c r="Q90" s="33">
        <f>'[2]17'!Q91</f>
        <v>6.0689975901576965</v>
      </c>
      <c r="R90" s="971">
        <f>'[2]17'!R91</f>
        <v>19.857946137910623</v>
      </c>
      <c r="S90" s="33">
        <f>'[2]17'!S91</f>
        <v>7.7326343381389249</v>
      </c>
      <c r="T90" s="971">
        <f>'[2]17'!T91</f>
        <v>11.6813934807424</v>
      </c>
      <c r="U90" s="33">
        <f>'[2]17'!U91</f>
        <v>32.406037289138794</v>
      </c>
      <c r="V90" s="179"/>
    </row>
    <row r="91" spans="1:22" ht="12" customHeight="1">
      <c r="A91" s="1015" t="str">
        <f>'[2]17'!$A92</f>
        <v>1 2021</v>
      </c>
      <c r="B91" s="1053">
        <f>'[2]17'!B92</f>
        <v>44150.860999999997</v>
      </c>
      <c r="C91" s="1054">
        <f>'[2]17'!C92</f>
        <v>100</v>
      </c>
      <c r="D91" s="999">
        <f>'[2]17'!D92</f>
        <v>2.5650938041729243</v>
      </c>
      <c r="E91" s="1005">
        <f>'[2]17'!E92</f>
        <v>3.5162100236278517</v>
      </c>
      <c r="F91" s="999">
        <f>'[2]17'!F92</f>
        <v>14.437091045631027</v>
      </c>
      <c r="G91" s="1005">
        <f>'[2]17'!G92</f>
        <v>5.162017112191764</v>
      </c>
      <c r="H91" s="999">
        <f>'[2]17'!H92</f>
        <v>15.368454535914941</v>
      </c>
      <c r="I91" s="1005">
        <f>'[2]17'!I92</f>
        <v>8.4694746949555526</v>
      </c>
      <c r="J91" s="999">
        <f>'[2]17'!J92</f>
        <v>18.650784635887398</v>
      </c>
      <c r="K91" s="1005">
        <f>'[2]17'!K92</f>
        <v>31.830874147618548</v>
      </c>
      <c r="L91" s="1053">
        <f>'[2]17'!L92</f>
        <v>4681.6000000000004</v>
      </c>
      <c r="M91" s="1054">
        <f>'[2]17'!M92</f>
        <v>100</v>
      </c>
      <c r="N91" s="999">
        <f>'[2]17'!N92</f>
        <v>2.6700273410799724</v>
      </c>
      <c r="O91" s="1005">
        <f>'[2]17'!O92</f>
        <v>1.5785201640464768</v>
      </c>
      <c r="P91" s="999">
        <f>'[2]17'!P92</f>
        <v>17.002734107997263</v>
      </c>
      <c r="Q91" s="1005">
        <f>'[2]17'!Q92</f>
        <v>6.5340909090909074</v>
      </c>
      <c r="R91" s="999">
        <f>'[2]17'!R92</f>
        <v>19.561688311688311</v>
      </c>
      <c r="S91" s="1005">
        <f>'[2]17'!S92</f>
        <v>7.6832706766917296</v>
      </c>
      <c r="T91" s="999">
        <f>'[2]17'!T92</f>
        <v>12.130468215994531</v>
      </c>
      <c r="U91" s="1005">
        <f>'[2]17'!U92</f>
        <v>32.837064251537932</v>
      </c>
      <c r="V91" s="189"/>
    </row>
    <row r="92" spans="1:22" ht="12" customHeight="1">
      <c r="A92" s="138" t="str">
        <f>'[2]17'!$A93</f>
        <v>2 2021</v>
      </c>
      <c r="B92" s="1048">
        <f>'[2]17'!B93</f>
        <v>45177.51</v>
      </c>
      <c r="C92" s="226">
        <f>'[2]17'!C93</f>
        <v>100</v>
      </c>
      <c r="D92" s="971">
        <f>'[2]17'!D93</f>
        <v>2.5802329521923628</v>
      </c>
      <c r="E92" s="33">
        <f>'[2]17'!E93</f>
        <v>3.3170597494195673</v>
      </c>
      <c r="F92" s="971">
        <f>'[2]17'!F93</f>
        <v>14.175539997666981</v>
      </c>
      <c r="G92" s="33">
        <f>'[2]17'!G93</f>
        <v>5.0543533718436446</v>
      </c>
      <c r="H92" s="971">
        <f>'[2]17'!H93</f>
        <v>17.160744361519701</v>
      </c>
      <c r="I92" s="33">
        <f>'[2]17'!I93</f>
        <v>8.2974626091610624</v>
      </c>
      <c r="J92" s="971">
        <f>'[2]17'!J93</f>
        <v>18.435750443085507</v>
      </c>
      <c r="K92" s="33">
        <f>'[2]17'!K93</f>
        <v>30.978856515111168</v>
      </c>
      <c r="L92" s="1048">
        <f>'[2]17'!L93</f>
        <v>4810.5</v>
      </c>
      <c r="M92" s="226">
        <f>'[2]17'!M93</f>
        <v>100</v>
      </c>
      <c r="N92" s="971">
        <f>'[2]17'!N93</f>
        <v>2.5818521983161835</v>
      </c>
      <c r="O92" s="33">
        <f>'[2]17'!O93</f>
        <v>1.432283546408899</v>
      </c>
      <c r="P92" s="971">
        <f>'[2]17'!P93</f>
        <v>17.461802307452448</v>
      </c>
      <c r="Q92" s="33">
        <f>'[2]17'!Q93</f>
        <v>6.1843883172227425</v>
      </c>
      <c r="R92" s="971">
        <f>'[2]17'!R93</f>
        <v>19.528115580500987</v>
      </c>
      <c r="S92" s="33">
        <f>'[2]17'!S93</f>
        <v>7.6041991476977451</v>
      </c>
      <c r="T92" s="971">
        <f>'[2]17'!T93</f>
        <v>12.067352666043032</v>
      </c>
      <c r="U92" s="33">
        <f>'[2]17'!U93</f>
        <v>32.362540276478533</v>
      </c>
      <c r="V92" s="179"/>
    </row>
    <row r="93" spans="1:22" ht="12" customHeight="1">
      <c r="A93" s="138" t="str">
        <f>'[2]17'!$A94</f>
        <v>3 2021</v>
      </c>
      <c r="B93" s="1048">
        <f>'[2]17'!B94</f>
        <v>46162.461000000003</v>
      </c>
      <c r="C93" s="226">
        <f>'[2]17'!C94</f>
        <v>100</v>
      </c>
      <c r="D93" s="971">
        <f>'[2]17'!D94</f>
        <v>2.5448469915847856</v>
      </c>
      <c r="E93" s="33">
        <f>'[2]17'!E94</f>
        <v>3.1267830369788996</v>
      </c>
      <c r="F93" s="971">
        <f>'[2]17'!F94</f>
        <v>13.971451825326209</v>
      </c>
      <c r="G93" s="33">
        <f>'[2]17'!G94</f>
        <v>4.8269501922785265</v>
      </c>
      <c r="H93" s="971">
        <f>'[2]17'!H94</f>
        <v>18.182704773907094</v>
      </c>
      <c r="I93" s="33">
        <f>'[2]17'!I94</f>
        <v>8.0086934706535686</v>
      </c>
      <c r="J93" s="971">
        <f>'[2]17'!J94</f>
        <v>18.333942377985434</v>
      </c>
      <c r="K93" s="33">
        <f>'[2]17'!K94</f>
        <v>31.004627331285477</v>
      </c>
      <c r="L93" s="1048">
        <f>'[2]17'!L94</f>
        <v>4878.1000000000004</v>
      </c>
      <c r="M93" s="226">
        <f>'[2]17'!M94</f>
        <v>100</v>
      </c>
      <c r="N93" s="971">
        <f>'[2]17'!N94</f>
        <v>2.7736208769807917</v>
      </c>
      <c r="O93" s="33">
        <f>'[2]17'!O94</f>
        <v>1.2402369775117361</v>
      </c>
      <c r="P93" s="971">
        <f>'[2]17'!P94</f>
        <v>16.604825649330682</v>
      </c>
      <c r="Q93" s="33">
        <f>'[2]17'!Q94</f>
        <v>6.113035813123961</v>
      </c>
      <c r="R93" s="971">
        <f>'[2]17'!R94</f>
        <v>19.257497796273139</v>
      </c>
      <c r="S93" s="33">
        <f>'[2]17'!S94</f>
        <v>7.4988212623767456</v>
      </c>
      <c r="T93" s="971">
        <f>'[2]17'!T94</f>
        <v>12.312170722207414</v>
      </c>
      <c r="U93" s="33">
        <f>'[2]17'!U94</f>
        <v>32.801705582091387</v>
      </c>
      <c r="V93" s="179"/>
    </row>
    <row r="94" spans="1:22" ht="12" customHeight="1">
      <c r="A94" s="138" t="str">
        <f>'[2]17'!$A95</f>
        <v>4 2021</v>
      </c>
      <c r="B94" s="1048">
        <f>'[2]17'!B95</f>
        <v>46931.607000000004</v>
      </c>
      <c r="C94" s="226">
        <f>'[2]17'!C95</f>
        <v>100</v>
      </c>
      <c r="D94" s="971">
        <f>'[2]17'!D95</f>
        <v>2.4716413397052435</v>
      </c>
      <c r="E94" s="33">
        <f>'[2]17'!E95</f>
        <v>2.9446722333629016</v>
      </c>
      <c r="F94" s="971">
        <f>'[2]17'!F95</f>
        <v>13.708260618478288</v>
      </c>
      <c r="G94" s="33">
        <f>'[2]17'!G95</f>
        <v>4.8648216968151123</v>
      </c>
      <c r="H94" s="971">
        <f>'[2]17'!H95</f>
        <v>18.064535910734953</v>
      </c>
      <c r="I94" s="33">
        <f>'[2]17'!I95</f>
        <v>8.5541754408707966</v>
      </c>
      <c r="J94" s="971">
        <f>'[2]17'!J95</f>
        <v>17.804591690201445</v>
      </c>
      <c r="K94" s="33">
        <f>'[2]17'!K95</f>
        <v>31.587301069831252</v>
      </c>
      <c r="L94" s="1048">
        <f>'[2]17'!L95</f>
        <v>4879</v>
      </c>
      <c r="M94" s="226">
        <f>'[2]17'!M95</f>
        <v>100</v>
      </c>
      <c r="N94" s="971">
        <f>'[2]17'!N95</f>
        <v>2.8243492518958804</v>
      </c>
      <c r="O94" s="33">
        <f>'[2]17'!O95</f>
        <v>1.1498257839721238</v>
      </c>
      <c r="P94" s="971">
        <f>'[2]17'!P95</f>
        <v>16.384505021520805</v>
      </c>
      <c r="Q94" s="33">
        <f>'[2]17'!Q95</f>
        <v>6.5607706497233051</v>
      </c>
      <c r="R94" s="971">
        <f>'[2]17'!R95</f>
        <v>19.253945480631277</v>
      </c>
      <c r="S94" s="33">
        <f>'[2]17'!S95</f>
        <v>7.4974379995900797</v>
      </c>
      <c r="T94" s="971">
        <f>'[2]17'!T95</f>
        <v>11.799549087927854</v>
      </c>
      <c r="U94" s="33">
        <f>'[2]17'!U95</f>
        <v>32.84689485550318</v>
      </c>
      <c r="V94" s="179"/>
    </row>
    <row r="95" spans="1:22" ht="12" customHeight="1">
      <c r="A95" s="1134" t="str">
        <f>'[2]17'!$A96</f>
        <v>1 2022</v>
      </c>
      <c r="B95" s="1140">
        <f>'[2]17'!B96</f>
        <v>48861.682999999997</v>
      </c>
      <c r="C95" s="1141">
        <f>'[2]17'!C96</f>
        <v>100</v>
      </c>
      <c r="D95" s="1103">
        <f>'[2]17'!D96</f>
        <v>2.2943929295272123</v>
      </c>
      <c r="E95" s="1142">
        <f>'[2]17'!E96</f>
        <v>2.8996954525696546</v>
      </c>
      <c r="F95" s="1103">
        <f>'[2]17'!F96</f>
        <v>13.662057035571207</v>
      </c>
      <c r="G95" s="1142">
        <f>'[2]17'!G96</f>
        <v>5.008255650956599</v>
      </c>
      <c r="H95" s="1103">
        <f>'[2]17'!H96</f>
        <v>18.546057858874814</v>
      </c>
      <c r="I95" s="1142">
        <f>'[2]17'!I96</f>
        <v>8.6517363718314826</v>
      </c>
      <c r="J95" s="1103">
        <f>'[2]17'!J96</f>
        <v>17.559718522180255</v>
      </c>
      <c r="K95" s="1142">
        <f>'[2]17'!K96</f>
        <v>31.378086178488779</v>
      </c>
      <c r="L95" s="1140">
        <f>'[2]17'!L96</f>
        <v>4900.8999999999996</v>
      </c>
      <c r="M95" s="1141">
        <f>'[2]17'!M96</f>
        <v>100</v>
      </c>
      <c r="N95" s="1103">
        <f>'[2]17'!N96</f>
        <v>2.5464710563365913</v>
      </c>
      <c r="O95" s="1142">
        <f>'[2]17'!O96</f>
        <v>1.3405700993695093</v>
      </c>
      <c r="P95" s="1103">
        <f>'[2]17'!P96</f>
        <v>16.76834867065233</v>
      </c>
      <c r="Q95" s="1142">
        <f>'[2]17'!Q96</f>
        <v>6.3029239527433738</v>
      </c>
      <c r="R95" s="1103">
        <f>'[2]17'!R96</f>
        <v>19.167907935277196</v>
      </c>
      <c r="S95" s="1142">
        <f>'[2]17'!S96</f>
        <v>7.4639351955763242</v>
      </c>
      <c r="T95" s="1103">
        <f>'[2]17'!T96</f>
        <v>11.908016894856045</v>
      </c>
      <c r="U95" s="1142">
        <f>'[2]17'!U96</f>
        <v>32.828664122916202</v>
      </c>
      <c r="V95" s="1143"/>
    </row>
    <row r="96" spans="1:22" s="215" customFormat="1" ht="3" customHeight="1">
      <c r="B96" s="223"/>
      <c r="C96" s="223"/>
      <c r="D96" s="224"/>
      <c r="E96" s="225"/>
      <c r="F96" s="223"/>
      <c r="G96" s="223"/>
      <c r="H96" s="223"/>
      <c r="I96" s="223"/>
      <c r="J96" s="223"/>
      <c r="K96" s="223"/>
      <c r="L96" s="55"/>
      <c r="M96" s="55"/>
      <c r="N96" s="10"/>
      <c r="O96" s="159"/>
      <c r="P96" s="55"/>
      <c r="Q96" s="55"/>
      <c r="R96" s="55"/>
      <c r="S96" s="55"/>
      <c r="T96" s="55"/>
    </row>
    <row r="97" spans="1:21" s="40" customFormat="1" ht="9.9499999999999993" customHeight="1">
      <c r="A97" s="1682" t="s">
        <v>568</v>
      </c>
      <c r="B97" s="847" t="s">
        <v>176</v>
      </c>
      <c r="C97" s="9"/>
      <c r="D97" s="9"/>
      <c r="E97" s="222"/>
      <c r="F97" s="222"/>
      <c r="G97" s="222"/>
      <c r="H97" s="222"/>
      <c r="I97" s="222"/>
      <c r="J97" s="222"/>
      <c r="K97" s="222"/>
      <c r="L97" s="9"/>
      <c r="M97" s="9"/>
      <c r="N97" s="9"/>
      <c r="O97" s="222"/>
      <c r="P97" s="222"/>
      <c r="Q97" s="222"/>
      <c r="R97" s="222"/>
      <c r="S97" s="222"/>
      <c r="T97" s="222"/>
      <c r="U97" s="222"/>
    </row>
    <row r="98" spans="1:21" s="40" customFormat="1" ht="9.9499999999999993" customHeight="1">
      <c r="A98" s="1682"/>
      <c r="B98" s="848" t="s">
        <v>175</v>
      </c>
      <c r="C98" s="9"/>
      <c r="D98" s="9"/>
      <c r="E98" s="222"/>
      <c r="F98" s="222"/>
      <c r="G98" s="222"/>
      <c r="H98" s="222"/>
      <c r="I98" s="222"/>
      <c r="J98" s="222"/>
      <c r="K98" s="222"/>
      <c r="L98" s="9"/>
      <c r="M98" s="9"/>
      <c r="N98" s="9"/>
      <c r="O98" s="222"/>
      <c r="P98" s="222"/>
      <c r="Q98" s="222"/>
      <c r="R98" s="222"/>
      <c r="S98" s="222"/>
      <c r="T98" s="222"/>
      <c r="U98" s="222"/>
    </row>
    <row r="99" spans="1:21" s="40" customFormat="1" ht="9.9499999999999993" customHeight="1">
      <c r="B99" s="9"/>
      <c r="C99" s="9"/>
      <c r="D99" s="9"/>
      <c r="E99" s="222"/>
      <c r="F99" s="222"/>
      <c r="G99" s="222"/>
      <c r="H99" s="222"/>
      <c r="I99" s="222"/>
      <c r="J99" s="222"/>
      <c r="K99" s="222"/>
      <c r="L99" s="9"/>
      <c r="M99" s="9"/>
      <c r="N99" s="9"/>
      <c r="O99" s="222"/>
      <c r="P99" s="222"/>
      <c r="Q99" s="222"/>
      <c r="R99" s="222"/>
      <c r="S99" s="222"/>
      <c r="T99" s="222"/>
      <c r="U99" s="222"/>
    </row>
    <row r="100" spans="1:21" s="40" customFormat="1" ht="9.9499999999999993" customHeight="1">
      <c r="B100" s="9"/>
      <c r="C100" s="9"/>
      <c r="D100" s="9"/>
      <c r="E100" s="222"/>
      <c r="F100" s="222"/>
      <c r="G100" s="222"/>
      <c r="H100" s="222"/>
      <c r="I100" s="222"/>
      <c r="J100" s="222"/>
      <c r="K100" s="222"/>
      <c r="L100" s="9"/>
      <c r="M100" s="9"/>
      <c r="N100" s="9"/>
      <c r="O100" s="222"/>
      <c r="P100" s="222"/>
      <c r="Q100" s="222"/>
      <c r="R100" s="222"/>
      <c r="S100" s="222"/>
      <c r="T100" s="222"/>
      <c r="U100" s="222"/>
    </row>
    <row r="101" spans="1:21" s="40" customFormat="1" ht="9.9499999999999993" customHeight="1">
      <c r="B101" s="9"/>
      <c r="C101" s="9"/>
      <c r="D101" s="9"/>
      <c r="E101" s="222"/>
      <c r="F101" s="222"/>
      <c r="G101" s="222"/>
      <c r="H101" s="222"/>
      <c r="I101" s="222"/>
      <c r="J101" s="222"/>
      <c r="K101" s="222"/>
      <c r="L101" s="9"/>
      <c r="M101" s="9"/>
      <c r="N101" s="9"/>
      <c r="O101" s="222"/>
      <c r="P101" s="222"/>
      <c r="Q101" s="222"/>
      <c r="R101" s="222"/>
      <c r="S101" s="222"/>
      <c r="T101" s="222"/>
      <c r="U101" s="222"/>
    </row>
    <row r="102" spans="1:21" s="40" customFormat="1" ht="9.9499999999999993" customHeight="1">
      <c r="B102" s="9"/>
      <c r="C102" s="9"/>
      <c r="D102" s="9"/>
      <c r="E102" s="222"/>
      <c r="F102" s="222"/>
      <c r="G102" s="222"/>
      <c r="H102" s="222"/>
      <c r="I102" s="222"/>
      <c r="J102" s="222"/>
      <c r="K102" s="222"/>
      <c r="L102" s="9"/>
      <c r="M102" s="9"/>
      <c r="N102" s="9"/>
      <c r="O102" s="222"/>
      <c r="P102" s="222"/>
      <c r="Q102" s="222"/>
      <c r="R102" s="222"/>
      <c r="S102" s="222"/>
      <c r="T102" s="222"/>
      <c r="U102" s="222"/>
    </row>
    <row r="103" spans="1:21" s="40" customFormat="1" ht="9.9499999999999993" customHeight="1">
      <c r="B103" s="9"/>
      <c r="C103" s="9"/>
      <c r="D103" s="9"/>
      <c r="E103" s="222"/>
      <c r="F103" s="222"/>
      <c r="G103" s="222"/>
      <c r="H103" s="222"/>
      <c r="I103" s="222"/>
      <c r="J103" s="222"/>
      <c r="K103" s="222"/>
      <c r="L103" s="9"/>
      <c r="M103" s="9"/>
      <c r="N103" s="9"/>
      <c r="O103" s="222"/>
      <c r="P103" s="222"/>
      <c r="Q103" s="222"/>
      <c r="R103" s="222"/>
      <c r="S103" s="222"/>
      <c r="T103" s="222"/>
      <c r="U103" s="222"/>
    </row>
    <row r="104" spans="1:21" s="40" customFormat="1" ht="9.9499999999999993" customHeight="1">
      <c r="B104" s="9"/>
      <c r="C104" s="9"/>
      <c r="D104" s="9"/>
      <c r="E104" s="222"/>
      <c r="F104" s="222"/>
      <c r="G104" s="222"/>
      <c r="H104" s="222"/>
      <c r="I104" s="222"/>
      <c r="J104" s="222"/>
      <c r="K104" s="222"/>
      <c r="L104" s="9"/>
      <c r="M104" s="9"/>
      <c r="N104" s="9"/>
      <c r="O104" s="222"/>
      <c r="P104" s="222"/>
      <c r="Q104" s="222"/>
      <c r="R104" s="222"/>
      <c r="S104" s="222"/>
      <c r="T104" s="222"/>
      <c r="U104" s="222"/>
    </row>
    <row r="105" spans="1:21" s="40" customFormat="1" ht="9.9499999999999993" customHeight="1">
      <c r="B105" s="9"/>
      <c r="C105" s="9"/>
      <c r="D105" s="9"/>
      <c r="E105" s="222"/>
      <c r="F105" s="222"/>
      <c r="G105" s="222"/>
      <c r="H105" s="222"/>
      <c r="I105" s="222"/>
      <c r="J105" s="222"/>
      <c r="K105" s="222"/>
      <c r="L105" s="9"/>
      <c r="M105" s="9"/>
      <c r="N105" s="9"/>
      <c r="O105" s="222"/>
      <c r="P105" s="222"/>
      <c r="Q105" s="222"/>
      <c r="R105" s="222"/>
      <c r="S105" s="222"/>
      <c r="T105" s="222"/>
      <c r="U105" s="222"/>
    </row>
    <row r="106" spans="1:21" s="40" customFormat="1" ht="9.9499999999999993" customHeight="1">
      <c r="B106" s="9"/>
      <c r="C106" s="9"/>
      <c r="D106" s="9"/>
      <c r="E106" s="222"/>
      <c r="F106" s="222"/>
      <c r="G106" s="222"/>
      <c r="H106" s="222"/>
      <c r="I106" s="222"/>
      <c r="J106" s="222"/>
      <c r="K106" s="222"/>
      <c r="L106" s="9"/>
      <c r="M106" s="9"/>
      <c r="N106" s="9"/>
      <c r="O106" s="222"/>
      <c r="P106" s="222"/>
      <c r="Q106" s="222"/>
      <c r="R106" s="222"/>
      <c r="S106" s="222"/>
      <c r="T106" s="222"/>
      <c r="U106" s="222"/>
    </row>
    <row r="107" spans="1:21" s="40" customFormat="1" ht="9.9499999999999993" customHeight="1">
      <c r="B107" s="9"/>
      <c r="C107" s="9"/>
      <c r="D107" s="9"/>
      <c r="E107" s="222"/>
      <c r="F107" s="222"/>
      <c r="G107" s="222"/>
      <c r="H107" s="222"/>
      <c r="I107" s="222"/>
      <c r="J107" s="222"/>
      <c r="K107" s="222"/>
      <c r="L107" s="9"/>
      <c r="M107" s="9"/>
      <c r="N107" s="9"/>
      <c r="O107" s="222"/>
      <c r="P107" s="222"/>
      <c r="Q107" s="222"/>
      <c r="R107" s="222"/>
      <c r="S107" s="222"/>
      <c r="T107" s="222"/>
      <c r="U107" s="222"/>
    </row>
    <row r="108" spans="1:21" s="40" customFormat="1" ht="9.9499999999999993" customHeight="1">
      <c r="B108" s="9"/>
      <c r="C108" s="9"/>
      <c r="D108" s="9"/>
      <c r="E108" s="222"/>
      <c r="F108" s="222"/>
      <c r="G108" s="222"/>
      <c r="H108" s="222"/>
      <c r="I108" s="222"/>
      <c r="J108" s="222"/>
      <c r="K108" s="222"/>
      <c r="L108" s="9"/>
      <c r="M108" s="9"/>
      <c r="N108" s="9"/>
      <c r="O108" s="222"/>
      <c r="P108" s="222"/>
      <c r="Q108" s="222"/>
      <c r="R108" s="222"/>
      <c r="S108" s="222"/>
      <c r="T108" s="222"/>
      <c r="U108" s="222"/>
    </row>
    <row r="109" spans="1:21" s="40" customFormat="1" ht="9.9499999999999993" customHeight="1">
      <c r="B109" s="9"/>
      <c r="C109" s="9"/>
      <c r="D109" s="9"/>
      <c r="E109" s="222"/>
      <c r="F109" s="222"/>
      <c r="G109" s="222"/>
      <c r="H109" s="222"/>
      <c r="I109" s="222"/>
      <c r="J109" s="222"/>
      <c r="K109" s="222"/>
      <c r="L109" s="9"/>
      <c r="M109" s="9"/>
      <c r="N109" s="9"/>
      <c r="O109" s="222"/>
      <c r="P109" s="222"/>
      <c r="Q109" s="222"/>
      <c r="R109" s="222"/>
      <c r="S109" s="222"/>
      <c r="T109" s="222"/>
      <c r="U109" s="222"/>
    </row>
    <row r="110" spans="1:21" s="40" customFormat="1" ht="9.9499999999999993" customHeight="1">
      <c r="B110" s="9"/>
      <c r="C110" s="9"/>
      <c r="D110" s="9"/>
      <c r="E110" s="222"/>
      <c r="F110" s="222"/>
      <c r="G110" s="222"/>
      <c r="H110" s="222"/>
      <c r="I110" s="222"/>
      <c r="J110" s="222"/>
      <c r="K110" s="222"/>
      <c r="L110" s="9"/>
      <c r="M110" s="9"/>
      <c r="N110" s="9"/>
      <c r="O110" s="222"/>
      <c r="P110" s="222"/>
      <c r="Q110" s="222"/>
      <c r="R110" s="222"/>
      <c r="S110" s="222"/>
      <c r="T110" s="222"/>
      <c r="U110" s="222"/>
    </row>
    <row r="111" spans="1:21" s="40" customFormat="1" ht="9.9499999999999993" customHeight="1">
      <c r="B111" s="9"/>
      <c r="C111" s="9"/>
      <c r="D111" s="9"/>
      <c r="E111" s="222"/>
      <c r="F111" s="222"/>
      <c r="G111" s="222"/>
      <c r="H111" s="222"/>
      <c r="I111" s="222"/>
      <c r="J111" s="222"/>
      <c r="K111" s="222"/>
      <c r="L111" s="9"/>
      <c r="M111" s="9"/>
      <c r="N111" s="9"/>
      <c r="O111" s="222"/>
      <c r="P111" s="222"/>
      <c r="Q111" s="222"/>
      <c r="R111" s="222"/>
      <c r="S111" s="222"/>
      <c r="T111" s="222"/>
      <c r="U111" s="222"/>
    </row>
    <row r="112" spans="1:21" s="40" customFormat="1" ht="9.9499999999999993" customHeight="1">
      <c r="B112" s="9"/>
      <c r="C112" s="9"/>
      <c r="D112" s="9"/>
      <c r="E112" s="222"/>
      <c r="F112" s="222"/>
      <c r="G112" s="222"/>
      <c r="H112" s="222"/>
      <c r="I112" s="222"/>
      <c r="J112" s="222"/>
      <c r="K112" s="222"/>
      <c r="L112" s="9"/>
      <c r="M112" s="9"/>
      <c r="N112" s="9"/>
      <c r="O112" s="222"/>
      <c r="P112" s="222"/>
      <c r="Q112" s="222"/>
      <c r="R112" s="222"/>
      <c r="S112" s="222"/>
      <c r="T112" s="222"/>
      <c r="U112" s="222"/>
    </row>
    <row r="113" spans="2:21" s="40" customFormat="1" ht="9.9499999999999993" customHeight="1">
      <c r="B113" s="9"/>
      <c r="C113" s="9"/>
      <c r="D113" s="9"/>
      <c r="E113" s="222"/>
      <c r="F113" s="222"/>
      <c r="G113" s="222"/>
      <c r="H113" s="222"/>
      <c r="I113" s="222"/>
      <c r="J113" s="222"/>
      <c r="K113" s="222"/>
      <c r="L113" s="9"/>
      <c r="M113" s="9"/>
      <c r="N113" s="9"/>
      <c r="O113" s="222"/>
      <c r="P113" s="222"/>
      <c r="Q113" s="222"/>
      <c r="R113" s="222"/>
      <c r="S113" s="222"/>
      <c r="T113" s="222"/>
      <c r="U113" s="222"/>
    </row>
    <row r="114" spans="2:21" s="40" customFormat="1" ht="9.9499999999999993" customHeight="1">
      <c r="B114" s="9"/>
      <c r="C114" s="9"/>
      <c r="D114" s="9"/>
      <c r="E114" s="222"/>
      <c r="F114" s="222"/>
      <c r="G114" s="222"/>
      <c r="H114" s="222"/>
      <c r="I114" s="222"/>
      <c r="J114" s="222"/>
      <c r="K114" s="222"/>
      <c r="L114" s="9"/>
      <c r="M114" s="9"/>
      <c r="N114" s="9"/>
      <c r="O114" s="222"/>
      <c r="P114" s="222"/>
      <c r="Q114" s="222"/>
      <c r="R114" s="222"/>
      <c r="S114" s="222"/>
      <c r="T114" s="222"/>
      <c r="U114" s="222"/>
    </row>
    <row r="115" spans="2:21" s="40" customFormat="1" ht="9.9499999999999993" customHeight="1">
      <c r="B115" s="9"/>
      <c r="C115" s="9"/>
      <c r="D115" s="9"/>
      <c r="E115" s="222"/>
      <c r="F115" s="222"/>
      <c r="G115" s="222"/>
      <c r="H115" s="222"/>
      <c r="I115" s="222"/>
      <c r="J115" s="222"/>
      <c r="K115" s="222"/>
      <c r="L115" s="9"/>
      <c r="M115" s="9"/>
      <c r="N115" s="9"/>
      <c r="O115" s="222"/>
      <c r="P115" s="222"/>
      <c r="Q115" s="222"/>
      <c r="R115" s="222"/>
      <c r="S115" s="222"/>
      <c r="T115" s="222"/>
      <c r="U115" s="222"/>
    </row>
    <row r="116" spans="2:21" s="40" customFormat="1" ht="9.9499999999999993" customHeight="1">
      <c r="B116" s="9"/>
      <c r="C116" s="9"/>
      <c r="D116" s="9"/>
      <c r="E116" s="222"/>
      <c r="F116" s="222"/>
      <c r="G116" s="222"/>
      <c r="H116" s="222"/>
      <c r="I116" s="222"/>
      <c r="J116" s="222"/>
      <c r="K116" s="222"/>
      <c r="L116" s="9"/>
      <c r="M116" s="9"/>
      <c r="N116" s="9"/>
      <c r="O116" s="222"/>
      <c r="P116" s="222"/>
      <c r="Q116" s="222"/>
      <c r="R116" s="222"/>
      <c r="S116" s="222"/>
      <c r="T116" s="222"/>
      <c r="U116" s="222"/>
    </row>
    <row r="117" spans="2:21" s="40" customFormat="1" ht="9.9499999999999993" customHeight="1">
      <c r="B117" s="9"/>
      <c r="C117" s="9"/>
      <c r="D117" s="9"/>
      <c r="E117" s="222"/>
      <c r="F117" s="222"/>
      <c r="G117" s="222"/>
      <c r="H117" s="222"/>
      <c r="I117" s="222"/>
      <c r="J117" s="222"/>
      <c r="K117" s="222"/>
      <c r="L117" s="9"/>
      <c r="M117" s="9"/>
      <c r="N117" s="9"/>
      <c r="O117" s="222"/>
      <c r="P117" s="222"/>
      <c r="Q117" s="222"/>
      <c r="R117" s="222"/>
      <c r="S117" s="222"/>
      <c r="T117" s="222"/>
      <c r="U117" s="222"/>
    </row>
    <row r="118" spans="2:21" s="40" customFormat="1">
      <c r="B118" s="9"/>
      <c r="C118" s="9"/>
      <c r="D118" s="9"/>
      <c r="E118" s="222"/>
      <c r="F118" s="222"/>
      <c r="G118" s="222"/>
      <c r="H118" s="222"/>
      <c r="I118" s="222"/>
      <c r="J118" s="222"/>
      <c r="K118" s="222"/>
      <c r="L118" s="9"/>
      <c r="M118" s="9"/>
      <c r="N118" s="9"/>
      <c r="O118" s="222"/>
      <c r="P118" s="222"/>
      <c r="Q118" s="222"/>
      <c r="R118" s="222"/>
      <c r="S118" s="222"/>
      <c r="T118" s="222"/>
      <c r="U118" s="222"/>
    </row>
    <row r="119" spans="2:21" s="40" customFormat="1">
      <c r="B119" s="9"/>
      <c r="C119" s="9"/>
      <c r="D119" s="9"/>
      <c r="E119" s="222"/>
      <c r="F119" s="222"/>
      <c r="G119" s="222"/>
      <c r="H119" s="222"/>
      <c r="I119" s="222"/>
      <c r="J119" s="222"/>
      <c r="K119" s="222"/>
      <c r="L119" s="9"/>
      <c r="M119" s="9"/>
      <c r="N119" s="9"/>
      <c r="O119" s="222"/>
      <c r="P119" s="222"/>
      <c r="Q119" s="222"/>
      <c r="R119" s="222"/>
      <c r="S119" s="222"/>
      <c r="T119" s="222"/>
      <c r="U119" s="222"/>
    </row>
    <row r="120" spans="2:21" s="40" customFormat="1">
      <c r="B120" s="9"/>
      <c r="C120" s="9"/>
      <c r="D120" s="9"/>
      <c r="E120" s="222"/>
      <c r="F120" s="222"/>
      <c r="G120" s="222"/>
      <c r="H120" s="222"/>
      <c r="I120" s="222"/>
      <c r="J120" s="222"/>
      <c r="K120" s="222"/>
      <c r="L120" s="9"/>
      <c r="M120" s="9"/>
      <c r="N120" s="9"/>
      <c r="O120" s="222"/>
      <c r="P120" s="222"/>
      <c r="Q120" s="222"/>
      <c r="R120" s="222"/>
      <c r="S120" s="222"/>
      <c r="T120" s="222"/>
      <c r="U120" s="222"/>
    </row>
    <row r="121" spans="2:21" s="40" customFormat="1">
      <c r="B121" s="9"/>
      <c r="C121" s="9"/>
      <c r="D121" s="9"/>
      <c r="E121" s="222"/>
      <c r="F121" s="222"/>
      <c r="G121" s="222"/>
      <c r="H121" s="222"/>
      <c r="I121" s="222"/>
      <c r="J121" s="222"/>
      <c r="K121" s="222"/>
      <c r="L121" s="9"/>
      <c r="M121" s="9"/>
      <c r="N121" s="9"/>
      <c r="O121" s="222"/>
      <c r="P121" s="222"/>
      <c r="Q121" s="222"/>
      <c r="R121" s="222"/>
      <c r="S121" s="222"/>
      <c r="T121" s="222"/>
      <c r="U121" s="222"/>
    </row>
    <row r="122" spans="2:21" s="40" customFormat="1">
      <c r="B122" s="9"/>
      <c r="C122" s="9"/>
      <c r="D122" s="9"/>
      <c r="E122" s="222"/>
      <c r="F122" s="222"/>
      <c r="G122" s="222"/>
      <c r="H122" s="222"/>
      <c r="I122" s="222"/>
      <c r="J122" s="222"/>
      <c r="K122" s="222"/>
      <c r="L122" s="9"/>
      <c r="M122" s="9"/>
      <c r="N122" s="9"/>
      <c r="O122" s="222"/>
      <c r="P122" s="222"/>
      <c r="Q122" s="222"/>
      <c r="R122" s="222"/>
      <c r="S122" s="222"/>
      <c r="T122" s="222"/>
      <c r="U122" s="222"/>
    </row>
    <row r="123" spans="2:21" s="40" customFormat="1">
      <c r="B123" s="9"/>
      <c r="C123" s="9"/>
      <c r="D123" s="9"/>
      <c r="E123" s="222"/>
      <c r="F123" s="222"/>
      <c r="G123" s="222"/>
      <c r="H123" s="222"/>
      <c r="I123" s="222"/>
      <c r="J123" s="222"/>
      <c r="K123" s="222"/>
      <c r="L123" s="9"/>
      <c r="M123" s="9"/>
      <c r="N123" s="9"/>
      <c r="O123" s="222"/>
      <c r="P123" s="222"/>
      <c r="Q123" s="222"/>
      <c r="R123" s="222"/>
      <c r="S123" s="222"/>
      <c r="T123" s="222"/>
      <c r="U123" s="222"/>
    </row>
    <row r="124" spans="2:21" s="40" customFormat="1">
      <c r="B124" s="9"/>
      <c r="C124" s="9"/>
      <c r="D124" s="9"/>
      <c r="E124" s="222"/>
      <c r="F124" s="222"/>
      <c r="G124" s="222"/>
      <c r="H124" s="222"/>
      <c r="I124" s="222"/>
      <c r="J124" s="222"/>
      <c r="K124" s="222"/>
      <c r="L124" s="9"/>
      <c r="M124" s="9"/>
      <c r="N124" s="9"/>
      <c r="O124" s="222"/>
      <c r="P124" s="222"/>
      <c r="Q124" s="222"/>
      <c r="R124" s="222"/>
      <c r="S124" s="222"/>
      <c r="T124" s="222"/>
      <c r="U124" s="222"/>
    </row>
    <row r="125" spans="2:21" s="40" customFormat="1">
      <c r="B125" s="9"/>
      <c r="C125" s="9"/>
      <c r="D125" s="9"/>
      <c r="E125" s="222"/>
      <c r="F125" s="222"/>
      <c r="G125" s="222"/>
      <c r="H125" s="222"/>
      <c r="I125" s="222"/>
      <c r="J125" s="222"/>
      <c r="K125" s="222"/>
      <c r="L125" s="9"/>
      <c r="M125" s="9"/>
      <c r="N125" s="9"/>
      <c r="O125" s="222"/>
      <c r="P125" s="222"/>
      <c r="Q125" s="222"/>
      <c r="R125" s="222"/>
      <c r="S125" s="222"/>
      <c r="T125" s="222"/>
      <c r="U125" s="222"/>
    </row>
    <row r="126" spans="2:21" s="40" customFormat="1">
      <c r="B126" s="9"/>
      <c r="C126" s="9"/>
      <c r="D126" s="9"/>
      <c r="E126" s="222"/>
      <c r="F126" s="222"/>
      <c r="G126" s="222"/>
      <c r="H126" s="222"/>
      <c r="I126" s="222"/>
      <c r="J126" s="222"/>
      <c r="K126" s="222"/>
      <c r="L126" s="9"/>
      <c r="M126" s="9"/>
      <c r="N126" s="9"/>
      <c r="O126" s="222"/>
      <c r="P126" s="222"/>
      <c r="Q126" s="222"/>
      <c r="R126" s="222"/>
      <c r="S126" s="222"/>
      <c r="T126" s="222"/>
      <c r="U126" s="222"/>
    </row>
    <row r="127" spans="2:21" s="40" customFormat="1">
      <c r="B127" s="9"/>
      <c r="C127" s="9"/>
      <c r="D127" s="9"/>
      <c r="E127" s="222"/>
      <c r="F127" s="222"/>
      <c r="G127" s="222"/>
      <c r="H127" s="222"/>
      <c r="I127" s="222"/>
      <c r="J127" s="222"/>
      <c r="K127" s="222"/>
      <c r="L127" s="9"/>
      <c r="M127" s="9"/>
      <c r="N127" s="9"/>
      <c r="O127" s="222"/>
      <c r="P127" s="222"/>
      <c r="Q127" s="222"/>
      <c r="R127" s="222"/>
      <c r="S127" s="222"/>
      <c r="T127" s="222"/>
      <c r="U127" s="222"/>
    </row>
    <row r="128" spans="2:21" s="40" customFormat="1">
      <c r="B128" s="9"/>
      <c r="C128" s="9"/>
      <c r="D128" s="9"/>
      <c r="E128" s="222"/>
      <c r="F128" s="222"/>
      <c r="G128" s="222"/>
      <c r="H128" s="222"/>
      <c r="I128" s="222"/>
      <c r="J128" s="222"/>
      <c r="K128" s="222"/>
      <c r="L128" s="9"/>
      <c r="M128" s="9"/>
      <c r="N128" s="9"/>
      <c r="O128" s="222"/>
      <c r="P128" s="222"/>
      <c r="Q128" s="222"/>
      <c r="R128" s="222"/>
      <c r="S128" s="222"/>
      <c r="T128" s="222"/>
      <c r="U128" s="222"/>
    </row>
    <row r="129" spans="2:21" s="40" customFormat="1">
      <c r="B129" s="9"/>
      <c r="C129" s="9"/>
      <c r="D129" s="9"/>
      <c r="E129" s="222"/>
      <c r="F129" s="222"/>
      <c r="G129" s="222"/>
      <c r="H129" s="222"/>
      <c r="I129" s="222"/>
      <c r="J129" s="222"/>
      <c r="K129" s="222"/>
      <c r="L129" s="9"/>
      <c r="M129" s="9"/>
      <c r="N129" s="9"/>
      <c r="O129" s="222"/>
      <c r="P129" s="222"/>
      <c r="Q129" s="222"/>
      <c r="R129" s="222"/>
      <c r="S129" s="222"/>
      <c r="T129" s="222"/>
      <c r="U129" s="222"/>
    </row>
    <row r="130" spans="2:21" s="40" customFormat="1">
      <c r="B130" s="9"/>
      <c r="C130" s="9"/>
      <c r="D130" s="9"/>
      <c r="E130" s="222"/>
      <c r="F130" s="222"/>
      <c r="G130" s="222"/>
      <c r="H130" s="222"/>
      <c r="I130" s="222"/>
      <c r="J130" s="222"/>
      <c r="K130" s="222"/>
      <c r="L130" s="9"/>
      <c r="M130" s="9"/>
      <c r="N130" s="9"/>
      <c r="O130" s="222"/>
      <c r="P130" s="222"/>
      <c r="Q130" s="222"/>
      <c r="R130" s="222"/>
      <c r="S130" s="222"/>
      <c r="T130" s="222"/>
      <c r="U130" s="222"/>
    </row>
    <row r="131" spans="2:21" s="40" customFormat="1">
      <c r="B131" s="9"/>
      <c r="C131" s="9"/>
      <c r="D131" s="9"/>
      <c r="E131" s="222"/>
      <c r="F131" s="222"/>
      <c r="G131" s="222"/>
      <c r="H131" s="222"/>
      <c r="I131" s="222"/>
      <c r="J131" s="222"/>
      <c r="K131" s="222"/>
      <c r="L131" s="9"/>
      <c r="M131" s="9"/>
      <c r="N131" s="9"/>
      <c r="O131" s="222"/>
      <c r="P131" s="222"/>
      <c r="Q131" s="222"/>
      <c r="R131" s="222"/>
      <c r="S131" s="222"/>
      <c r="T131" s="222"/>
      <c r="U131" s="222"/>
    </row>
    <row r="132" spans="2:21" s="40" customFormat="1">
      <c r="B132" s="9"/>
      <c r="C132" s="9"/>
      <c r="D132" s="9"/>
      <c r="E132" s="222"/>
      <c r="F132" s="222"/>
      <c r="G132" s="222"/>
      <c r="H132" s="222"/>
      <c r="I132" s="222"/>
      <c r="J132" s="222"/>
      <c r="K132" s="222"/>
      <c r="L132" s="9"/>
      <c r="M132" s="9"/>
      <c r="N132" s="9"/>
      <c r="O132" s="222"/>
      <c r="P132" s="222"/>
      <c r="Q132" s="222"/>
      <c r="R132" s="222"/>
      <c r="S132" s="222"/>
      <c r="T132" s="222"/>
      <c r="U132" s="222"/>
    </row>
    <row r="133" spans="2:21" s="40" customFormat="1">
      <c r="B133" s="9"/>
      <c r="C133" s="9"/>
      <c r="D133" s="9"/>
      <c r="E133" s="222"/>
      <c r="F133" s="222"/>
      <c r="G133" s="222"/>
      <c r="H133" s="222"/>
      <c r="I133" s="222"/>
      <c r="J133" s="222"/>
      <c r="K133" s="222"/>
      <c r="L133" s="9"/>
      <c r="M133" s="9"/>
      <c r="N133" s="9"/>
      <c r="O133" s="222"/>
      <c r="P133" s="222"/>
      <c r="Q133" s="222"/>
      <c r="R133" s="222"/>
      <c r="S133" s="222"/>
      <c r="T133" s="222"/>
      <c r="U133" s="222"/>
    </row>
    <row r="134" spans="2:21" s="40" customFormat="1">
      <c r="B134" s="9"/>
      <c r="C134" s="9"/>
      <c r="D134" s="9"/>
      <c r="E134" s="222"/>
      <c r="F134" s="222"/>
      <c r="G134" s="222"/>
      <c r="H134" s="222"/>
      <c r="I134" s="222"/>
      <c r="J134" s="222"/>
      <c r="K134" s="222"/>
      <c r="L134" s="9"/>
      <c r="M134" s="9"/>
      <c r="N134" s="9"/>
      <c r="O134" s="222"/>
      <c r="P134" s="222"/>
      <c r="Q134" s="222"/>
      <c r="R134" s="222"/>
      <c r="S134" s="222"/>
      <c r="T134" s="222"/>
      <c r="U134" s="222"/>
    </row>
    <row r="135" spans="2:21" s="40" customFormat="1">
      <c r="B135" s="9"/>
      <c r="C135" s="9"/>
      <c r="D135" s="9"/>
      <c r="E135" s="222"/>
      <c r="F135" s="222"/>
      <c r="G135" s="222"/>
      <c r="H135" s="222"/>
      <c r="I135" s="222"/>
      <c r="J135" s="222"/>
      <c r="K135" s="222"/>
      <c r="L135" s="9"/>
      <c r="M135" s="9"/>
      <c r="N135" s="9"/>
      <c r="O135" s="222"/>
      <c r="P135" s="222"/>
      <c r="Q135" s="222"/>
      <c r="R135" s="222"/>
      <c r="S135" s="222"/>
      <c r="T135" s="222"/>
      <c r="U135" s="222"/>
    </row>
    <row r="136" spans="2:21" s="40" customFormat="1">
      <c r="B136" s="9"/>
      <c r="C136" s="9"/>
      <c r="D136" s="9"/>
      <c r="E136" s="222"/>
      <c r="F136" s="222"/>
      <c r="G136" s="222"/>
      <c r="H136" s="222"/>
      <c r="I136" s="222"/>
      <c r="J136" s="222"/>
      <c r="K136" s="222"/>
      <c r="L136" s="9"/>
      <c r="M136" s="9"/>
      <c r="N136" s="9"/>
      <c r="O136" s="222"/>
      <c r="P136" s="222"/>
      <c r="Q136" s="222"/>
      <c r="R136" s="222"/>
      <c r="S136" s="222"/>
      <c r="T136" s="222"/>
      <c r="U136" s="222"/>
    </row>
    <row r="137" spans="2:21" s="40" customFormat="1">
      <c r="B137" s="9"/>
      <c r="C137" s="9"/>
      <c r="D137" s="9"/>
      <c r="E137" s="222"/>
      <c r="F137" s="222"/>
      <c r="G137" s="222"/>
      <c r="H137" s="222"/>
      <c r="I137" s="222"/>
      <c r="J137" s="222"/>
      <c r="K137" s="222"/>
      <c r="L137" s="9"/>
      <c r="M137" s="9"/>
      <c r="N137" s="9"/>
      <c r="O137" s="222"/>
      <c r="P137" s="222"/>
      <c r="Q137" s="222"/>
      <c r="R137" s="222"/>
      <c r="S137" s="222"/>
      <c r="T137" s="222"/>
      <c r="U137" s="222"/>
    </row>
    <row r="138" spans="2:21" s="40" customFormat="1">
      <c r="B138" s="9"/>
      <c r="C138" s="9"/>
      <c r="D138" s="9"/>
      <c r="E138" s="222"/>
      <c r="F138" s="222"/>
      <c r="G138" s="222"/>
      <c r="H138" s="222"/>
      <c r="I138" s="222"/>
      <c r="J138" s="222"/>
      <c r="K138" s="222"/>
      <c r="L138" s="9"/>
      <c r="M138" s="9"/>
      <c r="N138" s="9"/>
      <c r="O138" s="222"/>
      <c r="P138" s="222"/>
      <c r="Q138" s="222"/>
      <c r="R138" s="222"/>
      <c r="S138" s="222"/>
      <c r="T138" s="222"/>
      <c r="U138" s="222"/>
    </row>
    <row r="139" spans="2:21" s="40" customFormat="1">
      <c r="B139" s="9"/>
      <c r="C139" s="9"/>
      <c r="D139" s="9"/>
      <c r="E139" s="222"/>
      <c r="F139" s="222"/>
      <c r="G139" s="222"/>
      <c r="H139" s="222"/>
      <c r="I139" s="222"/>
      <c r="J139" s="222"/>
      <c r="K139" s="222"/>
      <c r="L139" s="9"/>
      <c r="M139" s="9"/>
      <c r="N139" s="9"/>
      <c r="O139" s="222"/>
      <c r="P139" s="222"/>
      <c r="Q139" s="222"/>
      <c r="R139" s="222"/>
      <c r="S139" s="222"/>
      <c r="T139" s="222"/>
      <c r="U139" s="222"/>
    </row>
    <row r="140" spans="2:21" s="40" customFormat="1">
      <c r="B140" s="9"/>
      <c r="C140" s="9"/>
      <c r="D140" s="9"/>
      <c r="E140" s="222"/>
      <c r="F140" s="222"/>
      <c r="G140" s="222"/>
      <c r="H140" s="222"/>
      <c r="I140" s="222"/>
      <c r="J140" s="222"/>
      <c r="K140" s="222"/>
      <c r="L140" s="9"/>
      <c r="M140" s="9"/>
      <c r="N140" s="9"/>
      <c r="O140" s="222"/>
      <c r="P140" s="222"/>
      <c r="Q140" s="222"/>
      <c r="R140" s="222"/>
      <c r="S140" s="222"/>
      <c r="T140" s="222"/>
      <c r="U140" s="222"/>
    </row>
    <row r="141" spans="2:21" s="40" customFormat="1">
      <c r="B141" s="9"/>
      <c r="C141" s="9"/>
      <c r="D141" s="9"/>
      <c r="E141" s="222"/>
      <c r="F141" s="222"/>
      <c r="G141" s="222"/>
      <c r="H141" s="222"/>
      <c r="I141" s="222"/>
      <c r="J141" s="222"/>
      <c r="K141" s="222"/>
      <c r="L141" s="9"/>
      <c r="M141" s="9"/>
      <c r="N141" s="9"/>
      <c r="O141" s="222"/>
      <c r="P141" s="222"/>
      <c r="Q141" s="222"/>
      <c r="R141" s="222"/>
      <c r="S141" s="222"/>
      <c r="T141" s="222"/>
      <c r="U141" s="222"/>
    </row>
    <row r="142" spans="2:21" s="40" customFormat="1">
      <c r="B142" s="9"/>
      <c r="C142" s="9"/>
      <c r="D142" s="9"/>
      <c r="E142" s="222"/>
      <c r="F142" s="222"/>
      <c r="G142" s="222"/>
      <c r="H142" s="222"/>
      <c r="I142" s="222"/>
      <c r="J142" s="222"/>
      <c r="K142" s="222"/>
      <c r="L142" s="9"/>
      <c r="M142" s="9"/>
      <c r="N142" s="9"/>
      <c r="O142" s="222"/>
      <c r="P142" s="222"/>
      <c r="Q142" s="222"/>
      <c r="R142" s="222"/>
      <c r="S142" s="222"/>
      <c r="T142" s="222"/>
      <c r="U142" s="222"/>
    </row>
    <row r="143" spans="2:21" s="40" customFormat="1">
      <c r="B143" s="9"/>
      <c r="C143" s="9"/>
      <c r="D143" s="9"/>
      <c r="E143" s="222"/>
      <c r="F143" s="222"/>
      <c r="G143" s="222"/>
      <c r="H143" s="222"/>
      <c r="I143" s="222"/>
      <c r="J143" s="222"/>
      <c r="K143" s="222"/>
      <c r="L143" s="9"/>
      <c r="M143" s="9"/>
      <c r="N143" s="9"/>
      <c r="O143" s="222"/>
      <c r="P143" s="222"/>
      <c r="Q143" s="222"/>
      <c r="R143" s="222"/>
      <c r="S143" s="222"/>
      <c r="T143" s="222"/>
      <c r="U143" s="222"/>
    </row>
    <row r="144" spans="2:21" s="40" customFormat="1">
      <c r="B144" s="9"/>
      <c r="C144" s="9"/>
      <c r="D144" s="9"/>
      <c r="E144" s="222"/>
      <c r="F144" s="222"/>
      <c r="G144" s="222"/>
      <c r="H144" s="222"/>
      <c r="I144" s="222"/>
      <c r="J144" s="222"/>
      <c r="K144" s="222"/>
      <c r="L144" s="9"/>
      <c r="M144" s="9"/>
      <c r="N144" s="9"/>
      <c r="O144" s="222"/>
      <c r="P144" s="222"/>
      <c r="Q144" s="222"/>
      <c r="R144" s="222"/>
      <c r="S144" s="222"/>
      <c r="T144" s="222"/>
      <c r="U144" s="222"/>
    </row>
    <row r="145" spans="2:21" s="40" customFormat="1">
      <c r="B145" s="9"/>
      <c r="C145" s="9"/>
      <c r="D145" s="9"/>
      <c r="E145" s="222"/>
      <c r="F145" s="222"/>
      <c r="G145" s="222"/>
      <c r="H145" s="222"/>
      <c r="I145" s="222"/>
      <c r="J145" s="222"/>
      <c r="K145" s="222"/>
      <c r="L145" s="9"/>
      <c r="M145" s="9"/>
      <c r="N145" s="9"/>
      <c r="O145" s="222"/>
      <c r="P145" s="222"/>
      <c r="Q145" s="222"/>
      <c r="R145" s="222"/>
      <c r="S145" s="222"/>
      <c r="T145" s="222"/>
      <c r="U145" s="222"/>
    </row>
    <row r="146" spans="2:21" s="40" customFormat="1">
      <c r="B146" s="9"/>
      <c r="C146" s="9"/>
      <c r="D146" s="9"/>
      <c r="E146" s="222"/>
      <c r="F146" s="222"/>
      <c r="G146" s="222"/>
      <c r="H146" s="222"/>
      <c r="I146" s="222"/>
      <c r="J146" s="222"/>
      <c r="K146" s="222"/>
      <c r="L146" s="9"/>
      <c r="M146" s="9"/>
      <c r="N146" s="9"/>
      <c r="O146" s="222"/>
      <c r="P146" s="222"/>
      <c r="Q146" s="222"/>
      <c r="R146" s="222"/>
      <c r="S146" s="222"/>
      <c r="T146" s="222"/>
      <c r="U146" s="222"/>
    </row>
    <row r="147" spans="2:21" s="40" customFormat="1">
      <c r="B147" s="9"/>
      <c r="C147" s="9"/>
      <c r="D147" s="9"/>
      <c r="E147" s="222"/>
      <c r="F147" s="222"/>
      <c r="G147" s="222"/>
      <c r="H147" s="222"/>
      <c r="I147" s="222"/>
      <c r="J147" s="222"/>
      <c r="K147" s="222"/>
      <c r="L147" s="9"/>
      <c r="M147" s="9"/>
      <c r="N147" s="9"/>
      <c r="O147" s="222"/>
      <c r="P147" s="222"/>
      <c r="Q147" s="222"/>
      <c r="R147" s="222"/>
      <c r="S147" s="222"/>
      <c r="T147" s="222"/>
      <c r="U147" s="222"/>
    </row>
    <row r="148" spans="2:21" s="40" customFormat="1">
      <c r="B148" s="9"/>
      <c r="C148" s="9"/>
      <c r="D148" s="9"/>
      <c r="E148" s="222"/>
      <c r="F148" s="222"/>
      <c r="G148" s="222"/>
      <c r="H148" s="222"/>
      <c r="I148" s="222"/>
      <c r="J148" s="222"/>
      <c r="K148" s="222"/>
      <c r="L148" s="9"/>
      <c r="M148" s="9"/>
      <c r="N148" s="9"/>
      <c r="O148" s="222"/>
      <c r="P148" s="222"/>
      <c r="Q148" s="222"/>
      <c r="R148" s="222"/>
      <c r="S148" s="222"/>
      <c r="T148" s="222"/>
      <c r="U148" s="222"/>
    </row>
    <row r="149" spans="2:21" s="40" customFormat="1">
      <c r="B149" s="9"/>
      <c r="C149" s="9"/>
      <c r="D149" s="9"/>
      <c r="E149" s="222"/>
      <c r="F149" s="222"/>
      <c r="G149" s="222"/>
      <c r="H149" s="222"/>
      <c r="I149" s="222"/>
      <c r="J149" s="222"/>
      <c r="K149" s="222"/>
      <c r="L149" s="9"/>
      <c r="M149" s="9"/>
      <c r="N149" s="9"/>
      <c r="O149" s="222"/>
      <c r="P149" s="222"/>
      <c r="Q149" s="222"/>
      <c r="R149" s="222"/>
      <c r="S149" s="222"/>
      <c r="T149" s="222"/>
      <c r="U149" s="222"/>
    </row>
    <row r="150" spans="2:21" s="40" customFormat="1">
      <c r="B150" s="9"/>
      <c r="C150" s="9"/>
      <c r="D150" s="9"/>
      <c r="E150" s="222"/>
      <c r="F150" s="222"/>
      <c r="G150" s="222"/>
      <c r="H150" s="222"/>
      <c r="I150" s="222"/>
      <c r="J150" s="222"/>
      <c r="K150" s="222"/>
      <c r="L150" s="9"/>
      <c r="M150" s="9"/>
      <c r="N150" s="9"/>
      <c r="O150" s="222"/>
      <c r="P150" s="222"/>
      <c r="Q150" s="222"/>
      <c r="R150" s="222"/>
      <c r="S150" s="222"/>
      <c r="T150" s="222"/>
      <c r="U150" s="222"/>
    </row>
    <row r="151" spans="2:21" s="40" customFormat="1">
      <c r="B151" s="9"/>
      <c r="C151" s="9"/>
      <c r="D151" s="9"/>
      <c r="E151" s="222"/>
      <c r="F151" s="222"/>
      <c r="G151" s="222"/>
      <c r="H151" s="222"/>
      <c r="I151" s="222"/>
      <c r="J151" s="222"/>
      <c r="K151" s="222"/>
      <c r="L151" s="9"/>
      <c r="M151" s="9"/>
      <c r="N151" s="9"/>
      <c r="O151" s="222"/>
      <c r="P151" s="222"/>
      <c r="Q151" s="222"/>
      <c r="R151" s="222"/>
      <c r="S151" s="222"/>
      <c r="T151" s="222"/>
      <c r="U151" s="222"/>
    </row>
    <row r="152" spans="2:21" s="40" customFormat="1">
      <c r="B152" s="9"/>
      <c r="C152" s="9"/>
      <c r="D152" s="9"/>
      <c r="E152" s="222"/>
      <c r="F152" s="222"/>
      <c r="G152" s="222"/>
      <c r="H152" s="222"/>
      <c r="I152" s="222"/>
      <c r="J152" s="222"/>
      <c r="K152" s="222"/>
      <c r="L152" s="9"/>
      <c r="M152" s="9"/>
      <c r="N152" s="9"/>
      <c r="O152" s="222"/>
      <c r="P152" s="222"/>
      <c r="Q152" s="222"/>
      <c r="R152" s="222"/>
      <c r="S152" s="222"/>
      <c r="T152" s="222"/>
      <c r="U152" s="222"/>
    </row>
    <row r="153" spans="2:21" s="40" customFormat="1">
      <c r="B153" s="9"/>
      <c r="C153" s="9"/>
      <c r="D153" s="9"/>
      <c r="E153" s="222"/>
      <c r="F153" s="222"/>
      <c r="G153" s="222"/>
      <c r="H153" s="222"/>
      <c r="I153" s="222"/>
      <c r="J153" s="222"/>
      <c r="K153" s="222"/>
      <c r="L153" s="9"/>
      <c r="M153" s="9"/>
      <c r="N153" s="9"/>
      <c r="O153" s="222"/>
      <c r="P153" s="222"/>
      <c r="Q153" s="222"/>
      <c r="R153" s="222"/>
      <c r="S153" s="222"/>
      <c r="T153" s="222"/>
      <c r="U153" s="222"/>
    </row>
    <row r="154" spans="2:21" s="40" customFormat="1">
      <c r="B154" s="9"/>
      <c r="C154" s="9"/>
      <c r="D154" s="9"/>
      <c r="E154" s="222"/>
      <c r="F154" s="222"/>
      <c r="G154" s="222"/>
      <c r="H154" s="222"/>
      <c r="I154" s="222"/>
      <c r="J154" s="222"/>
      <c r="K154" s="222"/>
      <c r="L154" s="9"/>
      <c r="M154" s="9"/>
      <c r="N154" s="9"/>
      <c r="O154" s="222"/>
      <c r="P154" s="222"/>
      <c r="Q154" s="222"/>
      <c r="R154" s="222"/>
      <c r="S154" s="222"/>
      <c r="T154" s="222"/>
      <c r="U154" s="222"/>
    </row>
    <row r="155" spans="2:21" s="40" customFormat="1">
      <c r="B155" s="9"/>
      <c r="C155" s="9"/>
      <c r="D155" s="9"/>
      <c r="E155" s="222"/>
      <c r="F155" s="222"/>
      <c r="G155" s="222"/>
      <c r="H155" s="222"/>
      <c r="I155" s="222"/>
      <c r="J155" s="222"/>
      <c r="K155" s="222"/>
      <c r="L155" s="9"/>
      <c r="M155" s="9"/>
      <c r="N155" s="9"/>
      <c r="O155" s="222"/>
      <c r="P155" s="222"/>
      <c r="Q155" s="222"/>
      <c r="R155" s="222"/>
      <c r="S155" s="222"/>
      <c r="T155" s="222"/>
      <c r="U155" s="222"/>
    </row>
    <row r="156" spans="2:21" s="40" customFormat="1">
      <c r="B156" s="9"/>
      <c r="C156" s="9"/>
      <c r="D156" s="9"/>
      <c r="E156" s="222"/>
      <c r="F156" s="222"/>
      <c r="G156" s="222"/>
      <c r="H156" s="222"/>
      <c r="I156" s="222"/>
      <c r="J156" s="222"/>
      <c r="K156" s="222"/>
      <c r="L156" s="9"/>
      <c r="M156" s="9"/>
      <c r="N156" s="9"/>
      <c r="O156" s="222"/>
      <c r="P156" s="222"/>
      <c r="Q156" s="222"/>
      <c r="R156" s="222"/>
      <c r="S156" s="222"/>
      <c r="T156" s="222"/>
      <c r="U156" s="222"/>
    </row>
    <row r="157" spans="2:21" s="40" customFormat="1">
      <c r="B157" s="9"/>
      <c r="C157" s="9"/>
      <c r="D157" s="9"/>
      <c r="E157" s="222"/>
      <c r="F157" s="222"/>
      <c r="G157" s="222"/>
      <c r="H157" s="222"/>
      <c r="I157" s="222"/>
      <c r="J157" s="222"/>
      <c r="K157" s="222"/>
      <c r="L157" s="9"/>
      <c r="M157" s="9"/>
      <c r="N157" s="9"/>
      <c r="O157" s="222"/>
      <c r="P157" s="222"/>
      <c r="Q157" s="222"/>
      <c r="R157" s="222"/>
      <c r="S157" s="222"/>
      <c r="T157" s="222"/>
      <c r="U157" s="222"/>
    </row>
    <row r="158" spans="2:21" s="40" customFormat="1">
      <c r="B158" s="9"/>
      <c r="C158" s="9"/>
      <c r="D158" s="9"/>
      <c r="E158" s="222"/>
      <c r="F158" s="222"/>
      <c r="G158" s="222"/>
      <c r="H158" s="222"/>
      <c r="I158" s="222"/>
      <c r="J158" s="222"/>
      <c r="K158" s="222"/>
      <c r="L158" s="9"/>
      <c r="M158" s="9"/>
      <c r="N158" s="9"/>
      <c r="O158" s="222"/>
      <c r="P158" s="222"/>
      <c r="Q158" s="222"/>
      <c r="R158" s="222"/>
      <c r="S158" s="222"/>
      <c r="T158" s="222"/>
      <c r="U158" s="222"/>
    </row>
    <row r="159" spans="2:21" s="40" customFormat="1">
      <c r="B159" s="9"/>
      <c r="C159" s="9"/>
      <c r="D159" s="9"/>
      <c r="E159" s="222"/>
      <c r="F159" s="222"/>
      <c r="G159" s="222"/>
      <c r="H159" s="222"/>
      <c r="I159" s="222"/>
      <c r="J159" s="222"/>
      <c r="K159" s="222"/>
      <c r="L159" s="9"/>
      <c r="M159" s="9"/>
      <c r="N159" s="9"/>
      <c r="O159" s="222"/>
      <c r="P159" s="222"/>
      <c r="Q159" s="222"/>
      <c r="R159" s="222"/>
      <c r="S159" s="222"/>
      <c r="T159" s="222"/>
      <c r="U159" s="222"/>
    </row>
    <row r="160" spans="2:21" s="40" customFormat="1">
      <c r="B160" s="9"/>
      <c r="C160" s="9"/>
      <c r="D160" s="9"/>
      <c r="E160" s="222"/>
      <c r="F160" s="222"/>
      <c r="G160" s="222"/>
      <c r="H160" s="222"/>
      <c r="I160" s="222"/>
      <c r="J160" s="222"/>
      <c r="K160" s="222"/>
      <c r="L160" s="9"/>
      <c r="M160" s="9"/>
      <c r="N160" s="9"/>
      <c r="O160" s="222"/>
      <c r="P160" s="222"/>
      <c r="Q160" s="222"/>
      <c r="R160" s="222"/>
      <c r="S160" s="222"/>
      <c r="T160" s="222"/>
      <c r="U160" s="222"/>
    </row>
    <row r="161" spans="2:21" s="40" customFormat="1">
      <c r="B161" s="9"/>
      <c r="C161" s="9"/>
      <c r="D161" s="9"/>
      <c r="E161" s="222"/>
      <c r="F161" s="222"/>
      <c r="G161" s="222"/>
      <c r="H161" s="222"/>
      <c r="I161" s="222"/>
      <c r="J161" s="222"/>
      <c r="K161" s="222"/>
      <c r="L161" s="9"/>
      <c r="M161" s="9"/>
      <c r="N161" s="9"/>
      <c r="O161" s="222"/>
      <c r="P161" s="222"/>
      <c r="Q161" s="222"/>
      <c r="R161" s="222"/>
      <c r="S161" s="222"/>
      <c r="T161" s="222"/>
      <c r="U161" s="222"/>
    </row>
    <row r="162" spans="2:21" s="40" customFormat="1">
      <c r="B162" s="9"/>
      <c r="C162" s="9"/>
      <c r="D162" s="9"/>
      <c r="E162" s="222"/>
      <c r="F162" s="222"/>
      <c r="G162" s="222"/>
      <c r="H162" s="222"/>
      <c r="I162" s="222"/>
      <c r="J162" s="222"/>
      <c r="K162" s="222"/>
      <c r="L162" s="9"/>
      <c r="M162" s="9"/>
      <c r="N162" s="9"/>
      <c r="O162" s="222"/>
      <c r="P162" s="222"/>
      <c r="Q162" s="222"/>
      <c r="R162" s="222"/>
      <c r="S162" s="222"/>
      <c r="T162" s="222"/>
      <c r="U162" s="222"/>
    </row>
    <row r="163" spans="2:21" s="40" customFormat="1">
      <c r="B163" s="9"/>
      <c r="C163" s="9"/>
      <c r="D163" s="9"/>
      <c r="E163" s="222"/>
      <c r="F163" s="222"/>
      <c r="G163" s="222"/>
      <c r="H163" s="222"/>
      <c r="I163" s="222"/>
      <c r="J163" s="222"/>
      <c r="K163" s="222"/>
      <c r="L163" s="9"/>
      <c r="M163" s="9"/>
      <c r="N163" s="9"/>
      <c r="O163" s="222"/>
      <c r="P163" s="222"/>
      <c r="Q163" s="222"/>
      <c r="R163" s="222"/>
      <c r="S163" s="222"/>
      <c r="T163" s="222"/>
      <c r="U163" s="222"/>
    </row>
    <row r="164" spans="2:21" s="40" customFormat="1">
      <c r="B164" s="9"/>
      <c r="C164" s="9"/>
      <c r="D164" s="9"/>
      <c r="E164" s="222"/>
      <c r="F164" s="222"/>
      <c r="G164" s="222"/>
      <c r="H164" s="222"/>
      <c r="I164" s="222"/>
      <c r="J164" s="222"/>
      <c r="K164" s="222"/>
      <c r="L164" s="9"/>
      <c r="M164" s="9"/>
      <c r="N164" s="9"/>
      <c r="O164" s="222"/>
      <c r="P164" s="222"/>
      <c r="Q164" s="222"/>
      <c r="R164" s="222"/>
      <c r="S164" s="222"/>
      <c r="T164" s="222"/>
      <c r="U164" s="222"/>
    </row>
    <row r="165" spans="2:21" s="40" customFormat="1">
      <c r="B165" s="9"/>
      <c r="C165" s="9"/>
      <c r="D165" s="9"/>
      <c r="E165" s="222"/>
      <c r="F165" s="222"/>
      <c r="G165" s="222"/>
      <c r="H165" s="222"/>
      <c r="I165" s="222"/>
      <c r="J165" s="222"/>
      <c r="K165" s="222"/>
      <c r="L165" s="9"/>
      <c r="M165" s="9"/>
      <c r="N165" s="9"/>
      <c r="O165" s="222"/>
      <c r="P165" s="222"/>
      <c r="Q165" s="222"/>
      <c r="R165" s="222"/>
      <c r="S165" s="222"/>
      <c r="T165" s="222"/>
      <c r="U165" s="222"/>
    </row>
    <row r="166" spans="2:21" s="40" customFormat="1">
      <c r="B166" s="9"/>
      <c r="C166" s="9"/>
      <c r="D166" s="9"/>
      <c r="E166" s="222"/>
      <c r="F166" s="222"/>
      <c r="G166" s="222"/>
      <c r="H166" s="222"/>
      <c r="I166" s="222"/>
      <c r="J166" s="222"/>
      <c r="K166" s="222"/>
      <c r="L166" s="9"/>
      <c r="M166" s="9"/>
      <c r="N166" s="9"/>
      <c r="O166" s="222"/>
      <c r="P166" s="222"/>
      <c r="Q166" s="222"/>
      <c r="R166" s="222"/>
      <c r="S166" s="222"/>
      <c r="T166" s="222"/>
      <c r="U166" s="222"/>
    </row>
    <row r="167" spans="2:21" s="40" customFormat="1">
      <c r="B167" s="9"/>
      <c r="C167" s="9"/>
      <c r="D167" s="9"/>
      <c r="E167" s="222"/>
      <c r="F167" s="222"/>
      <c r="G167" s="222"/>
      <c r="H167" s="222"/>
      <c r="I167" s="222"/>
      <c r="J167" s="222"/>
      <c r="K167" s="222"/>
      <c r="L167" s="9"/>
      <c r="M167" s="9"/>
      <c r="N167" s="9"/>
      <c r="O167" s="222"/>
      <c r="P167" s="222"/>
      <c r="Q167" s="222"/>
      <c r="R167" s="222"/>
      <c r="S167" s="222"/>
      <c r="T167" s="222"/>
      <c r="U167" s="222"/>
    </row>
    <row r="168" spans="2:21" s="40" customFormat="1">
      <c r="B168" s="9"/>
      <c r="C168" s="9"/>
      <c r="D168" s="9"/>
      <c r="E168" s="222"/>
      <c r="F168" s="222"/>
      <c r="G168" s="222"/>
      <c r="H168" s="222"/>
      <c r="I168" s="222"/>
      <c r="J168" s="222"/>
      <c r="K168" s="222"/>
      <c r="L168" s="9"/>
      <c r="M168" s="9"/>
      <c r="N168" s="9"/>
      <c r="O168" s="222"/>
      <c r="P168" s="222"/>
      <c r="Q168" s="222"/>
      <c r="R168" s="222"/>
      <c r="S168" s="222"/>
      <c r="T168" s="222"/>
      <c r="U168" s="222"/>
    </row>
    <row r="169" spans="2:21" s="40" customFormat="1">
      <c r="B169" s="9"/>
      <c r="C169" s="9"/>
      <c r="D169" s="9"/>
      <c r="E169" s="222"/>
      <c r="F169" s="222"/>
      <c r="G169" s="222"/>
      <c r="H169" s="222"/>
      <c r="I169" s="222"/>
      <c r="J169" s="222"/>
      <c r="K169" s="222"/>
      <c r="L169" s="9"/>
      <c r="M169" s="9"/>
      <c r="N169" s="9"/>
      <c r="O169" s="222"/>
      <c r="P169" s="222"/>
      <c r="Q169" s="222"/>
      <c r="R169" s="222"/>
      <c r="S169" s="222"/>
      <c r="T169" s="222"/>
      <c r="U169" s="222"/>
    </row>
    <row r="170" spans="2:21" s="40" customFormat="1">
      <c r="B170" s="9"/>
      <c r="C170" s="9"/>
      <c r="D170" s="9"/>
      <c r="E170" s="222"/>
      <c r="F170" s="222"/>
      <c r="G170" s="222"/>
      <c r="H170" s="222"/>
      <c r="I170" s="222"/>
      <c r="J170" s="222"/>
      <c r="K170" s="222"/>
      <c r="L170" s="9"/>
      <c r="M170" s="9"/>
      <c r="N170" s="9"/>
      <c r="O170" s="222"/>
      <c r="P170" s="222"/>
      <c r="Q170" s="222"/>
      <c r="R170" s="222"/>
      <c r="S170" s="222"/>
      <c r="T170" s="222"/>
      <c r="U170" s="222"/>
    </row>
    <row r="171" spans="2:21" s="40" customFormat="1">
      <c r="B171" s="9"/>
      <c r="C171" s="9"/>
      <c r="D171" s="9"/>
      <c r="E171" s="222"/>
      <c r="F171" s="222"/>
      <c r="G171" s="222"/>
      <c r="H171" s="222"/>
      <c r="I171" s="222"/>
      <c r="J171" s="222"/>
      <c r="K171" s="222"/>
      <c r="L171" s="9"/>
      <c r="M171" s="9"/>
      <c r="N171" s="9"/>
      <c r="O171" s="222"/>
      <c r="P171" s="222"/>
      <c r="Q171" s="222"/>
      <c r="R171" s="222"/>
      <c r="S171" s="222"/>
      <c r="T171" s="222"/>
      <c r="U171" s="222"/>
    </row>
    <row r="172" spans="2:21" s="40" customFormat="1">
      <c r="B172" s="9"/>
      <c r="C172" s="9"/>
      <c r="D172" s="9"/>
      <c r="E172" s="222"/>
      <c r="F172" s="222"/>
      <c r="G172" s="222"/>
      <c r="H172" s="222"/>
      <c r="I172" s="222"/>
      <c r="J172" s="222"/>
      <c r="K172" s="222"/>
      <c r="L172" s="9"/>
      <c r="M172" s="9"/>
      <c r="N172" s="9"/>
      <c r="O172" s="222"/>
      <c r="P172" s="222"/>
      <c r="Q172" s="222"/>
      <c r="R172" s="222"/>
      <c r="S172" s="222"/>
      <c r="T172" s="222"/>
      <c r="U172" s="222"/>
    </row>
    <row r="173" spans="2:21" s="40" customFormat="1">
      <c r="B173" s="9"/>
      <c r="C173" s="9"/>
      <c r="D173" s="9"/>
      <c r="E173" s="222"/>
      <c r="F173" s="222"/>
      <c r="G173" s="222"/>
      <c r="H173" s="222"/>
      <c r="I173" s="222"/>
      <c r="J173" s="222"/>
      <c r="K173" s="222"/>
      <c r="L173" s="9"/>
      <c r="M173" s="9"/>
      <c r="N173" s="9"/>
      <c r="O173" s="222"/>
      <c r="P173" s="222"/>
      <c r="Q173" s="222"/>
      <c r="R173" s="222"/>
      <c r="S173" s="222"/>
      <c r="T173" s="222"/>
      <c r="U173" s="222"/>
    </row>
    <row r="174" spans="2:21" s="40" customFormat="1">
      <c r="B174" s="9"/>
      <c r="C174" s="9"/>
      <c r="D174" s="9"/>
      <c r="E174" s="222"/>
      <c r="F174" s="222"/>
      <c r="G174" s="222"/>
      <c r="H174" s="222"/>
      <c r="I174" s="222"/>
      <c r="J174" s="222"/>
      <c r="K174" s="222"/>
      <c r="L174" s="9"/>
      <c r="M174" s="9"/>
      <c r="N174" s="9"/>
      <c r="O174" s="222"/>
      <c r="P174" s="222"/>
      <c r="Q174" s="222"/>
      <c r="R174" s="222"/>
      <c r="S174" s="222"/>
      <c r="T174" s="222"/>
      <c r="U174" s="222"/>
    </row>
    <row r="175" spans="2:21" s="40" customFormat="1">
      <c r="B175" s="9"/>
      <c r="C175" s="9"/>
      <c r="D175" s="9"/>
      <c r="E175" s="222"/>
      <c r="F175" s="222"/>
      <c r="G175" s="222"/>
      <c r="H175" s="222"/>
      <c r="I175" s="222"/>
      <c r="J175" s="222"/>
      <c r="K175" s="222"/>
      <c r="L175" s="9"/>
      <c r="M175" s="9"/>
      <c r="N175" s="9"/>
      <c r="O175" s="222"/>
      <c r="P175" s="222"/>
      <c r="Q175" s="222"/>
      <c r="R175" s="222"/>
      <c r="S175" s="222"/>
      <c r="T175" s="222"/>
      <c r="U175" s="222"/>
    </row>
    <row r="176" spans="2:21" s="40" customFormat="1">
      <c r="B176" s="9"/>
      <c r="C176" s="9"/>
      <c r="D176" s="9"/>
      <c r="E176" s="222"/>
      <c r="F176" s="222"/>
      <c r="G176" s="222"/>
      <c r="H176" s="222"/>
      <c r="I176" s="222"/>
      <c r="J176" s="222"/>
      <c r="K176" s="222"/>
      <c r="L176" s="9"/>
      <c r="M176" s="9"/>
      <c r="N176" s="9"/>
      <c r="O176" s="222"/>
      <c r="P176" s="222"/>
      <c r="Q176" s="222"/>
      <c r="R176" s="222"/>
      <c r="S176" s="222"/>
      <c r="T176" s="222"/>
      <c r="U176" s="222"/>
    </row>
    <row r="177" spans="2:21" s="40" customFormat="1">
      <c r="B177" s="9"/>
      <c r="C177" s="9"/>
      <c r="D177" s="9"/>
      <c r="E177" s="222"/>
      <c r="F177" s="222"/>
      <c r="G177" s="222"/>
      <c r="H177" s="222"/>
      <c r="I177" s="222"/>
      <c r="J177" s="222"/>
      <c r="K177" s="222"/>
      <c r="L177" s="9"/>
      <c r="M177" s="9"/>
      <c r="N177" s="9"/>
      <c r="O177" s="222"/>
      <c r="P177" s="222"/>
      <c r="Q177" s="222"/>
      <c r="R177" s="222"/>
      <c r="S177" s="222"/>
      <c r="T177" s="222"/>
      <c r="U177" s="222"/>
    </row>
    <row r="178" spans="2:21" s="40" customFormat="1">
      <c r="B178" s="9"/>
      <c r="C178" s="9"/>
      <c r="D178" s="9"/>
      <c r="E178" s="222"/>
      <c r="F178" s="222"/>
      <c r="G178" s="222"/>
      <c r="H178" s="222"/>
      <c r="I178" s="222"/>
      <c r="J178" s="222"/>
      <c r="K178" s="222"/>
      <c r="O178" s="46"/>
      <c r="P178" s="46"/>
      <c r="Q178" s="46"/>
      <c r="R178" s="46"/>
      <c r="S178" s="46"/>
      <c r="T178" s="46"/>
      <c r="U178" s="46"/>
    </row>
    <row r="179" spans="2:21" s="40" customFormat="1">
      <c r="B179" s="9"/>
      <c r="C179" s="9"/>
      <c r="D179" s="9"/>
      <c r="E179" s="222"/>
      <c r="F179" s="222"/>
      <c r="G179" s="222"/>
      <c r="H179" s="222"/>
      <c r="I179" s="222"/>
      <c r="J179" s="222"/>
      <c r="K179" s="222"/>
      <c r="O179" s="46"/>
      <c r="P179" s="46"/>
      <c r="Q179" s="46"/>
      <c r="R179" s="46"/>
      <c r="S179" s="46"/>
      <c r="T179" s="46"/>
      <c r="U179" s="46"/>
    </row>
    <row r="180" spans="2:21" s="40" customFormat="1">
      <c r="B180" s="9"/>
      <c r="C180" s="9"/>
      <c r="D180" s="9"/>
      <c r="E180" s="222"/>
      <c r="F180" s="222"/>
      <c r="G180" s="222"/>
      <c r="H180" s="222"/>
      <c r="I180" s="222"/>
      <c r="J180" s="222"/>
      <c r="K180" s="222"/>
      <c r="O180" s="46"/>
      <c r="P180" s="46"/>
      <c r="Q180" s="46"/>
      <c r="R180" s="46"/>
      <c r="S180" s="46"/>
      <c r="T180" s="46"/>
      <c r="U180" s="46"/>
    </row>
    <row r="181" spans="2:21" s="40" customFormat="1">
      <c r="B181" s="9"/>
      <c r="C181" s="9"/>
      <c r="D181" s="9"/>
      <c r="E181" s="222"/>
      <c r="F181" s="222"/>
      <c r="G181" s="222"/>
      <c r="H181" s="222"/>
      <c r="I181" s="222"/>
      <c r="J181" s="222"/>
      <c r="K181" s="222"/>
      <c r="O181" s="46"/>
      <c r="P181" s="46"/>
      <c r="Q181" s="46"/>
      <c r="R181" s="46"/>
      <c r="S181" s="46"/>
      <c r="T181" s="46"/>
      <c r="U181" s="46"/>
    </row>
    <row r="182" spans="2:21" s="40" customFormat="1">
      <c r="B182" s="9"/>
      <c r="C182" s="9"/>
      <c r="D182" s="9"/>
      <c r="E182" s="222"/>
      <c r="F182" s="222"/>
      <c r="G182" s="222"/>
      <c r="H182" s="222"/>
      <c r="I182" s="222"/>
      <c r="J182" s="222"/>
      <c r="K182" s="222"/>
      <c r="O182" s="46"/>
      <c r="P182" s="46"/>
      <c r="Q182" s="46"/>
      <c r="R182" s="46"/>
      <c r="S182" s="46"/>
      <c r="T182" s="46"/>
      <c r="U182" s="46"/>
    </row>
    <row r="183" spans="2:21" s="40" customFormat="1">
      <c r="B183" s="9"/>
      <c r="C183" s="9"/>
      <c r="D183" s="9"/>
      <c r="E183" s="222"/>
      <c r="F183" s="222"/>
      <c r="G183" s="222"/>
      <c r="H183" s="222"/>
      <c r="I183" s="222"/>
      <c r="J183" s="222"/>
      <c r="K183" s="222"/>
      <c r="O183" s="46"/>
      <c r="P183" s="46"/>
      <c r="Q183" s="46"/>
      <c r="R183" s="46"/>
      <c r="S183" s="46"/>
      <c r="T183" s="46"/>
      <c r="U183" s="46"/>
    </row>
    <row r="184" spans="2:21" s="40" customFormat="1">
      <c r="B184" s="9"/>
      <c r="C184" s="9"/>
      <c r="D184" s="9"/>
      <c r="E184" s="222"/>
      <c r="F184" s="222"/>
      <c r="G184" s="222"/>
      <c r="H184" s="222"/>
      <c r="I184" s="222"/>
      <c r="J184" s="222"/>
      <c r="K184" s="222"/>
      <c r="O184" s="46"/>
      <c r="P184" s="46"/>
      <c r="Q184" s="46"/>
      <c r="R184" s="46"/>
      <c r="S184" s="46"/>
      <c r="T184" s="46"/>
      <c r="U184" s="46"/>
    </row>
    <row r="185" spans="2:21" s="40" customFormat="1">
      <c r="B185" s="9"/>
      <c r="C185" s="9"/>
      <c r="D185" s="9"/>
      <c r="E185" s="222"/>
      <c r="F185" s="222"/>
      <c r="G185" s="222"/>
      <c r="H185" s="222"/>
      <c r="I185" s="222"/>
      <c r="J185" s="222"/>
      <c r="K185" s="222"/>
      <c r="O185" s="46"/>
      <c r="P185" s="46"/>
      <c r="Q185" s="46"/>
      <c r="R185" s="46"/>
      <c r="S185" s="46"/>
      <c r="T185" s="46"/>
      <c r="U185" s="46"/>
    </row>
    <row r="186" spans="2:21" s="40" customFormat="1">
      <c r="B186" s="9"/>
      <c r="C186" s="9"/>
      <c r="D186" s="9"/>
      <c r="E186" s="222"/>
      <c r="F186" s="222"/>
      <c r="G186" s="222"/>
      <c r="H186" s="222"/>
      <c r="I186" s="222"/>
      <c r="J186" s="222"/>
      <c r="K186" s="222"/>
      <c r="O186" s="46"/>
      <c r="P186" s="46"/>
      <c r="Q186" s="46"/>
      <c r="R186" s="46"/>
      <c r="S186" s="46"/>
      <c r="T186" s="46"/>
      <c r="U186" s="46"/>
    </row>
    <row r="187" spans="2:21" s="40" customFormat="1">
      <c r="E187" s="46"/>
      <c r="F187" s="46"/>
      <c r="G187" s="46"/>
      <c r="H187" s="46"/>
      <c r="I187" s="46"/>
      <c r="J187" s="46"/>
      <c r="K187" s="46"/>
      <c r="O187" s="46"/>
      <c r="P187" s="46"/>
      <c r="Q187" s="46"/>
      <c r="R187" s="46"/>
      <c r="S187" s="46"/>
      <c r="T187" s="46"/>
      <c r="U187" s="46"/>
    </row>
    <row r="188" spans="2:21" s="40" customFormat="1">
      <c r="E188" s="46"/>
      <c r="F188" s="46"/>
      <c r="G188" s="46"/>
      <c r="H188" s="46"/>
      <c r="I188" s="46"/>
      <c r="J188" s="46"/>
      <c r="K188" s="46"/>
      <c r="O188" s="46"/>
      <c r="P188" s="46"/>
      <c r="Q188" s="46"/>
      <c r="R188" s="46"/>
      <c r="S188" s="46"/>
      <c r="T188" s="46"/>
      <c r="U188" s="46"/>
    </row>
    <row r="189" spans="2:21" s="40" customFormat="1">
      <c r="E189" s="46"/>
      <c r="F189" s="46"/>
      <c r="G189" s="46"/>
      <c r="H189" s="46"/>
      <c r="I189" s="46"/>
      <c r="J189" s="46"/>
      <c r="K189" s="46"/>
      <c r="O189" s="46"/>
      <c r="P189" s="46"/>
      <c r="Q189" s="46"/>
      <c r="R189" s="46"/>
      <c r="S189" s="46"/>
      <c r="T189" s="46"/>
      <c r="U189" s="46"/>
    </row>
    <row r="190" spans="2:21" s="40" customFormat="1">
      <c r="E190" s="46"/>
      <c r="F190" s="46"/>
      <c r="G190" s="46"/>
      <c r="H190" s="46"/>
      <c r="I190" s="46"/>
      <c r="J190" s="46"/>
      <c r="K190" s="46"/>
      <c r="O190" s="46"/>
      <c r="P190" s="46"/>
      <c r="Q190" s="46"/>
      <c r="R190" s="46"/>
      <c r="S190" s="46"/>
      <c r="T190" s="46"/>
      <c r="U190" s="46"/>
    </row>
    <row r="191" spans="2:21" s="40" customFormat="1">
      <c r="E191" s="46"/>
      <c r="F191" s="46"/>
      <c r="G191" s="46"/>
      <c r="H191" s="46"/>
      <c r="I191" s="46"/>
      <c r="J191" s="46"/>
      <c r="K191" s="46"/>
      <c r="O191" s="46"/>
      <c r="P191" s="46"/>
      <c r="Q191" s="46"/>
      <c r="R191" s="46"/>
      <c r="S191" s="46"/>
      <c r="T191" s="46"/>
      <c r="U191" s="46"/>
    </row>
    <row r="192" spans="2:21" s="40" customFormat="1">
      <c r="E192" s="46"/>
      <c r="F192" s="46"/>
      <c r="G192" s="46"/>
      <c r="H192" s="46"/>
      <c r="I192" s="46"/>
      <c r="J192" s="46"/>
      <c r="K192" s="46"/>
      <c r="O192" s="46"/>
      <c r="P192" s="46"/>
      <c r="Q192" s="46"/>
      <c r="R192" s="46"/>
      <c r="S192" s="46"/>
      <c r="T192" s="46"/>
      <c r="U192" s="46"/>
    </row>
    <row r="193" spans="5:21" s="40" customFormat="1">
      <c r="E193" s="46"/>
      <c r="F193" s="46"/>
      <c r="G193" s="46"/>
      <c r="H193" s="46"/>
      <c r="I193" s="46"/>
      <c r="J193" s="46"/>
      <c r="K193" s="46"/>
      <c r="O193" s="46"/>
      <c r="P193" s="46"/>
      <c r="Q193" s="46"/>
      <c r="R193" s="46"/>
      <c r="S193" s="46"/>
      <c r="T193" s="46"/>
      <c r="U193" s="46"/>
    </row>
    <row r="194" spans="5:21" s="40" customFormat="1">
      <c r="E194" s="46"/>
      <c r="F194" s="46"/>
      <c r="G194" s="46"/>
      <c r="H194" s="46"/>
      <c r="I194" s="46"/>
      <c r="J194" s="46"/>
      <c r="K194" s="46"/>
      <c r="O194" s="46"/>
      <c r="P194" s="46"/>
      <c r="Q194" s="46"/>
      <c r="R194" s="46"/>
      <c r="S194" s="46"/>
      <c r="T194" s="46"/>
      <c r="U194" s="46"/>
    </row>
    <row r="195" spans="5:21" s="40" customFormat="1">
      <c r="E195" s="46"/>
      <c r="F195" s="46"/>
      <c r="G195" s="46"/>
      <c r="H195" s="46"/>
      <c r="I195" s="46"/>
      <c r="J195" s="46"/>
      <c r="K195" s="46"/>
      <c r="O195" s="46"/>
      <c r="P195" s="46"/>
      <c r="Q195" s="46"/>
      <c r="R195" s="46"/>
      <c r="S195" s="46"/>
      <c r="T195" s="46"/>
      <c r="U195" s="46"/>
    </row>
    <row r="196" spans="5:21" s="40" customFormat="1">
      <c r="E196" s="46"/>
      <c r="F196" s="46"/>
      <c r="G196" s="46"/>
      <c r="H196" s="46"/>
      <c r="I196" s="46"/>
      <c r="J196" s="46"/>
      <c r="K196" s="46"/>
      <c r="O196" s="46"/>
      <c r="P196" s="46"/>
      <c r="Q196" s="46"/>
      <c r="R196" s="46"/>
      <c r="S196" s="46"/>
      <c r="T196" s="46"/>
      <c r="U196" s="46"/>
    </row>
    <row r="197" spans="5:21" s="40" customFormat="1">
      <c r="E197" s="46"/>
      <c r="F197" s="46"/>
      <c r="G197" s="46"/>
      <c r="H197" s="46"/>
      <c r="I197" s="46"/>
      <c r="J197" s="46"/>
      <c r="K197" s="46"/>
      <c r="O197" s="46"/>
      <c r="P197" s="46"/>
      <c r="Q197" s="46"/>
      <c r="R197" s="46"/>
      <c r="S197" s="46"/>
      <c r="T197" s="46"/>
      <c r="U197" s="46"/>
    </row>
    <row r="198" spans="5:21" s="40" customFormat="1">
      <c r="E198" s="46"/>
      <c r="F198" s="46"/>
      <c r="G198" s="46"/>
      <c r="H198" s="46"/>
      <c r="I198" s="46"/>
      <c r="J198" s="46"/>
      <c r="K198" s="46"/>
      <c r="O198" s="46"/>
      <c r="P198" s="46"/>
      <c r="Q198" s="46"/>
      <c r="R198" s="46"/>
      <c r="S198" s="46"/>
      <c r="T198" s="46"/>
      <c r="U198" s="46"/>
    </row>
    <row r="199" spans="5:21" s="40" customFormat="1">
      <c r="E199" s="46"/>
      <c r="F199" s="46"/>
      <c r="G199" s="46"/>
      <c r="H199" s="46"/>
      <c r="I199" s="46"/>
      <c r="J199" s="46"/>
      <c r="K199" s="46"/>
      <c r="O199" s="46"/>
      <c r="P199" s="46"/>
      <c r="Q199" s="46"/>
      <c r="R199" s="46"/>
      <c r="S199" s="46"/>
      <c r="T199" s="46"/>
      <c r="U199" s="46"/>
    </row>
    <row r="200" spans="5:21" s="40" customFormat="1">
      <c r="E200" s="46"/>
      <c r="F200" s="46"/>
      <c r="G200" s="46"/>
      <c r="H200" s="46"/>
      <c r="I200" s="46"/>
      <c r="J200" s="46"/>
      <c r="K200" s="46"/>
      <c r="O200" s="46"/>
      <c r="P200" s="46"/>
      <c r="Q200" s="46"/>
      <c r="R200" s="46"/>
      <c r="S200" s="46"/>
      <c r="T200" s="46"/>
      <c r="U200" s="46"/>
    </row>
    <row r="201" spans="5:21" s="40" customFormat="1">
      <c r="E201" s="46"/>
      <c r="F201" s="46"/>
      <c r="G201" s="46"/>
      <c r="H201" s="46"/>
      <c r="I201" s="46"/>
      <c r="J201" s="46"/>
      <c r="K201" s="46"/>
      <c r="O201" s="46"/>
      <c r="P201" s="46"/>
      <c r="Q201" s="46"/>
      <c r="R201" s="46"/>
      <c r="S201" s="46"/>
      <c r="T201" s="46"/>
      <c r="U201" s="46"/>
    </row>
    <row r="202" spans="5:21" s="40" customFormat="1">
      <c r="E202" s="46"/>
      <c r="F202" s="46"/>
      <c r="G202" s="46"/>
      <c r="H202" s="46"/>
      <c r="I202" s="46"/>
      <c r="J202" s="46"/>
      <c r="K202" s="46"/>
      <c r="O202" s="46"/>
      <c r="P202" s="46"/>
      <c r="Q202" s="46"/>
      <c r="R202" s="46"/>
      <c r="S202" s="46"/>
      <c r="T202" s="46"/>
      <c r="U202" s="46"/>
    </row>
    <row r="203" spans="5:21" s="40" customFormat="1">
      <c r="E203" s="46"/>
      <c r="F203" s="46"/>
      <c r="G203" s="46"/>
      <c r="H203" s="46"/>
      <c r="I203" s="46"/>
      <c r="J203" s="46"/>
      <c r="K203" s="46"/>
      <c r="O203" s="46"/>
      <c r="P203" s="46"/>
      <c r="Q203" s="46"/>
      <c r="R203" s="46"/>
      <c r="S203" s="46"/>
      <c r="T203" s="46"/>
      <c r="U203" s="46"/>
    </row>
    <row r="204" spans="5:21" s="40" customFormat="1">
      <c r="E204" s="46"/>
      <c r="F204" s="46"/>
      <c r="G204" s="46"/>
      <c r="H204" s="46"/>
      <c r="I204" s="46"/>
      <c r="J204" s="46"/>
      <c r="K204" s="46"/>
      <c r="O204" s="46"/>
      <c r="P204" s="46"/>
      <c r="Q204" s="46"/>
      <c r="R204" s="46"/>
      <c r="S204" s="46"/>
      <c r="T204" s="46"/>
      <c r="U204" s="46"/>
    </row>
    <row r="205" spans="5:21" s="40" customFormat="1">
      <c r="E205" s="46"/>
      <c r="F205" s="46"/>
      <c r="G205" s="46"/>
      <c r="H205" s="46"/>
      <c r="I205" s="46"/>
      <c r="J205" s="46"/>
      <c r="K205" s="46"/>
      <c r="O205" s="46"/>
      <c r="P205" s="46"/>
      <c r="Q205" s="46"/>
      <c r="R205" s="46"/>
      <c r="S205" s="46"/>
      <c r="T205" s="46"/>
      <c r="U205" s="46"/>
    </row>
    <row r="206" spans="5:21" s="40" customFormat="1">
      <c r="E206" s="46"/>
      <c r="F206" s="46"/>
      <c r="G206" s="46"/>
      <c r="H206" s="46"/>
      <c r="I206" s="46"/>
      <c r="J206" s="46"/>
      <c r="K206" s="46"/>
      <c r="O206" s="46"/>
      <c r="P206" s="46"/>
      <c r="Q206" s="46"/>
      <c r="R206" s="46"/>
      <c r="S206" s="46"/>
      <c r="T206" s="46"/>
      <c r="U206" s="46"/>
    </row>
    <row r="207" spans="5:21" s="40" customFormat="1">
      <c r="E207" s="46"/>
      <c r="F207" s="46"/>
      <c r="G207" s="46"/>
      <c r="H207" s="46"/>
      <c r="I207" s="46"/>
      <c r="J207" s="46"/>
      <c r="K207" s="46"/>
      <c r="O207" s="46"/>
      <c r="P207" s="46"/>
      <c r="Q207" s="46"/>
      <c r="R207" s="46"/>
      <c r="S207" s="46"/>
      <c r="T207" s="46"/>
      <c r="U207" s="46"/>
    </row>
    <row r="208" spans="5:21" s="40" customFormat="1">
      <c r="E208" s="46"/>
      <c r="F208" s="46"/>
      <c r="G208" s="46"/>
      <c r="H208" s="46"/>
      <c r="I208" s="46"/>
      <c r="J208" s="46"/>
      <c r="K208" s="46"/>
      <c r="O208" s="46"/>
      <c r="P208" s="46"/>
      <c r="Q208" s="46"/>
      <c r="R208" s="46"/>
      <c r="S208" s="46"/>
      <c r="T208" s="46"/>
      <c r="U208" s="46"/>
    </row>
    <row r="209" spans="5:21">
      <c r="E209" s="46"/>
      <c r="F209" s="46"/>
      <c r="G209" s="46"/>
      <c r="H209" s="46"/>
      <c r="I209" s="46"/>
      <c r="J209" s="46"/>
      <c r="K209" s="46"/>
      <c r="O209" s="46"/>
      <c r="P209" s="46"/>
      <c r="Q209" s="46"/>
      <c r="R209" s="46"/>
      <c r="S209" s="46"/>
      <c r="T209" s="46"/>
      <c r="U209" s="46"/>
    </row>
    <row r="210" spans="5:21">
      <c r="E210" s="46"/>
      <c r="F210" s="46"/>
      <c r="G210" s="46"/>
      <c r="H210" s="46"/>
      <c r="I210" s="46"/>
      <c r="J210" s="46"/>
      <c r="K210" s="46"/>
      <c r="O210" s="46"/>
      <c r="P210" s="46"/>
      <c r="Q210" s="46"/>
      <c r="R210" s="46"/>
      <c r="S210" s="46"/>
      <c r="T210" s="46"/>
      <c r="U210" s="46"/>
    </row>
    <row r="211" spans="5:21">
      <c r="E211" s="46"/>
      <c r="F211" s="46"/>
      <c r="G211" s="46"/>
      <c r="H211" s="46"/>
      <c r="I211" s="46"/>
      <c r="J211" s="46"/>
      <c r="K211" s="46"/>
      <c r="O211" s="46"/>
      <c r="P211" s="46"/>
      <c r="Q211" s="46"/>
      <c r="R211" s="46"/>
      <c r="S211" s="46"/>
      <c r="T211" s="46"/>
      <c r="U211" s="46"/>
    </row>
    <row r="212" spans="5:21">
      <c r="E212" s="46"/>
      <c r="F212" s="46"/>
      <c r="G212" s="46"/>
      <c r="H212" s="46"/>
      <c r="I212" s="46"/>
      <c r="J212" s="46"/>
      <c r="K212" s="46"/>
      <c r="O212" s="46"/>
      <c r="P212" s="46"/>
      <c r="Q212" s="46"/>
      <c r="R212" s="46"/>
      <c r="S212" s="46"/>
      <c r="T212" s="46"/>
      <c r="U212" s="46"/>
    </row>
    <row r="213" spans="5:21">
      <c r="E213" s="46"/>
      <c r="F213" s="46"/>
      <c r="G213" s="46"/>
      <c r="H213" s="46"/>
      <c r="I213" s="46"/>
      <c r="J213" s="46"/>
      <c r="K213" s="46"/>
      <c r="O213" s="46"/>
      <c r="P213" s="46"/>
      <c r="Q213" s="46"/>
      <c r="R213" s="46"/>
      <c r="S213" s="46"/>
      <c r="T213" s="46"/>
      <c r="U213" s="46"/>
    </row>
    <row r="214" spans="5:21">
      <c r="E214" s="46"/>
      <c r="F214" s="46"/>
      <c r="G214" s="46"/>
      <c r="H214" s="46"/>
      <c r="I214" s="46"/>
      <c r="J214" s="46"/>
      <c r="K214" s="46"/>
      <c r="O214" s="46"/>
      <c r="P214" s="46"/>
      <c r="Q214" s="46"/>
      <c r="R214" s="46"/>
      <c r="S214" s="46"/>
      <c r="T214" s="46"/>
      <c r="U214" s="46"/>
    </row>
    <row r="215" spans="5:21">
      <c r="E215" s="46"/>
      <c r="F215" s="46"/>
      <c r="G215" s="46"/>
      <c r="H215" s="46"/>
      <c r="I215" s="46"/>
      <c r="J215" s="46"/>
      <c r="K215" s="46"/>
      <c r="O215" s="46"/>
      <c r="P215" s="46"/>
      <c r="Q215" s="46"/>
      <c r="R215" s="46"/>
      <c r="S215" s="46"/>
      <c r="T215" s="46"/>
      <c r="U215" s="46"/>
    </row>
    <row r="216" spans="5:21">
      <c r="E216" s="46"/>
      <c r="F216" s="46"/>
      <c r="G216" s="46"/>
      <c r="H216" s="46"/>
      <c r="I216" s="46"/>
      <c r="J216" s="46"/>
      <c r="K216" s="46"/>
      <c r="O216" s="46"/>
      <c r="P216" s="46"/>
      <c r="Q216" s="46"/>
      <c r="R216" s="46"/>
      <c r="S216" s="46"/>
      <c r="T216" s="46"/>
      <c r="U216" s="46"/>
    </row>
    <row r="217" spans="5:21">
      <c r="E217" s="46"/>
      <c r="F217" s="46"/>
      <c r="G217" s="46"/>
      <c r="H217" s="46"/>
      <c r="I217" s="46"/>
      <c r="J217" s="46"/>
      <c r="K217" s="46"/>
      <c r="O217" s="46"/>
      <c r="P217" s="46"/>
      <c r="Q217" s="46"/>
      <c r="R217" s="46"/>
      <c r="S217" s="46"/>
      <c r="T217" s="46"/>
      <c r="U217" s="46"/>
    </row>
    <row r="218" spans="5:21">
      <c r="E218" s="46"/>
      <c r="F218" s="46"/>
      <c r="G218" s="46"/>
      <c r="H218" s="46"/>
      <c r="I218" s="46"/>
      <c r="J218" s="46"/>
      <c r="K218" s="46"/>
      <c r="O218" s="46"/>
      <c r="P218" s="46"/>
      <c r="Q218" s="46"/>
      <c r="R218" s="46"/>
      <c r="S218" s="46"/>
      <c r="T218" s="46"/>
      <c r="U218" s="46"/>
    </row>
    <row r="219" spans="5:21">
      <c r="E219" s="46"/>
      <c r="F219" s="46"/>
      <c r="G219" s="46"/>
      <c r="H219" s="46"/>
      <c r="I219" s="46"/>
      <c r="J219" s="46"/>
      <c r="K219" s="46"/>
      <c r="O219" s="46"/>
      <c r="P219" s="46"/>
      <c r="Q219" s="46"/>
      <c r="R219" s="46"/>
      <c r="S219" s="46"/>
      <c r="T219" s="46"/>
      <c r="U219" s="46"/>
    </row>
    <row r="220" spans="5:21">
      <c r="E220" s="46"/>
      <c r="F220" s="46"/>
      <c r="G220" s="46"/>
      <c r="H220" s="46"/>
      <c r="I220" s="46"/>
      <c r="J220" s="46"/>
      <c r="K220" s="46"/>
      <c r="O220" s="46"/>
      <c r="P220" s="46"/>
      <c r="Q220" s="46"/>
      <c r="R220" s="46"/>
      <c r="S220" s="46"/>
      <c r="T220" s="46"/>
      <c r="U220" s="46"/>
    </row>
    <row r="221" spans="5:21">
      <c r="E221" s="46"/>
      <c r="F221" s="46"/>
      <c r="G221" s="46"/>
      <c r="H221" s="46"/>
      <c r="I221" s="46"/>
      <c r="J221" s="46"/>
      <c r="K221" s="46"/>
      <c r="O221" s="46"/>
      <c r="P221" s="46"/>
      <c r="Q221" s="46"/>
      <c r="R221" s="46"/>
      <c r="S221" s="46"/>
      <c r="T221" s="46"/>
      <c r="U221" s="46"/>
    </row>
    <row r="222" spans="5:21">
      <c r="E222" s="46"/>
      <c r="F222" s="46"/>
      <c r="G222" s="46"/>
      <c r="H222" s="46"/>
      <c r="I222" s="46"/>
      <c r="J222" s="46"/>
      <c r="K222" s="46"/>
      <c r="O222" s="46"/>
      <c r="P222" s="46"/>
      <c r="Q222" s="46"/>
      <c r="R222" s="46"/>
      <c r="S222" s="46"/>
      <c r="T222" s="46"/>
      <c r="U222" s="46"/>
    </row>
    <row r="223" spans="5:21">
      <c r="E223" s="46"/>
      <c r="F223" s="46"/>
      <c r="G223" s="46"/>
      <c r="H223" s="46"/>
      <c r="I223" s="46"/>
      <c r="J223" s="46"/>
      <c r="K223" s="46"/>
      <c r="O223" s="46"/>
      <c r="P223" s="46"/>
      <c r="Q223" s="46"/>
      <c r="R223" s="46"/>
      <c r="S223" s="46"/>
      <c r="T223" s="46"/>
      <c r="U223" s="46"/>
    </row>
    <row r="224" spans="5:21">
      <c r="E224" s="46"/>
      <c r="F224" s="46"/>
      <c r="G224" s="46"/>
      <c r="H224" s="46"/>
      <c r="I224" s="46"/>
      <c r="J224" s="46"/>
      <c r="K224" s="46"/>
      <c r="O224" s="46"/>
      <c r="P224" s="46"/>
      <c r="Q224" s="46"/>
      <c r="R224" s="46"/>
      <c r="S224" s="46"/>
      <c r="T224" s="46"/>
      <c r="U224" s="46"/>
    </row>
    <row r="225" spans="5:21">
      <c r="E225" s="46"/>
      <c r="F225" s="46"/>
      <c r="G225" s="46"/>
      <c r="H225" s="46"/>
      <c r="I225" s="46"/>
      <c r="J225" s="46"/>
      <c r="K225" s="46"/>
      <c r="O225" s="46"/>
      <c r="P225" s="46"/>
      <c r="Q225" s="46"/>
      <c r="R225" s="46"/>
      <c r="S225" s="46"/>
      <c r="T225" s="46"/>
      <c r="U225" s="46"/>
    </row>
    <row r="226" spans="5:21">
      <c r="E226" s="46"/>
      <c r="F226" s="46"/>
      <c r="G226" s="46"/>
      <c r="H226" s="46"/>
      <c r="I226" s="46"/>
      <c r="J226" s="46"/>
      <c r="K226" s="46"/>
      <c r="O226" s="46"/>
      <c r="P226" s="46"/>
      <c r="Q226" s="46"/>
      <c r="R226" s="46"/>
      <c r="S226" s="46"/>
      <c r="T226" s="46"/>
      <c r="U226" s="46"/>
    </row>
    <row r="227" spans="5:21">
      <c r="E227" s="46"/>
      <c r="F227" s="46"/>
      <c r="G227" s="46"/>
      <c r="H227" s="46"/>
      <c r="I227" s="46"/>
      <c r="J227" s="46"/>
      <c r="K227" s="46"/>
      <c r="O227" s="46"/>
      <c r="P227" s="46"/>
      <c r="Q227" s="46"/>
      <c r="R227" s="46"/>
      <c r="S227" s="46"/>
      <c r="T227" s="46"/>
      <c r="U227" s="46"/>
    </row>
    <row r="228" spans="5:21">
      <c r="E228" s="46"/>
      <c r="F228" s="46"/>
      <c r="G228" s="46"/>
      <c r="H228" s="46"/>
      <c r="I228" s="46"/>
      <c r="J228" s="46"/>
      <c r="K228" s="46"/>
      <c r="O228" s="46"/>
      <c r="P228" s="46"/>
      <c r="Q228" s="46"/>
      <c r="R228" s="46"/>
      <c r="S228" s="46"/>
      <c r="T228" s="46"/>
      <c r="U228" s="46"/>
    </row>
    <row r="229" spans="5:21">
      <c r="E229" s="46"/>
      <c r="F229" s="46"/>
      <c r="G229" s="46"/>
      <c r="H229" s="46"/>
      <c r="I229" s="46"/>
      <c r="J229" s="46"/>
      <c r="K229" s="46"/>
      <c r="O229" s="46"/>
      <c r="P229" s="46"/>
      <c r="Q229" s="46"/>
      <c r="R229" s="46"/>
      <c r="S229" s="46"/>
      <c r="T229" s="46"/>
      <c r="U229" s="46"/>
    </row>
    <row r="230" spans="5:21">
      <c r="E230" s="46"/>
      <c r="F230" s="46"/>
      <c r="G230" s="46"/>
      <c r="H230" s="46"/>
      <c r="I230" s="46"/>
      <c r="J230" s="46"/>
      <c r="K230" s="46"/>
      <c r="O230" s="46"/>
      <c r="P230" s="46"/>
      <c r="Q230" s="46"/>
      <c r="R230" s="46"/>
      <c r="S230" s="46"/>
      <c r="T230" s="46"/>
      <c r="U230" s="46"/>
    </row>
    <row r="231" spans="5:21">
      <c r="E231" s="46"/>
      <c r="F231" s="46"/>
      <c r="G231" s="46"/>
      <c r="H231" s="46"/>
      <c r="I231" s="46"/>
      <c r="J231" s="46"/>
      <c r="K231" s="46"/>
      <c r="O231" s="46"/>
      <c r="P231" s="46"/>
      <c r="Q231" s="46"/>
      <c r="R231" s="46"/>
      <c r="S231" s="46"/>
      <c r="T231" s="46"/>
      <c r="U231" s="46"/>
    </row>
    <row r="232" spans="5:21">
      <c r="E232" s="46"/>
      <c r="F232" s="46"/>
      <c r="G232" s="46"/>
      <c r="H232" s="46"/>
      <c r="I232" s="46"/>
      <c r="J232" s="46"/>
      <c r="K232" s="46"/>
      <c r="O232" s="46"/>
      <c r="P232" s="46"/>
      <c r="Q232" s="46"/>
      <c r="R232" s="46"/>
      <c r="S232" s="46"/>
      <c r="T232" s="46"/>
      <c r="U232" s="46"/>
    </row>
    <row r="233" spans="5:21">
      <c r="E233" s="46"/>
      <c r="F233" s="46"/>
      <c r="G233" s="46"/>
      <c r="H233" s="46"/>
      <c r="I233" s="46"/>
      <c r="J233" s="46"/>
      <c r="K233" s="46"/>
      <c r="O233" s="46"/>
      <c r="P233" s="46"/>
      <c r="Q233" s="46"/>
      <c r="R233" s="46"/>
      <c r="S233" s="46"/>
      <c r="T233" s="46"/>
      <c r="U233" s="46"/>
    </row>
    <row r="234" spans="5:21">
      <c r="E234" s="46"/>
      <c r="F234" s="46"/>
      <c r="G234" s="46"/>
      <c r="H234" s="46"/>
      <c r="I234" s="46"/>
      <c r="J234" s="46"/>
      <c r="K234" s="46"/>
      <c r="O234" s="46"/>
      <c r="P234" s="46"/>
      <c r="Q234" s="46"/>
      <c r="R234" s="46"/>
      <c r="S234" s="46"/>
      <c r="T234" s="46"/>
      <c r="U234" s="46"/>
    </row>
    <row r="235" spans="5:21">
      <c r="E235" s="46"/>
      <c r="F235" s="46"/>
      <c r="G235" s="46"/>
      <c r="H235" s="46"/>
      <c r="I235" s="46"/>
      <c r="J235" s="46"/>
      <c r="K235" s="46"/>
      <c r="O235" s="46"/>
      <c r="P235" s="46"/>
      <c r="Q235" s="46"/>
      <c r="R235" s="46"/>
      <c r="S235" s="46"/>
      <c r="T235" s="46"/>
      <c r="U235" s="46"/>
    </row>
    <row r="236" spans="5:21">
      <c r="E236" s="46"/>
      <c r="F236" s="46"/>
      <c r="G236" s="46"/>
      <c r="H236" s="46"/>
      <c r="I236" s="46"/>
      <c r="J236" s="46"/>
      <c r="K236" s="46"/>
      <c r="O236" s="46"/>
      <c r="P236" s="46"/>
      <c r="Q236" s="46"/>
      <c r="R236" s="46"/>
      <c r="S236" s="46"/>
      <c r="T236" s="46"/>
      <c r="U236" s="46"/>
    </row>
    <row r="237" spans="5:21">
      <c r="E237" s="46"/>
      <c r="F237" s="46"/>
      <c r="G237" s="46"/>
      <c r="H237" s="46"/>
      <c r="I237" s="46"/>
      <c r="J237" s="46"/>
      <c r="K237" s="46"/>
      <c r="O237" s="46"/>
      <c r="P237" s="46"/>
      <c r="Q237" s="46"/>
      <c r="R237" s="46"/>
      <c r="S237" s="46"/>
      <c r="T237" s="46"/>
      <c r="U237" s="46"/>
    </row>
    <row r="238" spans="5:21">
      <c r="E238" s="46"/>
      <c r="F238" s="46"/>
      <c r="G238" s="46"/>
      <c r="H238" s="46"/>
      <c r="I238" s="46"/>
      <c r="J238" s="46"/>
      <c r="K238" s="46"/>
      <c r="O238" s="46"/>
      <c r="P238" s="46"/>
      <c r="Q238" s="46"/>
      <c r="R238" s="46"/>
      <c r="S238" s="46"/>
      <c r="T238" s="46"/>
      <c r="U238" s="46"/>
    </row>
    <row r="239" spans="5:21">
      <c r="E239" s="46"/>
      <c r="F239" s="46"/>
      <c r="G239" s="46"/>
      <c r="H239" s="46"/>
      <c r="I239" s="46"/>
      <c r="J239" s="46"/>
      <c r="K239" s="46"/>
      <c r="O239" s="46"/>
      <c r="P239" s="46"/>
      <c r="Q239" s="46"/>
      <c r="R239" s="46"/>
      <c r="S239" s="46"/>
      <c r="T239" s="46"/>
      <c r="U239" s="46"/>
    </row>
    <row r="240" spans="5:21">
      <c r="E240" s="46"/>
      <c r="F240" s="46"/>
      <c r="G240" s="46"/>
      <c r="H240" s="46"/>
      <c r="I240" s="46"/>
      <c r="J240" s="46"/>
      <c r="K240" s="46"/>
      <c r="O240" s="46"/>
      <c r="P240" s="46"/>
      <c r="Q240" s="46"/>
      <c r="R240" s="46"/>
      <c r="S240" s="46"/>
      <c r="T240" s="46"/>
      <c r="U240" s="46"/>
    </row>
    <row r="241" spans="5:21">
      <c r="E241" s="46"/>
      <c r="F241" s="46"/>
      <c r="G241" s="46"/>
      <c r="H241" s="46"/>
      <c r="I241" s="46"/>
      <c r="J241" s="46"/>
      <c r="K241" s="46"/>
      <c r="O241" s="46"/>
      <c r="P241" s="46"/>
      <c r="Q241" s="46"/>
      <c r="R241" s="46"/>
      <c r="S241" s="46"/>
      <c r="T241" s="46"/>
      <c r="U241" s="46"/>
    </row>
    <row r="242" spans="5:21">
      <c r="E242" s="46"/>
      <c r="F242" s="46"/>
      <c r="G242" s="46"/>
      <c r="H242" s="46"/>
      <c r="I242" s="46"/>
      <c r="J242" s="46"/>
      <c r="K242" s="46"/>
      <c r="O242" s="46"/>
      <c r="P242" s="46"/>
      <c r="Q242" s="46"/>
      <c r="R242" s="46"/>
      <c r="S242" s="46"/>
      <c r="T242" s="46"/>
      <c r="U242" s="46"/>
    </row>
    <row r="243" spans="5:21">
      <c r="E243" s="46"/>
      <c r="F243" s="46"/>
      <c r="G243" s="46"/>
      <c r="H243" s="46"/>
      <c r="I243" s="46"/>
      <c r="J243" s="46"/>
      <c r="K243" s="46"/>
      <c r="O243" s="46"/>
      <c r="P243" s="46"/>
      <c r="Q243" s="46"/>
      <c r="R243" s="46"/>
      <c r="S243" s="46"/>
      <c r="T243" s="46"/>
      <c r="U243" s="46"/>
    </row>
    <row r="244" spans="5:21">
      <c r="E244" s="46"/>
      <c r="F244" s="46"/>
      <c r="G244" s="46"/>
      <c r="H244" s="46"/>
      <c r="I244" s="46"/>
      <c r="J244" s="46"/>
      <c r="K244" s="46"/>
      <c r="O244" s="46"/>
      <c r="P244" s="46"/>
      <c r="Q244" s="46"/>
      <c r="R244" s="46"/>
      <c r="S244" s="46"/>
      <c r="T244" s="46"/>
      <c r="U244" s="46"/>
    </row>
    <row r="245" spans="5:21">
      <c r="E245" s="46"/>
      <c r="F245" s="46"/>
      <c r="G245" s="46"/>
      <c r="H245" s="46"/>
      <c r="I245" s="46"/>
      <c r="J245" s="46"/>
      <c r="K245" s="46"/>
      <c r="O245" s="46"/>
      <c r="P245" s="46"/>
      <c r="Q245" s="46"/>
      <c r="R245" s="46"/>
      <c r="S245" s="46"/>
      <c r="T245" s="46"/>
      <c r="U245" s="46"/>
    </row>
    <row r="246" spans="5:21">
      <c r="E246" s="46"/>
      <c r="F246" s="46"/>
      <c r="G246" s="46"/>
      <c r="H246" s="46"/>
      <c r="I246" s="46"/>
      <c r="J246" s="46"/>
      <c r="K246" s="46"/>
      <c r="O246" s="46"/>
      <c r="P246" s="46"/>
      <c r="Q246" s="46"/>
      <c r="R246" s="46"/>
      <c r="S246" s="46"/>
      <c r="T246" s="46"/>
      <c r="U246" s="46"/>
    </row>
    <row r="247" spans="5:21">
      <c r="E247" s="46"/>
      <c r="F247" s="46"/>
      <c r="G247" s="46"/>
      <c r="H247" s="46"/>
      <c r="I247" s="46"/>
      <c r="J247" s="46"/>
      <c r="K247" s="46"/>
      <c r="O247" s="46"/>
      <c r="P247" s="46"/>
      <c r="Q247" s="46"/>
      <c r="R247" s="46"/>
      <c r="S247" s="46"/>
      <c r="T247" s="46"/>
      <c r="U247" s="46"/>
    </row>
    <row r="248" spans="5:21">
      <c r="E248" s="46"/>
      <c r="F248" s="46"/>
      <c r="G248" s="46"/>
      <c r="H248" s="46"/>
      <c r="I248" s="46"/>
      <c r="J248" s="46"/>
      <c r="K248" s="46"/>
      <c r="O248" s="46"/>
      <c r="P248" s="46"/>
      <c r="Q248" s="46"/>
      <c r="R248" s="46"/>
      <c r="S248" s="46"/>
      <c r="T248" s="46"/>
      <c r="U248" s="46"/>
    </row>
    <row r="249" spans="5:21">
      <c r="E249" s="46"/>
      <c r="F249" s="46"/>
      <c r="G249" s="46"/>
      <c r="H249" s="46"/>
      <c r="I249" s="46"/>
      <c r="J249" s="46"/>
      <c r="K249" s="46"/>
      <c r="O249" s="46"/>
      <c r="P249" s="46"/>
      <c r="Q249" s="46"/>
      <c r="R249" s="46"/>
      <c r="S249" s="46"/>
      <c r="T249" s="46"/>
      <c r="U249" s="46"/>
    </row>
    <row r="250" spans="5:21">
      <c r="E250" s="46"/>
      <c r="F250" s="46"/>
      <c r="G250" s="46"/>
      <c r="H250" s="46"/>
      <c r="I250" s="46"/>
      <c r="J250" s="46"/>
      <c r="K250" s="46"/>
      <c r="O250" s="46"/>
      <c r="P250" s="46"/>
      <c r="Q250" s="46"/>
      <c r="R250" s="46"/>
      <c r="S250" s="46"/>
      <c r="T250" s="46"/>
      <c r="U250" s="46"/>
    </row>
    <row r="251" spans="5:21">
      <c r="E251" s="46"/>
      <c r="F251" s="46"/>
      <c r="G251" s="46"/>
      <c r="H251" s="46"/>
      <c r="I251" s="46"/>
      <c r="J251" s="46"/>
      <c r="K251" s="46"/>
      <c r="O251" s="46"/>
      <c r="P251" s="46"/>
      <c r="Q251" s="46"/>
      <c r="R251" s="46"/>
      <c r="S251" s="46"/>
      <c r="T251" s="46"/>
      <c r="U251" s="46"/>
    </row>
    <row r="252" spans="5:21">
      <c r="E252" s="46"/>
      <c r="F252" s="46"/>
      <c r="G252" s="46"/>
      <c r="H252" s="46"/>
      <c r="I252" s="46"/>
      <c r="J252" s="46"/>
      <c r="K252" s="46"/>
      <c r="O252" s="46"/>
      <c r="P252" s="46"/>
      <c r="Q252" s="46"/>
      <c r="R252" s="46"/>
      <c r="S252" s="46"/>
      <c r="T252" s="46"/>
      <c r="U252" s="46"/>
    </row>
    <row r="253" spans="5:21">
      <c r="E253" s="46"/>
      <c r="F253" s="46"/>
      <c r="G253" s="46"/>
      <c r="H253" s="46"/>
      <c r="I253" s="46"/>
      <c r="J253" s="46"/>
      <c r="K253" s="46"/>
      <c r="O253" s="46"/>
      <c r="P253" s="46"/>
      <c r="Q253" s="46"/>
      <c r="R253" s="46"/>
      <c r="S253" s="46"/>
      <c r="T253" s="46"/>
      <c r="U253" s="46"/>
    </row>
    <row r="254" spans="5:21">
      <c r="E254" s="46"/>
      <c r="F254" s="46"/>
      <c r="G254" s="46"/>
      <c r="H254" s="46"/>
      <c r="I254" s="46"/>
      <c r="J254" s="46"/>
      <c r="K254" s="46"/>
      <c r="O254" s="46"/>
      <c r="P254" s="46"/>
      <c r="Q254" s="46"/>
      <c r="R254" s="46"/>
      <c r="S254" s="46"/>
      <c r="T254" s="46"/>
      <c r="U254" s="46"/>
    </row>
    <row r="255" spans="5:21">
      <c r="E255" s="46"/>
      <c r="F255" s="46"/>
      <c r="G255" s="46"/>
      <c r="H255" s="46"/>
      <c r="I255" s="46"/>
      <c r="J255" s="46"/>
      <c r="K255" s="46"/>
      <c r="O255" s="46"/>
      <c r="P255" s="46"/>
      <c r="Q255" s="46"/>
      <c r="R255" s="46"/>
      <c r="S255" s="46"/>
      <c r="T255" s="46"/>
      <c r="U255" s="46"/>
    </row>
    <row r="256" spans="5:21">
      <c r="E256" s="46"/>
      <c r="F256" s="46"/>
      <c r="G256" s="46"/>
      <c r="H256" s="46"/>
      <c r="I256" s="46"/>
      <c r="J256" s="46"/>
      <c r="K256" s="46"/>
      <c r="O256" s="46"/>
      <c r="P256" s="46"/>
      <c r="Q256" s="46"/>
      <c r="R256" s="46"/>
      <c r="S256" s="46"/>
      <c r="T256" s="46"/>
      <c r="U256" s="46"/>
    </row>
    <row r="257" spans="5:21">
      <c r="E257" s="46"/>
      <c r="F257" s="46"/>
      <c r="G257" s="46"/>
      <c r="H257" s="46"/>
      <c r="I257" s="46"/>
      <c r="J257" s="46"/>
      <c r="K257" s="46"/>
      <c r="O257" s="46"/>
      <c r="P257" s="46"/>
      <c r="Q257" s="46"/>
      <c r="R257" s="46"/>
      <c r="S257" s="46"/>
      <c r="T257" s="46"/>
      <c r="U257" s="46"/>
    </row>
    <row r="258" spans="5:21">
      <c r="E258" s="46"/>
      <c r="F258" s="46"/>
      <c r="G258" s="46"/>
      <c r="H258" s="46"/>
      <c r="I258" s="46"/>
      <c r="J258" s="46"/>
      <c r="K258" s="46"/>
      <c r="O258" s="46"/>
      <c r="P258" s="46"/>
      <c r="Q258" s="46"/>
      <c r="R258" s="46"/>
      <c r="S258" s="46"/>
      <c r="T258" s="46"/>
      <c r="U258" s="46"/>
    </row>
    <row r="259" spans="5:21">
      <c r="E259" s="46"/>
      <c r="F259" s="46"/>
      <c r="G259" s="46"/>
      <c r="H259" s="46"/>
      <c r="I259" s="46"/>
      <c r="J259" s="46"/>
      <c r="K259" s="46"/>
      <c r="O259" s="46"/>
      <c r="P259" s="46"/>
      <c r="Q259" s="46"/>
      <c r="R259" s="46"/>
      <c r="S259" s="46"/>
      <c r="T259" s="46"/>
      <c r="U259" s="46"/>
    </row>
    <row r="260" spans="5:21">
      <c r="E260" s="46"/>
      <c r="F260" s="46"/>
      <c r="G260" s="46"/>
      <c r="H260" s="46"/>
      <c r="I260" s="46"/>
      <c r="J260" s="46"/>
      <c r="K260" s="46"/>
      <c r="O260" s="46"/>
      <c r="P260" s="46"/>
      <c r="Q260" s="46"/>
      <c r="R260" s="46"/>
      <c r="S260" s="46"/>
      <c r="T260" s="46"/>
      <c r="U260" s="46"/>
    </row>
    <row r="261" spans="5:21">
      <c r="E261" s="46"/>
      <c r="F261" s="46"/>
      <c r="G261" s="46"/>
      <c r="H261" s="46"/>
      <c r="I261" s="46"/>
      <c r="J261" s="46"/>
      <c r="K261" s="46"/>
      <c r="O261" s="46"/>
      <c r="P261" s="46"/>
      <c r="Q261" s="46"/>
      <c r="R261" s="46"/>
      <c r="S261" s="46"/>
      <c r="T261" s="46"/>
      <c r="U261" s="46"/>
    </row>
    <row r="262" spans="5:21">
      <c r="E262" s="46"/>
      <c r="F262" s="46"/>
      <c r="G262" s="46"/>
      <c r="H262" s="46"/>
      <c r="I262" s="46"/>
      <c r="J262" s="46"/>
      <c r="K262" s="46"/>
      <c r="O262" s="46"/>
      <c r="P262" s="46"/>
      <c r="Q262" s="46"/>
      <c r="R262" s="46"/>
      <c r="S262" s="46"/>
      <c r="T262" s="46"/>
      <c r="U262" s="46"/>
    </row>
    <row r="263" spans="5:21">
      <c r="E263" s="46"/>
      <c r="F263" s="46"/>
      <c r="G263" s="46"/>
      <c r="H263" s="46"/>
      <c r="I263" s="46"/>
      <c r="J263" s="46"/>
      <c r="K263" s="46"/>
      <c r="O263" s="46"/>
      <c r="P263" s="46"/>
      <c r="Q263" s="46"/>
      <c r="R263" s="46"/>
      <c r="S263" s="46"/>
      <c r="T263" s="46"/>
      <c r="U263" s="46"/>
    </row>
    <row r="264" spans="5:21">
      <c r="E264" s="46"/>
      <c r="F264" s="46"/>
      <c r="G264" s="46"/>
      <c r="H264" s="46"/>
      <c r="I264" s="46"/>
      <c r="J264" s="46"/>
      <c r="K264" s="46"/>
      <c r="O264" s="46"/>
      <c r="P264" s="46"/>
      <c r="Q264" s="46"/>
      <c r="R264" s="46"/>
      <c r="S264" s="46"/>
      <c r="T264" s="46"/>
      <c r="U264" s="46"/>
    </row>
    <row r="265" spans="5:21">
      <c r="E265" s="46"/>
      <c r="F265" s="46"/>
      <c r="G265" s="46"/>
      <c r="H265" s="46"/>
      <c r="I265" s="46"/>
      <c r="J265" s="46"/>
      <c r="K265" s="46"/>
      <c r="O265" s="46"/>
      <c r="P265" s="46"/>
      <c r="Q265" s="46"/>
      <c r="R265" s="46"/>
      <c r="S265" s="46"/>
      <c r="T265" s="46"/>
      <c r="U265" s="46"/>
    </row>
    <row r="266" spans="5:21">
      <c r="E266" s="46"/>
      <c r="F266" s="46"/>
      <c r="G266" s="46"/>
      <c r="H266" s="46"/>
      <c r="I266" s="46"/>
      <c r="J266" s="46"/>
      <c r="K266" s="46"/>
      <c r="O266" s="46"/>
      <c r="P266" s="46"/>
      <c r="Q266" s="46"/>
      <c r="R266" s="46"/>
      <c r="S266" s="46"/>
      <c r="T266" s="46"/>
      <c r="U266" s="46"/>
    </row>
    <row r="267" spans="5:21">
      <c r="E267" s="46"/>
      <c r="F267" s="46"/>
      <c r="G267" s="46"/>
      <c r="H267" s="46"/>
      <c r="I267" s="46"/>
      <c r="J267" s="46"/>
      <c r="K267" s="46"/>
      <c r="O267" s="46"/>
      <c r="P267" s="46"/>
      <c r="Q267" s="46"/>
      <c r="R267" s="46"/>
      <c r="S267" s="46"/>
      <c r="T267" s="46"/>
      <c r="U267" s="46"/>
    </row>
    <row r="268" spans="5:21">
      <c r="E268" s="46"/>
      <c r="F268" s="46"/>
      <c r="G268" s="46"/>
      <c r="H268" s="46"/>
      <c r="I268" s="46"/>
      <c r="J268" s="46"/>
      <c r="K268" s="46"/>
      <c r="O268" s="46"/>
      <c r="P268" s="46"/>
      <c r="Q268" s="46"/>
      <c r="R268" s="46"/>
      <c r="S268" s="46"/>
      <c r="T268" s="46"/>
      <c r="U268" s="46"/>
    </row>
    <row r="269" spans="5:21">
      <c r="E269" s="46"/>
      <c r="F269" s="46"/>
      <c r="G269" s="46"/>
      <c r="H269" s="46"/>
      <c r="I269" s="46"/>
      <c r="J269" s="46"/>
      <c r="K269" s="46"/>
      <c r="O269" s="46"/>
      <c r="P269" s="46"/>
      <c r="Q269" s="46"/>
      <c r="R269" s="46"/>
      <c r="S269" s="46"/>
      <c r="T269" s="46"/>
      <c r="U269" s="46"/>
    </row>
    <row r="270" spans="5:21">
      <c r="E270" s="46"/>
      <c r="F270" s="46"/>
      <c r="G270" s="46"/>
      <c r="H270" s="46"/>
      <c r="I270" s="46"/>
      <c r="J270" s="46"/>
      <c r="K270" s="46"/>
      <c r="O270" s="46"/>
      <c r="P270" s="46"/>
      <c r="Q270" s="46"/>
      <c r="R270" s="46"/>
      <c r="S270" s="46"/>
      <c r="T270" s="46"/>
      <c r="U270" s="46"/>
    </row>
    <row r="271" spans="5:21">
      <c r="E271" s="46"/>
      <c r="F271" s="46"/>
      <c r="G271" s="46"/>
      <c r="H271" s="46"/>
      <c r="I271" s="46"/>
      <c r="J271" s="46"/>
      <c r="K271" s="46"/>
      <c r="O271" s="46"/>
      <c r="P271" s="46"/>
      <c r="Q271" s="46"/>
      <c r="R271" s="46"/>
      <c r="S271" s="46"/>
      <c r="T271" s="46"/>
      <c r="U271" s="46"/>
    </row>
    <row r="272" spans="5:21">
      <c r="E272" s="46"/>
      <c r="F272" s="46"/>
      <c r="G272" s="46"/>
      <c r="H272" s="46"/>
      <c r="I272" s="46"/>
      <c r="J272" s="46"/>
      <c r="K272" s="46"/>
      <c r="O272" s="46"/>
      <c r="P272" s="46"/>
      <c r="Q272" s="46"/>
      <c r="R272" s="46"/>
      <c r="S272" s="46"/>
      <c r="T272" s="46"/>
      <c r="U272" s="46"/>
    </row>
    <row r="273" spans="5:21">
      <c r="E273" s="46"/>
      <c r="F273" s="46"/>
      <c r="G273" s="46"/>
      <c r="H273" s="46"/>
      <c r="I273" s="46"/>
      <c r="J273" s="46"/>
      <c r="K273" s="46"/>
      <c r="O273" s="46"/>
      <c r="P273" s="46"/>
      <c r="Q273" s="46"/>
      <c r="R273" s="46"/>
      <c r="S273" s="46"/>
      <c r="T273" s="46"/>
      <c r="U273" s="46"/>
    </row>
    <row r="274" spans="5:21">
      <c r="E274" s="46"/>
      <c r="F274" s="46"/>
      <c r="G274" s="46"/>
      <c r="H274" s="46"/>
      <c r="I274" s="46"/>
      <c r="J274" s="46"/>
      <c r="K274" s="46"/>
      <c r="O274" s="46"/>
      <c r="P274" s="46"/>
      <c r="Q274" s="46"/>
      <c r="R274" s="46"/>
      <c r="S274" s="46"/>
      <c r="T274" s="46"/>
      <c r="U274" s="46"/>
    </row>
    <row r="275" spans="5:21">
      <c r="E275" s="46"/>
      <c r="F275" s="46"/>
      <c r="G275" s="46"/>
      <c r="H275" s="46"/>
      <c r="I275" s="46"/>
      <c r="J275" s="46"/>
      <c r="K275" s="46"/>
      <c r="O275" s="46"/>
      <c r="P275" s="46"/>
      <c r="Q275" s="46"/>
      <c r="R275" s="46"/>
      <c r="S275" s="46"/>
      <c r="T275" s="46"/>
      <c r="U275" s="46"/>
    </row>
    <row r="276" spans="5:21">
      <c r="E276" s="46"/>
      <c r="F276" s="46"/>
      <c r="G276" s="46"/>
      <c r="H276" s="46"/>
      <c r="I276" s="46"/>
      <c r="J276" s="46"/>
      <c r="K276" s="46"/>
      <c r="O276" s="46"/>
      <c r="P276" s="46"/>
      <c r="Q276" s="46"/>
      <c r="R276" s="46"/>
      <c r="S276" s="46"/>
      <c r="T276" s="46"/>
      <c r="U276" s="46"/>
    </row>
    <row r="277" spans="5:21">
      <c r="E277" s="46"/>
      <c r="F277" s="46"/>
      <c r="G277" s="46"/>
      <c r="H277" s="46"/>
      <c r="I277" s="46"/>
      <c r="J277" s="46"/>
      <c r="K277" s="46"/>
      <c r="O277" s="46"/>
      <c r="P277" s="46"/>
      <c r="Q277" s="46"/>
      <c r="R277" s="46"/>
      <c r="S277" s="46"/>
      <c r="T277" s="46"/>
      <c r="U277" s="46"/>
    </row>
    <row r="278" spans="5:21">
      <c r="E278" s="46"/>
      <c r="F278" s="46"/>
      <c r="G278" s="46"/>
      <c r="H278" s="46"/>
      <c r="I278" s="46"/>
      <c r="J278" s="46"/>
      <c r="K278" s="46"/>
      <c r="O278" s="46"/>
      <c r="P278" s="46"/>
      <c r="Q278" s="46"/>
      <c r="R278" s="46"/>
      <c r="S278" s="46"/>
      <c r="T278" s="46"/>
      <c r="U278" s="46"/>
    </row>
    <row r="279" spans="5:21">
      <c r="E279" s="46"/>
      <c r="F279" s="46"/>
      <c r="G279" s="46"/>
      <c r="H279" s="46"/>
      <c r="I279" s="46"/>
      <c r="J279" s="46"/>
      <c r="K279" s="46"/>
      <c r="O279" s="46"/>
      <c r="P279" s="46"/>
      <c r="Q279" s="46"/>
      <c r="R279" s="46"/>
      <c r="S279" s="46"/>
      <c r="T279" s="46"/>
      <c r="U279" s="46"/>
    </row>
    <row r="280" spans="5:21">
      <c r="E280" s="46"/>
      <c r="F280" s="46"/>
      <c r="G280" s="46"/>
      <c r="H280" s="46"/>
      <c r="I280" s="46"/>
      <c r="J280" s="46"/>
      <c r="K280" s="46"/>
      <c r="O280" s="46"/>
      <c r="P280" s="46"/>
      <c r="Q280" s="46"/>
      <c r="R280" s="46"/>
      <c r="S280" s="46"/>
      <c r="T280" s="46"/>
      <c r="U280" s="46"/>
    </row>
    <row r="281" spans="5:21">
      <c r="E281" s="46"/>
      <c r="F281" s="46"/>
      <c r="G281" s="46"/>
      <c r="H281" s="46"/>
      <c r="I281" s="46"/>
      <c r="J281" s="46"/>
      <c r="K281" s="46"/>
      <c r="O281" s="46"/>
      <c r="P281" s="46"/>
      <c r="Q281" s="46"/>
      <c r="R281" s="46"/>
      <c r="S281" s="46"/>
      <c r="T281" s="46"/>
      <c r="U281" s="46"/>
    </row>
    <row r="282" spans="5:21">
      <c r="E282" s="46"/>
      <c r="F282" s="46"/>
      <c r="G282" s="46"/>
      <c r="H282" s="46"/>
      <c r="I282" s="46"/>
      <c r="J282" s="46"/>
      <c r="K282" s="46"/>
      <c r="O282" s="46"/>
      <c r="P282" s="46"/>
      <c r="Q282" s="46"/>
      <c r="R282" s="46"/>
      <c r="S282" s="46"/>
      <c r="T282" s="46"/>
      <c r="U282" s="46"/>
    </row>
    <row r="283" spans="5:21">
      <c r="E283" s="46"/>
      <c r="F283" s="46"/>
      <c r="G283" s="46"/>
      <c r="H283" s="46"/>
      <c r="I283" s="46"/>
      <c r="J283" s="46"/>
      <c r="K283" s="46"/>
      <c r="O283" s="46"/>
      <c r="P283" s="46"/>
      <c r="Q283" s="46"/>
      <c r="R283" s="46"/>
      <c r="S283" s="46"/>
      <c r="T283" s="46"/>
      <c r="U283" s="46"/>
    </row>
    <row r="284" spans="5:21">
      <c r="E284" s="46"/>
      <c r="F284" s="46"/>
      <c r="G284" s="46"/>
      <c r="H284" s="46"/>
      <c r="I284" s="46"/>
      <c r="J284" s="46"/>
      <c r="K284" s="46"/>
      <c r="O284" s="46"/>
      <c r="P284" s="46"/>
      <c r="Q284" s="46"/>
      <c r="R284" s="46"/>
      <c r="S284" s="46"/>
      <c r="T284" s="46"/>
      <c r="U284" s="46"/>
    </row>
    <row r="285" spans="5:21">
      <c r="E285" s="46"/>
      <c r="F285" s="46"/>
      <c r="G285" s="46"/>
      <c r="H285" s="46"/>
      <c r="I285" s="46"/>
      <c r="J285" s="46"/>
      <c r="K285" s="46"/>
      <c r="O285" s="46"/>
      <c r="P285" s="46"/>
      <c r="Q285" s="46"/>
      <c r="R285" s="46"/>
      <c r="S285" s="46"/>
      <c r="T285" s="46"/>
      <c r="U285" s="46"/>
    </row>
    <row r="286" spans="5:21">
      <c r="E286" s="46"/>
      <c r="F286" s="46"/>
      <c r="G286" s="46"/>
      <c r="H286" s="46"/>
      <c r="I286" s="46"/>
      <c r="J286" s="46"/>
      <c r="K286" s="46"/>
      <c r="O286" s="46"/>
      <c r="P286" s="46"/>
      <c r="Q286" s="46"/>
      <c r="R286" s="46"/>
      <c r="S286" s="46"/>
      <c r="T286" s="46"/>
      <c r="U286" s="46"/>
    </row>
    <row r="287" spans="5:21">
      <c r="E287" s="46"/>
      <c r="F287" s="46"/>
      <c r="G287" s="46"/>
      <c r="H287" s="46"/>
      <c r="I287" s="46"/>
      <c r="J287" s="46"/>
      <c r="K287" s="46"/>
      <c r="O287" s="46"/>
      <c r="P287" s="46"/>
      <c r="Q287" s="46"/>
      <c r="R287" s="46"/>
      <c r="S287" s="46"/>
      <c r="T287" s="46"/>
      <c r="U287" s="46"/>
    </row>
    <row r="288" spans="5:21">
      <c r="E288" s="46"/>
      <c r="F288" s="46"/>
      <c r="G288" s="46"/>
      <c r="H288" s="46"/>
      <c r="I288" s="46"/>
      <c r="J288" s="46"/>
      <c r="K288" s="46"/>
      <c r="O288" s="46"/>
      <c r="P288" s="46"/>
      <c r="Q288" s="46"/>
      <c r="R288" s="46"/>
      <c r="S288" s="46"/>
      <c r="T288" s="46"/>
      <c r="U288" s="46"/>
    </row>
    <row r="289" spans="5:21">
      <c r="E289" s="46"/>
      <c r="F289" s="46"/>
      <c r="G289" s="46"/>
      <c r="H289" s="46"/>
      <c r="I289" s="46"/>
      <c r="J289" s="46"/>
      <c r="K289" s="46"/>
      <c r="O289" s="46"/>
      <c r="P289" s="46"/>
      <c r="Q289" s="46"/>
      <c r="R289" s="46"/>
      <c r="S289" s="46"/>
      <c r="T289" s="46"/>
      <c r="U289" s="46"/>
    </row>
    <row r="290" spans="5:21">
      <c r="E290" s="46"/>
      <c r="F290" s="46"/>
      <c r="G290" s="46"/>
      <c r="H290" s="46"/>
      <c r="I290" s="46"/>
      <c r="J290" s="46"/>
      <c r="K290" s="46"/>
      <c r="O290" s="46"/>
      <c r="P290" s="46"/>
      <c r="Q290" s="46"/>
      <c r="R290" s="46"/>
      <c r="S290" s="46"/>
      <c r="T290" s="46"/>
      <c r="U290" s="46"/>
    </row>
    <row r="291" spans="5:21">
      <c r="E291" s="46"/>
      <c r="F291" s="46"/>
      <c r="G291" s="46"/>
      <c r="H291" s="46"/>
      <c r="I291" s="46"/>
      <c r="J291" s="46"/>
      <c r="K291" s="46"/>
      <c r="O291" s="46"/>
      <c r="P291" s="46"/>
      <c r="Q291" s="46"/>
      <c r="R291" s="46"/>
      <c r="S291" s="46"/>
      <c r="T291" s="46"/>
      <c r="U291" s="46"/>
    </row>
    <row r="292" spans="5:21">
      <c r="E292" s="46"/>
      <c r="F292" s="46"/>
      <c r="G292" s="46"/>
      <c r="H292" s="46"/>
      <c r="I292" s="46"/>
      <c r="J292" s="46"/>
      <c r="K292" s="46"/>
      <c r="O292" s="46"/>
      <c r="P292" s="46"/>
      <c r="Q292" s="46"/>
      <c r="R292" s="46"/>
      <c r="S292" s="46"/>
      <c r="T292" s="46"/>
      <c r="U292" s="46"/>
    </row>
    <row r="293" spans="5:21">
      <c r="E293" s="46"/>
      <c r="F293" s="46"/>
      <c r="G293" s="46"/>
      <c r="H293" s="46"/>
      <c r="I293" s="46"/>
      <c r="J293" s="46"/>
      <c r="K293" s="46"/>
      <c r="O293" s="46"/>
      <c r="P293" s="46"/>
      <c r="Q293" s="46"/>
      <c r="R293" s="46"/>
      <c r="S293" s="46"/>
      <c r="T293" s="46"/>
      <c r="U293" s="46"/>
    </row>
    <row r="294" spans="5:21">
      <c r="E294" s="46"/>
      <c r="F294" s="46"/>
      <c r="G294" s="46"/>
      <c r="H294" s="46"/>
      <c r="I294" s="46"/>
      <c r="J294" s="46"/>
      <c r="K294" s="46"/>
      <c r="O294" s="46"/>
      <c r="P294" s="46"/>
      <c r="Q294" s="46"/>
      <c r="R294" s="46"/>
      <c r="S294" s="46"/>
      <c r="T294" s="46"/>
      <c r="U294" s="46"/>
    </row>
    <row r="295" spans="5:21">
      <c r="E295" s="46"/>
      <c r="F295" s="46"/>
      <c r="G295" s="46"/>
      <c r="H295" s="46"/>
      <c r="I295" s="46"/>
      <c r="J295" s="46"/>
      <c r="K295" s="46"/>
      <c r="O295" s="46"/>
      <c r="P295" s="46"/>
      <c r="Q295" s="46"/>
      <c r="R295" s="46"/>
      <c r="S295" s="46"/>
      <c r="T295" s="46"/>
      <c r="U295" s="46"/>
    </row>
    <row r="296" spans="5:21">
      <c r="E296" s="46"/>
      <c r="F296" s="46"/>
      <c r="G296" s="46"/>
      <c r="H296" s="46"/>
      <c r="I296" s="46"/>
      <c r="J296" s="46"/>
      <c r="K296" s="46"/>
      <c r="O296" s="46"/>
      <c r="P296" s="46"/>
      <c r="Q296" s="46"/>
      <c r="R296" s="46"/>
      <c r="S296" s="46"/>
      <c r="T296" s="46"/>
      <c r="U296" s="46"/>
    </row>
    <row r="297" spans="5:21">
      <c r="E297" s="46"/>
      <c r="F297" s="46"/>
      <c r="G297" s="46"/>
      <c r="H297" s="46"/>
      <c r="I297" s="46"/>
      <c r="J297" s="46"/>
      <c r="K297" s="46"/>
      <c r="O297" s="46"/>
      <c r="P297" s="46"/>
      <c r="Q297" s="46"/>
      <c r="R297" s="46"/>
      <c r="S297" s="46"/>
      <c r="T297" s="46"/>
      <c r="U297" s="46"/>
    </row>
    <row r="298" spans="5:21">
      <c r="E298" s="46"/>
      <c r="F298" s="46"/>
      <c r="G298" s="46"/>
      <c r="H298" s="46"/>
      <c r="I298" s="46"/>
      <c r="J298" s="46"/>
      <c r="K298" s="46"/>
      <c r="O298" s="46"/>
      <c r="P298" s="46"/>
      <c r="Q298" s="46"/>
      <c r="R298" s="46"/>
      <c r="S298" s="46"/>
      <c r="T298" s="46"/>
      <c r="U298" s="46"/>
    </row>
    <row r="299" spans="5:21">
      <c r="E299" s="46"/>
      <c r="F299" s="46"/>
      <c r="G299" s="46"/>
      <c r="H299" s="46"/>
      <c r="I299" s="46"/>
      <c r="J299" s="46"/>
      <c r="K299" s="46"/>
      <c r="O299" s="46"/>
      <c r="P299" s="46"/>
      <c r="Q299" s="46"/>
      <c r="R299" s="46"/>
      <c r="S299" s="46"/>
      <c r="T299" s="46"/>
      <c r="U299" s="46"/>
    </row>
    <row r="300" spans="5:21">
      <c r="E300" s="46"/>
      <c r="F300" s="46"/>
      <c r="G300" s="46"/>
      <c r="H300" s="46"/>
      <c r="I300" s="46"/>
      <c r="J300" s="46"/>
      <c r="K300" s="46"/>
      <c r="O300" s="46"/>
      <c r="P300" s="46"/>
      <c r="Q300" s="46"/>
      <c r="R300" s="46"/>
      <c r="S300" s="46"/>
      <c r="T300" s="46"/>
      <c r="U300" s="46"/>
    </row>
    <row r="301" spans="5:21">
      <c r="E301" s="46"/>
      <c r="F301" s="46"/>
      <c r="G301" s="46"/>
      <c r="H301" s="46"/>
      <c r="I301" s="46"/>
      <c r="J301" s="46"/>
      <c r="K301" s="46"/>
      <c r="O301" s="46"/>
      <c r="P301" s="46"/>
      <c r="Q301" s="46"/>
      <c r="R301" s="46"/>
      <c r="S301" s="46"/>
      <c r="T301" s="46"/>
      <c r="U301" s="46"/>
    </row>
    <row r="302" spans="5:21">
      <c r="E302" s="46"/>
      <c r="F302" s="46"/>
      <c r="G302" s="46"/>
      <c r="H302" s="46"/>
      <c r="I302" s="46"/>
      <c r="J302" s="46"/>
      <c r="K302" s="46"/>
      <c r="O302" s="46"/>
      <c r="P302" s="46"/>
      <c r="Q302" s="46"/>
      <c r="R302" s="46"/>
      <c r="S302" s="46"/>
      <c r="T302" s="46"/>
      <c r="U302" s="46"/>
    </row>
    <row r="303" spans="5:21">
      <c r="E303" s="46"/>
      <c r="F303" s="46"/>
      <c r="G303" s="46"/>
      <c r="H303" s="46"/>
      <c r="I303" s="46"/>
      <c r="J303" s="46"/>
      <c r="K303" s="46"/>
      <c r="O303" s="46"/>
      <c r="P303" s="46"/>
      <c r="Q303" s="46"/>
      <c r="R303" s="46"/>
      <c r="S303" s="46"/>
      <c r="T303" s="46"/>
      <c r="U303" s="46"/>
    </row>
    <row r="304" spans="5:21">
      <c r="E304" s="46"/>
      <c r="F304" s="46"/>
      <c r="G304" s="46"/>
      <c r="H304" s="46"/>
      <c r="I304" s="46"/>
      <c r="J304" s="46"/>
      <c r="K304" s="46"/>
      <c r="O304" s="46"/>
      <c r="P304" s="46"/>
      <c r="Q304" s="46"/>
      <c r="R304" s="46"/>
      <c r="S304" s="46"/>
      <c r="T304" s="46"/>
      <c r="U304" s="46"/>
    </row>
    <row r="305" spans="5:21">
      <c r="E305" s="46"/>
      <c r="F305" s="46"/>
      <c r="G305" s="46"/>
      <c r="H305" s="46"/>
      <c r="I305" s="46"/>
      <c r="J305" s="46"/>
      <c r="K305" s="46"/>
      <c r="O305" s="46"/>
      <c r="P305" s="46"/>
      <c r="Q305" s="46"/>
      <c r="R305" s="46"/>
      <c r="S305" s="46"/>
      <c r="T305" s="46"/>
      <c r="U305" s="46"/>
    </row>
    <row r="306" spans="5:21">
      <c r="E306" s="46"/>
      <c r="F306" s="46"/>
      <c r="G306" s="46"/>
      <c r="H306" s="46"/>
      <c r="I306" s="46"/>
      <c r="J306" s="46"/>
      <c r="K306" s="46"/>
      <c r="O306" s="46"/>
      <c r="P306" s="46"/>
      <c r="Q306" s="46"/>
      <c r="R306" s="46"/>
      <c r="S306" s="46"/>
      <c r="T306" s="46"/>
      <c r="U306" s="46"/>
    </row>
    <row r="307" spans="5:21">
      <c r="E307" s="46"/>
      <c r="F307" s="46"/>
      <c r="G307" s="46"/>
      <c r="H307" s="46"/>
      <c r="I307" s="46"/>
      <c r="J307" s="46"/>
      <c r="K307" s="46"/>
      <c r="O307" s="46"/>
      <c r="P307" s="46"/>
      <c r="Q307" s="46"/>
      <c r="R307" s="46"/>
      <c r="S307" s="46"/>
      <c r="T307" s="46"/>
      <c r="U307" s="46"/>
    </row>
    <row r="308" spans="5:21">
      <c r="E308" s="46"/>
      <c r="F308" s="46"/>
      <c r="G308" s="46"/>
      <c r="H308" s="46"/>
      <c r="I308" s="46"/>
      <c r="J308" s="46"/>
      <c r="K308" s="46"/>
      <c r="O308" s="46"/>
      <c r="P308" s="46"/>
      <c r="Q308" s="46"/>
      <c r="R308" s="46"/>
      <c r="S308" s="46"/>
      <c r="T308" s="46"/>
      <c r="U308" s="46"/>
    </row>
    <row r="309" spans="5:21">
      <c r="E309" s="46"/>
      <c r="F309" s="46"/>
      <c r="G309" s="46"/>
      <c r="H309" s="46"/>
      <c r="I309" s="46"/>
      <c r="J309" s="46"/>
      <c r="K309" s="46"/>
      <c r="O309" s="46"/>
      <c r="P309" s="46"/>
      <c r="Q309" s="46"/>
      <c r="R309" s="46"/>
      <c r="S309" s="46"/>
      <c r="T309" s="46"/>
      <c r="U309" s="46"/>
    </row>
    <row r="310" spans="5:21">
      <c r="E310" s="46"/>
      <c r="F310" s="46"/>
      <c r="G310" s="46"/>
      <c r="H310" s="46"/>
      <c r="I310" s="46"/>
      <c r="J310" s="46"/>
      <c r="K310" s="46"/>
      <c r="O310" s="46"/>
      <c r="P310" s="46"/>
      <c r="Q310" s="46"/>
      <c r="R310" s="46"/>
      <c r="S310" s="46"/>
      <c r="T310" s="46"/>
      <c r="U310" s="46"/>
    </row>
    <row r="311" spans="5:21">
      <c r="E311" s="46"/>
      <c r="F311" s="46"/>
      <c r="G311" s="46"/>
      <c r="H311" s="46"/>
      <c r="I311" s="46"/>
      <c r="J311" s="46"/>
      <c r="K311" s="46"/>
      <c r="O311" s="46"/>
      <c r="P311" s="46"/>
      <c r="Q311" s="46"/>
      <c r="R311" s="46"/>
      <c r="S311" s="46"/>
      <c r="T311" s="46"/>
      <c r="U311" s="46"/>
    </row>
    <row r="312" spans="5:21">
      <c r="E312" s="46"/>
      <c r="F312" s="46"/>
      <c r="G312" s="46"/>
      <c r="H312" s="46"/>
      <c r="I312" s="46"/>
      <c r="J312" s="46"/>
      <c r="K312" s="46"/>
      <c r="O312" s="46"/>
      <c r="P312" s="46"/>
      <c r="Q312" s="46"/>
      <c r="R312" s="46"/>
      <c r="S312" s="46"/>
      <c r="T312" s="46"/>
      <c r="U312" s="46"/>
    </row>
    <row r="313" spans="5:21">
      <c r="E313" s="46"/>
      <c r="F313" s="46"/>
      <c r="G313" s="46"/>
      <c r="H313" s="46"/>
      <c r="I313" s="46"/>
      <c r="J313" s="46"/>
      <c r="K313" s="46"/>
      <c r="O313" s="46"/>
      <c r="P313" s="46"/>
      <c r="Q313" s="46"/>
      <c r="R313" s="46"/>
      <c r="S313" s="46"/>
      <c r="T313" s="46"/>
      <c r="U313" s="46"/>
    </row>
    <row r="314" spans="5:21">
      <c r="E314" s="46"/>
      <c r="F314" s="46"/>
      <c r="G314" s="46"/>
      <c r="H314" s="46"/>
      <c r="I314" s="46"/>
      <c r="J314" s="46"/>
      <c r="K314" s="46"/>
      <c r="O314" s="46"/>
      <c r="P314" s="46"/>
      <c r="Q314" s="46"/>
      <c r="R314" s="46"/>
      <c r="S314" s="46"/>
      <c r="T314" s="46"/>
      <c r="U314" s="46"/>
    </row>
    <row r="315" spans="5:21">
      <c r="E315" s="46"/>
      <c r="F315" s="46"/>
      <c r="G315" s="46"/>
      <c r="H315" s="46"/>
      <c r="I315" s="46"/>
      <c r="J315" s="46"/>
      <c r="K315" s="46"/>
      <c r="O315" s="46"/>
      <c r="P315" s="46"/>
      <c r="Q315" s="46"/>
      <c r="R315" s="46"/>
      <c r="S315" s="46"/>
      <c r="T315" s="46"/>
      <c r="U315" s="46"/>
    </row>
    <row r="316" spans="5:21">
      <c r="E316" s="46"/>
      <c r="F316" s="46"/>
      <c r="G316" s="46"/>
      <c r="H316" s="46"/>
      <c r="I316" s="46"/>
      <c r="J316" s="46"/>
      <c r="K316" s="46"/>
      <c r="O316" s="46"/>
      <c r="P316" s="46"/>
      <c r="Q316" s="46"/>
      <c r="R316" s="46"/>
      <c r="S316" s="46"/>
      <c r="T316" s="46"/>
      <c r="U316" s="46"/>
    </row>
    <row r="317" spans="5:21">
      <c r="E317" s="46"/>
      <c r="F317" s="46"/>
      <c r="G317" s="46"/>
      <c r="H317" s="46"/>
      <c r="I317" s="46"/>
      <c r="J317" s="46"/>
      <c r="K317" s="46"/>
      <c r="O317" s="46"/>
      <c r="P317" s="46"/>
      <c r="Q317" s="46"/>
      <c r="R317" s="46"/>
      <c r="S317" s="46"/>
      <c r="T317" s="46"/>
      <c r="U317" s="46"/>
    </row>
    <row r="318" spans="5:21">
      <c r="E318" s="46"/>
      <c r="F318" s="46"/>
      <c r="G318" s="46"/>
      <c r="H318" s="46"/>
      <c r="I318" s="46"/>
      <c r="J318" s="46"/>
      <c r="K318" s="46"/>
      <c r="O318" s="46"/>
      <c r="P318" s="46"/>
      <c r="Q318" s="46"/>
      <c r="R318" s="46"/>
      <c r="S318" s="46"/>
      <c r="T318" s="46"/>
      <c r="U318" s="46"/>
    </row>
    <row r="319" spans="5:21">
      <c r="E319" s="46"/>
      <c r="F319" s="46"/>
      <c r="G319" s="46"/>
      <c r="H319" s="46"/>
      <c r="I319" s="46"/>
      <c r="J319" s="46"/>
      <c r="K319" s="46"/>
      <c r="O319" s="46"/>
      <c r="P319" s="46"/>
      <c r="Q319" s="46"/>
      <c r="R319" s="46"/>
      <c r="S319" s="46"/>
      <c r="T319" s="46"/>
      <c r="U319" s="46"/>
    </row>
    <row r="320" spans="5:21">
      <c r="E320" s="46"/>
      <c r="F320" s="46"/>
      <c r="G320" s="46"/>
      <c r="H320" s="46"/>
      <c r="I320" s="46"/>
      <c r="J320" s="46"/>
      <c r="K320" s="46"/>
      <c r="O320" s="46"/>
      <c r="P320" s="46"/>
      <c r="Q320" s="46"/>
      <c r="R320" s="46"/>
      <c r="S320" s="46"/>
      <c r="T320" s="46"/>
      <c r="U320" s="46"/>
    </row>
    <row r="321" spans="5:21">
      <c r="E321" s="46"/>
      <c r="F321" s="46"/>
      <c r="G321" s="46"/>
      <c r="H321" s="46"/>
      <c r="I321" s="46"/>
      <c r="J321" s="46"/>
      <c r="K321" s="46"/>
      <c r="O321" s="46"/>
      <c r="P321" s="46"/>
      <c r="Q321" s="46"/>
      <c r="R321" s="46"/>
      <c r="S321" s="46"/>
      <c r="T321" s="46"/>
      <c r="U321" s="46"/>
    </row>
    <row r="322" spans="5:21">
      <c r="E322" s="46"/>
      <c r="F322" s="46"/>
      <c r="G322" s="46"/>
      <c r="H322" s="46"/>
      <c r="I322" s="46"/>
      <c r="J322" s="46"/>
      <c r="K322" s="46"/>
      <c r="O322" s="46"/>
      <c r="P322" s="46"/>
      <c r="Q322" s="46"/>
      <c r="R322" s="46"/>
      <c r="S322" s="46"/>
      <c r="T322" s="46"/>
      <c r="U322" s="46"/>
    </row>
    <row r="323" spans="5:21">
      <c r="E323" s="46"/>
      <c r="F323" s="46"/>
      <c r="G323" s="46"/>
      <c r="H323" s="46"/>
      <c r="I323" s="46"/>
      <c r="J323" s="46"/>
      <c r="K323" s="46"/>
      <c r="O323" s="46"/>
      <c r="P323" s="46"/>
      <c r="Q323" s="46"/>
      <c r="R323" s="46"/>
      <c r="S323" s="46"/>
      <c r="T323" s="46"/>
      <c r="U323" s="46"/>
    </row>
    <row r="324" spans="5:21">
      <c r="E324" s="46"/>
      <c r="F324" s="46"/>
      <c r="G324" s="46"/>
      <c r="H324" s="46"/>
      <c r="I324" s="46"/>
      <c r="J324" s="46"/>
      <c r="K324" s="46"/>
      <c r="O324" s="46"/>
      <c r="P324" s="46"/>
      <c r="Q324" s="46"/>
      <c r="R324" s="46"/>
      <c r="S324" s="46"/>
      <c r="T324" s="46"/>
      <c r="U324" s="46"/>
    </row>
    <row r="325" spans="5:21">
      <c r="E325" s="46"/>
      <c r="F325" s="46"/>
      <c r="G325" s="46"/>
      <c r="H325" s="46"/>
      <c r="I325" s="46"/>
      <c r="J325" s="46"/>
      <c r="K325" s="46"/>
      <c r="O325" s="46"/>
      <c r="P325" s="46"/>
      <c r="Q325" s="46"/>
      <c r="R325" s="46"/>
      <c r="S325" s="46"/>
      <c r="T325" s="46"/>
      <c r="U325" s="46"/>
    </row>
    <row r="326" spans="5:21">
      <c r="E326" s="46"/>
      <c r="F326" s="46"/>
      <c r="G326" s="46"/>
      <c r="H326" s="46"/>
      <c r="I326" s="46"/>
      <c r="J326" s="46"/>
      <c r="K326" s="46"/>
      <c r="O326" s="46"/>
      <c r="P326" s="46"/>
      <c r="Q326" s="46"/>
      <c r="R326" s="46"/>
      <c r="S326" s="46"/>
      <c r="T326" s="46"/>
      <c r="U326" s="46"/>
    </row>
    <row r="327" spans="5:21">
      <c r="E327" s="46"/>
      <c r="F327" s="46"/>
      <c r="G327" s="46"/>
      <c r="H327" s="46"/>
      <c r="I327" s="46"/>
      <c r="J327" s="46"/>
      <c r="K327" s="46"/>
      <c r="O327" s="46"/>
      <c r="P327" s="46"/>
      <c r="Q327" s="46"/>
      <c r="R327" s="46"/>
      <c r="S327" s="46"/>
      <c r="T327" s="46"/>
      <c r="U327" s="46"/>
    </row>
    <row r="328" spans="5:21">
      <c r="E328" s="46"/>
      <c r="F328" s="46"/>
      <c r="G328" s="46"/>
      <c r="H328" s="46"/>
      <c r="I328" s="46"/>
      <c r="J328" s="46"/>
      <c r="K328" s="46"/>
      <c r="O328" s="46"/>
      <c r="P328" s="46"/>
      <c r="Q328" s="46"/>
      <c r="R328" s="46"/>
      <c r="S328" s="46"/>
      <c r="T328" s="46"/>
      <c r="U328" s="46"/>
    </row>
    <row r="329" spans="5:21">
      <c r="E329" s="46"/>
      <c r="F329" s="46"/>
      <c r="G329" s="46"/>
      <c r="H329" s="46"/>
      <c r="I329" s="46"/>
      <c r="J329" s="46"/>
      <c r="K329" s="46"/>
      <c r="O329" s="46"/>
      <c r="P329" s="46"/>
      <c r="Q329" s="46"/>
      <c r="R329" s="46"/>
      <c r="S329" s="46"/>
      <c r="T329" s="46"/>
      <c r="U329" s="46"/>
    </row>
    <row r="330" spans="5:21">
      <c r="E330" s="46"/>
      <c r="F330" s="46"/>
      <c r="G330" s="46"/>
      <c r="H330" s="46"/>
      <c r="I330" s="46"/>
      <c r="J330" s="46"/>
      <c r="K330" s="46"/>
      <c r="O330" s="46"/>
      <c r="P330" s="46"/>
      <c r="Q330" s="46"/>
      <c r="R330" s="46"/>
      <c r="S330" s="46"/>
      <c r="T330" s="46"/>
      <c r="U330" s="46"/>
    </row>
    <row r="331" spans="5:21">
      <c r="E331" s="46"/>
      <c r="F331" s="46"/>
      <c r="G331" s="46"/>
      <c r="H331" s="46"/>
      <c r="I331" s="46"/>
      <c r="J331" s="46"/>
      <c r="K331" s="46"/>
      <c r="O331" s="46"/>
      <c r="P331" s="46"/>
      <c r="Q331" s="46"/>
      <c r="R331" s="46"/>
      <c r="S331" s="46"/>
      <c r="T331" s="46"/>
      <c r="U331" s="46"/>
    </row>
    <row r="332" spans="5:21">
      <c r="E332" s="46"/>
      <c r="F332" s="46"/>
      <c r="G332" s="46"/>
      <c r="H332" s="46"/>
      <c r="I332" s="46"/>
      <c r="J332" s="46"/>
      <c r="K332" s="46"/>
      <c r="O332" s="46"/>
      <c r="P332" s="46"/>
      <c r="Q332" s="46"/>
      <c r="R332" s="46"/>
      <c r="S332" s="46"/>
      <c r="T332" s="46"/>
      <c r="U332" s="46"/>
    </row>
    <row r="333" spans="5:21">
      <c r="E333" s="46"/>
      <c r="F333" s="46"/>
      <c r="G333" s="46"/>
      <c r="H333" s="46"/>
      <c r="I333" s="46"/>
      <c r="J333" s="46"/>
      <c r="K333" s="46"/>
      <c r="O333" s="46"/>
      <c r="P333" s="46"/>
      <c r="Q333" s="46"/>
      <c r="R333" s="46"/>
      <c r="S333" s="46"/>
      <c r="T333" s="46"/>
      <c r="U333" s="46"/>
    </row>
    <row r="334" spans="5:21">
      <c r="E334" s="46"/>
      <c r="F334" s="46"/>
      <c r="G334" s="46"/>
      <c r="H334" s="46"/>
      <c r="I334" s="46"/>
      <c r="J334" s="46"/>
      <c r="K334" s="46"/>
      <c r="O334" s="46"/>
      <c r="P334" s="46"/>
      <c r="Q334" s="46"/>
      <c r="R334" s="46"/>
      <c r="S334" s="46"/>
      <c r="T334" s="46"/>
      <c r="U334" s="46"/>
    </row>
    <row r="335" spans="5:21">
      <c r="E335" s="46"/>
      <c r="F335" s="46"/>
      <c r="G335" s="46"/>
      <c r="H335" s="46"/>
      <c r="I335" s="46"/>
      <c r="J335" s="46"/>
      <c r="K335" s="46"/>
      <c r="O335" s="46"/>
      <c r="P335" s="46"/>
      <c r="Q335" s="46"/>
      <c r="R335" s="46"/>
      <c r="S335" s="46"/>
      <c r="T335" s="46"/>
      <c r="U335" s="46"/>
    </row>
    <row r="336" spans="5:21">
      <c r="E336" s="46"/>
      <c r="F336" s="46"/>
      <c r="G336" s="46"/>
      <c r="H336" s="46"/>
      <c r="I336" s="46"/>
      <c r="J336" s="46"/>
      <c r="K336" s="46"/>
      <c r="O336" s="46"/>
      <c r="P336" s="46"/>
      <c r="Q336" s="46"/>
      <c r="R336" s="46"/>
      <c r="S336" s="46"/>
      <c r="T336" s="46"/>
      <c r="U336" s="46"/>
    </row>
    <row r="337" spans="5:21">
      <c r="E337" s="46"/>
      <c r="F337" s="46"/>
      <c r="G337" s="46"/>
      <c r="H337" s="46"/>
      <c r="I337" s="46"/>
      <c r="J337" s="46"/>
      <c r="K337" s="46"/>
      <c r="O337" s="46"/>
      <c r="P337" s="46"/>
      <c r="Q337" s="46"/>
      <c r="R337" s="46"/>
      <c r="S337" s="46"/>
      <c r="T337" s="46"/>
      <c r="U337" s="46"/>
    </row>
    <row r="338" spans="5:21">
      <c r="E338" s="46"/>
      <c r="F338" s="46"/>
      <c r="G338" s="46"/>
      <c r="H338" s="46"/>
      <c r="I338" s="46"/>
      <c r="J338" s="46"/>
      <c r="K338" s="46"/>
      <c r="O338" s="46"/>
      <c r="P338" s="46"/>
      <c r="Q338" s="46"/>
      <c r="R338" s="46"/>
      <c r="S338" s="46"/>
      <c r="T338" s="46"/>
      <c r="U338" s="46"/>
    </row>
    <row r="339" spans="5:21">
      <c r="E339" s="46"/>
      <c r="F339" s="46"/>
      <c r="G339" s="46"/>
      <c r="H339" s="46"/>
      <c r="I339" s="46"/>
      <c r="J339" s="46"/>
      <c r="K339" s="46"/>
      <c r="O339" s="46"/>
      <c r="P339" s="46"/>
      <c r="Q339" s="46"/>
      <c r="R339" s="46"/>
      <c r="S339" s="46"/>
      <c r="T339" s="46"/>
      <c r="U339" s="46"/>
    </row>
    <row r="340" spans="5:21">
      <c r="E340" s="46"/>
      <c r="F340" s="46"/>
      <c r="G340" s="46"/>
      <c r="H340" s="46"/>
      <c r="I340" s="46"/>
      <c r="J340" s="46"/>
      <c r="K340" s="46"/>
      <c r="O340" s="46"/>
      <c r="P340" s="46"/>
      <c r="Q340" s="46"/>
      <c r="R340" s="46"/>
      <c r="S340" s="46"/>
      <c r="T340" s="46"/>
      <c r="U340" s="46"/>
    </row>
    <row r="341" spans="5:21">
      <c r="E341" s="46"/>
      <c r="F341" s="46"/>
      <c r="G341" s="46"/>
      <c r="H341" s="46"/>
      <c r="I341" s="46"/>
      <c r="J341" s="46"/>
      <c r="K341" s="46"/>
      <c r="O341" s="46"/>
      <c r="P341" s="46"/>
      <c r="Q341" s="46"/>
      <c r="R341" s="46"/>
      <c r="S341" s="46"/>
      <c r="T341" s="46"/>
      <c r="U341" s="46"/>
    </row>
    <row r="342" spans="5:21">
      <c r="E342" s="46"/>
      <c r="F342" s="46"/>
      <c r="G342" s="46"/>
      <c r="H342" s="46"/>
      <c r="I342" s="46"/>
      <c r="J342" s="46"/>
      <c r="K342" s="46"/>
      <c r="O342" s="46"/>
      <c r="P342" s="46"/>
      <c r="Q342" s="46"/>
      <c r="R342" s="46"/>
      <c r="S342" s="46"/>
      <c r="T342" s="46"/>
      <c r="U342" s="46"/>
    </row>
    <row r="343" spans="5:21">
      <c r="E343" s="46"/>
      <c r="F343" s="46"/>
      <c r="G343" s="46"/>
      <c r="H343" s="46"/>
      <c r="I343" s="46"/>
      <c r="J343" s="46"/>
      <c r="K343" s="46"/>
      <c r="O343" s="46"/>
      <c r="P343" s="46"/>
      <c r="Q343" s="46"/>
      <c r="R343" s="46"/>
      <c r="S343" s="46"/>
      <c r="T343" s="46"/>
      <c r="U343" s="46"/>
    </row>
    <row r="344" spans="5:21">
      <c r="E344" s="46"/>
      <c r="F344" s="46"/>
      <c r="G344" s="46"/>
      <c r="H344" s="46"/>
      <c r="I344" s="46"/>
      <c r="J344" s="46"/>
      <c r="K344" s="46"/>
      <c r="O344" s="46"/>
      <c r="P344" s="46"/>
      <c r="Q344" s="46"/>
      <c r="R344" s="46"/>
      <c r="S344" s="46"/>
      <c r="T344" s="46"/>
      <c r="U344" s="46"/>
    </row>
    <row r="345" spans="5:21">
      <c r="E345" s="46"/>
      <c r="F345" s="46"/>
      <c r="G345" s="46"/>
      <c r="H345" s="46"/>
      <c r="I345" s="46"/>
      <c r="J345" s="46"/>
      <c r="K345" s="46"/>
      <c r="O345" s="46"/>
      <c r="P345" s="46"/>
      <c r="Q345" s="46"/>
      <c r="R345" s="46"/>
      <c r="S345" s="46"/>
      <c r="T345" s="46"/>
      <c r="U345" s="46"/>
    </row>
    <row r="346" spans="5:21">
      <c r="E346" s="46"/>
      <c r="F346" s="46"/>
      <c r="G346" s="46"/>
      <c r="H346" s="46"/>
      <c r="I346" s="46"/>
      <c r="J346" s="46"/>
      <c r="K346" s="46"/>
      <c r="O346" s="46"/>
      <c r="P346" s="46"/>
      <c r="Q346" s="46"/>
      <c r="R346" s="46"/>
      <c r="S346" s="46"/>
      <c r="T346" s="46"/>
      <c r="U346" s="46"/>
    </row>
    <row r="347" spans="5:21">
      <c r="E347" s="46"/>
      <c r="F347" s="46"/>
      <c r="G347" s="46"/>
      <c r="H347" s="46"/>
      <c r="I347" s="46"/>
      <c r="J347" s="46"/>
      <c r="K347" s="46"/>
      <c r="O347" s="46"/>
      <c r="P347" s="46"/>
      <c r="Q347" s="46"/>
      <c r="R347" s="46"/>
      <c r="S347" s="46"/>
      <c r="T347" s="46"/>
      <c r="U347" s="46"/>
    </row>
    <row r="348" spans="5:21">
      <c r="E348" s="46"/>
      <c r="F348" s="46"/>
      <c r="G348" s="46"/>
      <c r="H348" s="46"/>
      <c r="I348" s="46"/>
      <c r="J348" s="46"/>
      <c r="K348" s="46"/>
      <c r="O348" s="46"/>
      <c r="P348" s="46"/>
      <c r="Q348" s="46"/>
      <c r="R348" s="46"/>
      <c r="S348" s="46"/>
      <c r="T348" s="46"/>
      <c r="U348" s="46"/>
    </row>
    <row r="349" spans="5:21">
      <c r="E349" s="46"/>
      <c r="F349" s="46"/>
      <c r="G349" s="46"/>
      <c r="H349" s="46"/>
      <c r="I349" s="46"/>
      <c r="J349" s="46"/>
      <c r="K349" s="46"/>
      <c r="O349" s="46"/>
      <c r="P349" s="46"/>
      <c r="Q349" s="46"/>
      <c r="R349" s="46"/>
      <c r="S349" s="46"/>
      <c r="T349" s="46"/>
      <c r="U349" s="46"/>
    </row>
    <row r="350" spans="5:21">
      <c r="E350" s="46"/>
      <c r="F350" s="46"/>
      <c r="G350" s="46"/>
      <c r="H350" s="46"/>
      <c r="I350" s="46"/>
      <c r="J350" s="46"/>
      <c r="K350" s="46"/>
      <c r="O350" s="46"/>
      <c r="P350" s="46"/>
      <c r="Q350" s="46"/>
      <c r="R350" s="46"/>
      <c r="S350" s="46"/>
      <c r="T350" s="46"/>
      <c r="U350" s="46"/>
    </row>
    <row r="351" spans="5:21">
      <c r="E351" s="46"/>
      <c r="F351" s="46"/>
      <c r="G351" s="46"/>
      <c r="H351" s="46"/>
      <c r="I351" s="46"/>
      <c r="J351" s="46"/>
      <c r="K351" s="46"/>
      <c r="O351" s="46"/>
      <c r="P351" s="46"/>
      <c r="Q351" s="46"/>
      <c r="R351" s="46"/>
      <c r="S351" s="46"/>
      <c r="T351" s="46"/>
      <c r="U351" s="46"/>
    </row>
    <row r="352" spans="5:21">
      <c r="E352" s="46"/>
      <c r="F352" s="46"/>
      <c r="G352" s="46"/>
      <c r="H352" s="46"/>
      <c r="I352" s="46"/>
      <c r="J352" s="46"/>
      <c r="K352" s="46"/>
      <c r="O352" s="46"/>
      <c r="P352" s="46"/>
      <c r="Q352" s="46"/>
      <c r="R352" s="46"/>
      <c r="S352" s="46"/>
      <c r="T352" s="46"/>
      <c r="U352" s="46"/>
    </row>
    <row r="353" spans="5:21">
      <c r="E353" s="46"/>
      <c r="F353" s="46"/>
      <c r="G353" s="46"/>
      <c r="H353" s="46"/>
      <c r="I353" s="46"/>
      <c r="J353" s="46"/>
      <c r="K353" s="46"/>
      <c r="O353" s="46"/>
      <c r="P353" s="46"/>
      <c r="Q353" s="46"/>
      <c r="R353" s="46"/>
      <c r="S353" s="46"/>
      <c r="T353" s="46"/>
      <c r="U353" s="46"/>
    </row>
    <row r="354" spans="5:21">
      <c r="E354" s="46"/>
      <c r="F354" s="46"/>
      <c r="G354" s="46"/>
      <c r="H354" s="46"/>
      <c r="I354" s="46"/>
      <c r="J354" s="46"/>
      <c r="K354" s="46"/>
      <c r="O354" s="46"/>
      <c r="P354" s="46"/>
      <c r="Q354" s="46"/>
      <c r="R354" s="46"/>
      <c r="S354" s="46"/>
      <c r="T354" s="46"/>
      <c r="U354" s="46"/>
    </row>
    <row r="355" spans="5:21">
      <c r="E355" s="46"/>
      <c r="F355" s="46"/>
      <c r="G355" s="46"/>
      <c r="H355" s="46"/>
      <c r="I355" s="46"/>
      <c r="J355" s="46"/>
      <c r="K355" s="46"/>
      <c r="O355" s="46"/>
      <c r="P355" s="46"/>
      <c r="Q355" s="46"/>
      <c r="R355" s="46"/>
      <c r="S355" s="46"/>
      <c r="T355" s="46"/>
      <c r="U355" s="46"/>
    </row>
    <row r="356" spans="5:21">
      <c r="E356" s="46"/>
      <c r="F356" s="46"/>
      <c r="G356" s="46"/>
      <c r="H356" s="46"/>
      <c r="I356" s="46"/>
      <c r="J356" s="46"/>
      <c r="K356" s="46"/>
      <c r="O356" s="46"/>
      <c r="P356" s="46"/>
      <c r="Q356" s="46"/>
      <c r="R356" s="46"/>
      <c r="S356" s="46"/>
      <c r="T356" s="46"/>
      <c r="U356" s="46"/>
    </row>
    <row r="357" spans="5:21">
      <c r="E357" s="46"/>
      <c r="F357" s="46"/>
      <c r="G357" s="46"/>
      <c r="H357" s="46"/>
      <c r="I357" s="46"/>
      <c r="J357" s="46"/>
      <c r="K357" s="46"/>
      <c r="O357" s="46"/>
      <c r="P357" s="46"/>
      <c r="Q357" s="46"/>
      <c r="R357" s="46"/>
      <c r="S357" s="46"/>
      <c r="T357" s="46"/>
      <c r="U357" s="46"/>
    </row>
    <row r="358" spans="5:21">
      <c r="E358" s="46"/>
      <c r="F358" s="46"/>
      <c r="G358" s="46"/>
      <c r="H358" s="46"/>
      <c r="I358" s="46"/>
      <c r="J358" s="46"/>
      <c r="K358" s="46"/>
      <c r="O358" s="46"/>
      <c r="P358" s="46"/>
      <c r="Q358" s="46"/>
      <c r="R358" s="46"/>
      <c r="S358" s="46"/>
      <c r="T358" s="46"/>
      <c r="U358" s="46"/>
    </row>
    <row r="359" spans="5:21">
      <c r="E359" s="46"/>
      <c r="F359" s="46"/>
      <c r="G359" s="46"/>
      <c r="H359" s="46"/>
      <c r="I359" s="46"/>
      <c r="J359" s="46"/>
      <c r="K359" s="46"/>
      <c r="O359" s="46"/>
      <c r="P359" s="46"/>
      <c r="Q359" s="46"/>
      <c r="R359" s="46"/>
      <c r="S359" s="46"/>
      <c r="T359" s="46"/>
      <c r="U359" s="46"/>
    </row>
    <row r="360" spans="5:21">
      <c r="E360" s="46"/>
      <c r="F360" s="46"/>
      <c r="G360" s="46"/>
      <c r="H360" s="46"/>
      <c r="I360" s="46"/>
      <c r="J360" s="46"/>
      <c r="K360" s="46"/>
      <c r="O360" s="46"/>
      <c r="P360" s="46"/>
      <c r="Q360" s="46"/>
      <c r="R360" s="46"/>
      <c r="S360" s="46"/>
      <c r="T360" s="46"/>
      <c r="U360" s="46"/>
    </row>
    <row r="361" spans="5:21">
      <c r="E361" s="46"/>
      <c r="F361" s="46"/>
      <c r="G361" s="46"/>
      <c r="H361" s="46"/>
      <c r="I361" s="46"/>
      <c r="J361" s="46"/>
      <c r="K361" s="46"/>
      <c r="O361" s="46"/>
      <c r="P361" s="46"/>
      <c r="Q361" s="46"/>
      <c r="R361" s="46"/>
      <c r="S361" s="46"/>
      <c r="T361" s="46"/>
      <c r="U361" s="46"/>
    </row>
    <row r="362" spans="5:21">
      <c r="E362" s="46"/>
      <c r="F362" s="46"/>
      <c r="G362" s="46"/>
      <c r="H362" s="46"/>
      <c r="I362" s="46"/>
      <c r="J362" s="46"/>
      <c r="K362" s="46"/>
      <c r="O362" s="46"/>
      <c r="P362" s="46"/>
      <c r="Q362" s="46"/>
      <c r="R362" s="46"/>
      <c r="S362" s="46"/>
      <c r="T362" s="46"/>
      <c r="U362" s="46"/>
    </row>
    <row r="363" spans="5:21">
      <c r="E363" s="46"/>
      <c r="F363" s="46"/>
      <c r="G363" s="46"/>
      <c r="H363" s="46"/>
      <c r="I363" s="46"/>
      <c r="J363" s="46"/>
      <c r="K363" s="46"/>
      <c r="O363" s="46"/>
      <c r="P363" s="46"/>
      <c r="Q363" s="46"/>
      <c r="R363" s="46"/>
      <c r="S363" s="46"/>
      <c r="T363" s="46"/>
      <c r="U363" s="46"/>
    </row>
    <row r="364" spans="5:21">
      <c r="E364" s="46"/>
      <c r="F364" s="46"/>
      <c r="G364" s="46"/>
      <c r="H364" s="46"/>
      <c r="I364" s="46"/>
      <c r="J364" s="46"/>
      <c r="K364" s="46"/>
      <c r="O364" s="46"/>
      <c r="P364" s="46"/>
      <c r="Q364" s="46"/>
      <c r="R364" s="46"/>
      <c r="S364" s="46"/>
      <c r="T364" s="46"/>
      <c r="U364" s="46"/>
    </row>
    <row r="365" spans="5:21">
      <c r="E365" s="46"/>
      <c r="F365" s="46"/>
      <c r="G365" s="46"/>
      <c r="H365" s="46"/>
      <c r="I365" s="46"/>
      <c r="J365" s="46"/>
      <c r="K365" s="46"/>
      <c r="O365" s="46"/>
      <c r="P365" s="46"/>
      <c r="Q365" s="46"/>
      <c r="R365" s="46"/>
      <c r="S365" s="46"/>
      <c r="T365" s="46"/>
      <c r="U365" s="46"/>
    </row>
    <row r="366" spans="5:21">
      <c r="E366" s="46"/>
      <c r="F366" s="46"/>
      <c r="G366" s="46"/>
      <c r="H366" s="46"/>
      <c r="I366" s="46"/>
      <c r="J366" s="46"/>
      <c r="K366" s="46"/>
      <c r="O366" s="46"/>
      <c r="P366" s="46"/>
      <c r="Q366" s="46"/>
      <c r="R366" s="46"/>
      <c r="S366" s="46"/>
      <c r="T366" s="46"/>
      <c r="U366" s="46"/>
    </row>
    <row r="367" spans="5:21">
      <c r="E367" s="46"/>
      <c r="F367" s="46"/>
      <c r="G367" s="46"/>
      <c r="H367" s="46"/>
      <c r="I367" s="46"/>
      <c r="J367" s="46"/>
      <c r="K367" s="46"/>
      <c r="O367" s="46"/>
      <c r="P367" s="46"/>
      <c r="Q367" s="46"/>
      <c r="R367" s="46"/>
      <c r="S367" s="46"/>
      <c r="T367" s="46"/>
      <c r="U367" s="46"/>
    </row>
    <row r="368" spans="5:21">
      <c r="E368" s="46"/>
      <c r="F368" s="46"/>
      <c r="G368" s="46"/>
      <c r="H368" s="46"/>
      <c r="I368" s="46"/>
      <c r="J368" s="46"/>
      <c r="K368" s="46"/>
      <c r="O368" s="46"/>
      <c r="P368" s="46"/>
      <c r="Q368" s="46"/>
      <c r="R368" s="46"/>
      <c r="S368" s="46"/>
      <c r="T368" s="46"/>
      <c r="U368" s="46"/>
    </row>
    <row r="369" spans="5:21">
      <c r="E369" s="46"/>
      <c r="F369" s="46"/>
      <c r="G369" s="46"/>
      <c r="H369" s="46"/>
      <c r="I369" s="46"/>
      <c r="J369" s="46"/>
      <c r="K369" s="46"/>
      <c r="O369" s="46"/>
      <c r="P369" s="46"/>
      <c r="Q369" s="46"/>
      <c r="R369" s="46"/>
      <c r="S369" s="46"/>
      <c r="T369" s="46"/>
      <c r="U369" s="46"/>
    </row>
    <row r="370" spans="5:21">
      <c r="E370" s="46"/>
      <c r="F370" s="46"/>
      <c r="G370" s="46"/>
      <c r="H370" s="46"/>
      <c r="I370" s="46"/>
      <c r="J370" s="46"/>
      <c r="K370" s="46"/>
      <c r="O370" s="46"/>
      <c r="P370" s="46"/>
      <c r="Q370" s="46"/>
      <c r="R370" s="46"/>
      <c r="S370" s="46"/>
      <c r="T370" s="46"/>
      <c r="U370" s="46"/>
    </row>
    <row r="371" spans="5:21">
      <c r="E371" s="46"/>
      <c r="F371" s="46"/>
      <c r="G371" s="46"/>
      <c r="H371" s="46"/>
      <c r="I371" s="46"/>
      <c r="J371" s="46"/>
      <c r="K371" s="46"/>
      <c r="O371" s="46"/>
      <c r="P371" s="46"/>
      <c r="Q371" s="46"/>
      <c r="R371" s="46"/>
      <c r="S371" s="46"/>
      <c r="T371" s="46"/>
      <c r="U371" s="46"/>
    </row>
    <row r="372" spans="5:21">
      <c r="E372" s="46"/>
      <c r="F372" s="46"/>
      <c r="G372" s="46"/>
      <c r="H372" s="46"/>
      <c r="I372" s="46"/>
      <c r="J372" s="46"/>
      <c r="K372" s="46"/>
      <c r="O372" s="46"/>
      <c r="P372" s="46"/>
      <c r="Q372" s="46"/>
      <c r="R372" s="46"/>
      <c r="S372" s="46"/>
      <c r="T372" s="46"/>
      <c r="U372" s="46"/>
    </row>
    <row r="373" spans="5:21">
      <c r="E373" s="46"/>
      <c r="F373" s="46"/>
      <c r="G373" s="46"/>
      <c r="H373" s="46"/>
      <c r="I373" s="46"/>
      <c r="J373" s="46"/>
      <c r="K373" s="46"/>
      <c r="O373" s="46"/>
      <c r="P373" s="46"/>
      <c r="Q373" s="46"/>
      <c r="R373" s="46"/>
      <c r="S373" s="46"/>
      <c r="T373" s="46"/>
      <c r="U373" s="46"/>
    </row>
    <row r="374" spans="5:21">
      <c r="E374" s="46"/>
      <c r="F374" s="46"/>
      <c r="G374" s="46"/>
      <c r="H374" s="46"/>
      <c r="I374" s="46"/>
      <c r="J374" s="46"/>
      <c r="K374" s="46"/>
      <c r="O374" s="46"/>
      <c r="P374" s="46"/>
      <c r="Q374" s="46"/>
      <c r="R374" s="46"/>
      <c r="S374" s="46"/>
      <c r="T374" s="46"/>
      <c r="U374" s="46"/>
    </row>
    <row r="375" spans="5:21">
      <c r="E375" s="46"/>
      <c r="F375" s="46"/>
      <c r="G375" s="46"/>
      <c r="H375" s="46"/>
      <c r="I375" s="46"/>
      <c r="J375" s="46"/>
      <c r="K375" s="46"/>
      <c r="O375" s="46"/>
      <c r="P375" s="46"/>
      <c r="Q375" s="46"/>
      <c r="R375" s="46"/>
      <c r="S375" s="46"/>
      <c r="T375" s="46"/>
      <c r="U375" s="46"/>
    </row>
    <row r="376" spans="5:21">
      <c r="E376" s="46"/>
      <c r="F376" s="46"/>
      <c r="G376" s="46"/>
      <c r="H376" s="46"/>
      <c r="I376" s="46"/>
      <c r="J376" s="46"/>
      <c r="K376" s="46"/>
      <c r="O376" s="46"/>
      <c r="P376" s="46"/>
      <c r="Q376" s="46"/>
      <c r="R376" s="46"/>
      <c r="S376" s="46"/>
      <c r="T376" s="46"/>
      <c r="U376" s="46"/>
    </row>
    <row r="377" spans="5:21">
      <c r="E377" s="46"/>
      <c r="F377" s="46"/>
      <c r="G377" s="46"/>
      <c r="H377" s="46"/>
      <c r="I377" s="46"/>
      <c r="J377" s="46"/>
      <c r="K377" s="46"/>
      <c r="O377" s="46"/>
      <c r="P377" s="46"/>
      <c r="Q377" s="46"/>
      <c r="R377" s="46"/>
      <c r="S377" s="46"/>
      <c r="T377" s="46"/>
      <c r="U377" s="46"/>
    </row>
    <row r="378" spans="5:21">
      <c r="E378" s="46"/>
      <c r="F378" s="46"/>
      <c r="G378" s="46"/>
      <c r="H378" s="46"/>
      <c r="I378" s="46"/>
      <c r="J378" s="46"/>
      <c r="K378" s="46"/>
      <c r="O378" s="46"/>
      <c r="P378" s="46"/>
      <c r="Q378" s="46"/>
      <c r="R378" s="46"/>
      <c r="S378" s="46"/>
      <c r="T378" s="46"/>
      <c r="U378" s="46"/>
    </row>
    <row r="379" spans="5:21">
      <c r="E379" s="46"/>
      <c r="F379" s="46"/>
      <c r="G379" s="46"/>
      <c r="H379" s="46"/>
      <c r="I379" s="46"/>
      <c r="J379" s="46"/>
      <c r="K379" s="46"/>
      <c r="O379" s="46"/>
      <c r="P379" s="46"/>
      <c r="Q379" s="46"/>
      <c r="R379" s="46"/>
      <c r="S379" s="46"/>
      <c r="T379" s="46"/>
      <c r="U379" s="46"/>
    </row>
    <row r="380" spans="5:21">
      <c r="E380" s="46"/>
      <c r="F380" s="46"/>
      <c r="G380" s="46"/>
      <c r="H380" s="46"/>
      <c r="I380" s="46"/>
      <c r="J380" s="46"/>
      <c r="K380" s="46"/>
      <c r="O380" s="46"/>
      <c r="P380" s="46"/>
      <c r="Q380" s="46"/>
      <c r="R380" s="46"/>
      <c r="S380" s="46"/>
      <c r="T380" s="46"/>
      <c r="U380" s="46"/>
    </row>
    <row r="381" spans="5:21">
      <c r="E381" s="46"/>
      <c r="F381" s="46"/>
      <c r="G381" s="46"/>
      <c r="H381" s="46"/>
      <c r="I381" s="46"/>
      <c r="J381" s="46"/>
      <c r="K381" s="46"/>
      <c r="O381" s="46"/>
      <c r="P381" s="46"/>
      <c r="Q381" s="46"/>
      <c r="R381" s="46"/>
      <c r="S381" s="46"/>
      <c r="T381" s="46"/>
      <c r="U381" s="46"/>
    </row>
    <row r="382" spans="5:21">
      <c r="E382" s="46"/>
      <c r="F382" s="46"/>
      <c r="G382" s="46"/>
      <c r="H382" s="46"/>
      <c r="I382" s="46"/>
      <c r="J382" s="46"/>
      <c r="K382" s="46"/>
      <c r="O382" s="46"/>
      <c r="P382" s="46"/>
      <c r="Q382" s="46"/>
      <c r="R382" s="46"/>
      <c r="S382" s="46"/>
      <c r="T382" s="46"/>
      <c r="U382" s="46"/>
    </row>
    <row r="383" spans="5:21">
      <c r="E383" s="46"/>
      <c r="F383" s="46"/>
      <c r="G383" s="46"/>
      <c r="H383" s="46"/>
      <c r="I383" s="46"/>
      <c r="J383" s="46"/>
      <c r="K383" s="46"/>
      <c r="O383" s="46"/>
      <c r="P383" s="46"/>
      <c r="Q383" s="46"/>
      <c r="R383" s="46"/>
      <c r="S383" s="46"/>
      <c r="T383" s="46"/>
      <c r="U383" s="46"/>
    </row>
    <row r="384" spans="5:21">
      <c r="E384" s="46"/>
      <c r="F384" s="46"/>
      <c r="G384" s="46"/>
      <c r="H384" s="46"/>
      <c r="I384" s="46"/>
      <c r="J384" s="46"/>
      <c r="K384" s="46"/>
      <c r="O384" s="46"/>
      <c r="P384" s="46"/>
      <c r="Q384" s="46"/>
      <c r="R384" s="46"/>
      <c r="S384" s="46"/>
      <c r="T384" s="46"/>
      <c r="U384" s="46"/>
    </row>
    <row r="385" spans="5:21">
      <c r="E385" s="46"/>
      <c r="F385" s="46"/>
      <c r="G385" s="46"/>
      <c r="H385" s="46"/>
      <c r="I385" s="46"/>
      <c r="J385" s="46"/>
      <c r="K385" s="46"/>
      <c r="O385" s="46"/>
      <c r="P385" s="46"/>
      <c r="Q385" s="46"/>
      <c r="R385" s="46"/>
      <c r="S385" s="46"/>
      <c r="T385" s="46"/>
      <c r="U385" s="46"/>
    </row>
    <row r="386" spans="5:21">
      <c r="E386" s="46"/>
      <c r="F386" s="46"/>
      <c r="G386" s="46"/>
      <c r="H386" s="46"/>
      <c r="I386" s="46"/>
      <c r="J386" s="46"/>
      <c r="K386" s="46"/>
      <c r="O386" s="46"/>
      <c r="P386" s="46"/>
      <c r="Q386" s="46"/>
      <c r="R386" s="46"/>
      <c r="S386" s="46"/>
      <c r="T386" s="46"/>
      <c r="U386" s="46"/>
    </row>
    <row r="387" spans="5:21">
      <c r="E387" s="46"/>
      <c r="F387" s="46"/>
      <c r="G387" s="46"/>
      <c r="H387" s="46"/>
      <c r="I387" s="46"/>
      <c r="J387" s="46"/>
      <c r="K387" s="46"/>
      <c r="O387" s="46"/>
      <c r="P387" s="46"/>
      <c r="Q387" s="46"/>
      <c r="R387" s="46"/>
      <c r="S387" s="46"/>
      <c r="T387" s="46"/>
      <c r="U387" s="46"/>
    </row>
    <row r="388" spans="5:21">
      <c r="E388" s="46"/>
      <c r="F388" s="46"/>
      <c r="G388" s="46"/>
      <c r="H388" s="46"/>
      <c r="I388" s="46"/>
      <c r="J388" s="46"/>
      <c r="K388" s="46"/>
      <c r="O388" s="46"/>
      <c r="P388" s="46"/>
      <c r="Q388" s="46"/>
      <c r="R388" s="46"/>
      <c r="S388" s="46"/>
      <c r="T388" s="46"/>
      <c r="U388" s="46"/>
    </row>
    <row r="389" spans="5:21">
      <c r="E389" s="46"/>
      <c r="F389" s="46"/>
      <c r="G389" s="46"/>
      <c r="H389" s="46"/>
      <c r="I389" s="46"/>
      <c r="J389" s="46"/>
      <c r="K389" s="46"/>
      <c r="O389" s="46"/>
      <c r="P389" s="46"/>
      <c r="Q389" s="46"/>
      <c r="R389" s="46"/>
      <c r="S389" s="46"/>
      <c r="T389" s="46"/>
      <c r="U389" s="46"/>
    </row>
    <row r="390" spans="5:21">
      <c r="E390" s="46"/>
      <c r="F390" s="46"/>
      <c r="G390" s="46"/>
      <c r="H390" s="46"/>
      <c r="I390" s="46"/>
      <c r="J390" s="46"/>
      <c r="K390" s="46"/>
      <c r="O390" s="46"/>
      <c r="P390" s="46"/>
      <c r="Q390" s="46"/>
      <c r="R390" s="46"/>
      <c r="S390" s="46"/>
      <c r="T390" s="46"/>
      <c r="U390" s="46"/>
    </row>
    <row r="391" spans="5:21">
      <c r="E391" s="46"/>
      <c r="F391" s="46"/>
      <c r="G391" s="46"/>
      <c r="H391" s="46"/>
      <c r="I391" s="46"/>
      <c r="J391" s="46"/>
      <c r="K391" s="46"/>
      <c r="O391" s="46"/>
      <c r="P391" s="46"/>
      <c r="Q391" s="46"/>
      <c r="R391" s="46"/>
      <c r="S391" s="46"/>
      <c r="T391" s="46"/>
      <c r="U391" s="46"/>
    </row>
    <row r="392" spans="5:21">
      <c r="E392" s="46"/>
      <c r="F392" s="46"/>
      <c r="G392" s="46"/>
      <c r="H392" s="46"/>
      <c r="I392" s="46"/>
      <c r="J392" s="46"/>
      <c r="K392" s="46"/>
      <c r="O392" s="46"/>
      <c r="P392" s="46"/>
      <c r="Q392" s="46"/>
      <c r="R392" s="46"/>
      <c r="S392" s="46"/>
      <c r="T392" s="46"/>
      <c r="U392" s="46"/>
    </row>
    <row r="393" spans="5:21">
      <c r="E393" s="46"/>
      <c r="F393" s="46"/>
      <c r="G393" s="46"/>
      <c r="H393" s="46"/>
      <c r="I393" s="46"/>
      <c r="J393" s="46"/>
      <c r="K393" s="46"/>
      <c r="O393" s="46"/>
      <c r="P393" s="46"/>
      <c r="Q393" s="46"/>
      <c r="R393" s="46"/>
      <c r="S393" s="46"/>
      <c r="T393" s="46"/>
      <c r="U393" s="46"/>
    </row>
    <row r="394" spans="5:21">
      <c r="E394" s="46"/>
      <c r="F394" s="46"/>
      <c r="G394" s="46"/>
      <c r="H394" s="46"/>
      <c r="I394" s="46"/>
      <c r="J394" s="46"/>
      <c r="K394" s="46"/>
      <c r="O394" s="46"/>
      <c r="P394" s="46"/>
      <c r="Q394" s="46"/>
      <c r="R394" s="46"/>
      <c r="S394" s="46"/>
      <c r="T394" s="46"/>
      <c r="U394" s="46"/>
    </row>
    <row r="395" spans="5:21">
      <c r="E395" s="46"/>
      <c r="F395" s="46"/>
      <c r="G395" s="46"/>
      <c r="H395" s="46"/>
      <c r="I395" s="46"/>
      <c r="J395" s="46"/>
      <c r="K395" s="46"/>
      <c r="O395" s="46"/>
      <c r="P395" s="46"/>
      <c r="Q395" s="46"/>
      <c r="R395" s="46"/>
      <c r="S395" s="46"/>
      <c r="T395" s="46"/>
      <c r="U395" s="46"/>
    </row>
    <row r="396" spans="5:21">
      <c r="E396" s="46"/>
      <c r="F396" s="46"/>
      <c r="G396" s="46"/>
      <c r="H396" s="46"/>
      <c r="I396" s="46"/>
      <c r="J396" s="46"/>
      <c r="K396" s="46"/>
      <c r="O396" s="46"/>
      <c r="P396" s="46"/>
      <c r="Q396" s="46"/>
      <c r="R396" s="46"/>
      <c r="S396" s="46"/>
      <c r="T396" s="46"/>
      <c r="U396" s="46"/>
    </row>
    <row r="397" spans="5:21">
      <c r="E397" s="46"/>
      <c r="F397" s="46"/>
      <c r="G397" s="46"/>
      <c r="H397" s="46"/>
      <c r="I397" s="46"/>
      <c r="J397" s="46"/>
      <c r="K397" s="46"/>
      <c r="O397" s="46"/>
      <c r="P397" s="46"/>
      <c r="Q397" s="46"/>
      <c r="R397" s="46"/>
      <c r="S397" s="46"/>
      <c r="T397" s="46"/>
      <c r="U397" s="46"/>
    </row>
    <row r="398" spans="5:21">
      <c r="E398" s="46"/>
      <c r="F398" s="46"/>
      <c r="G398" s="46"/>
      <c r="H398" s="46"/>
      <c r="I398" s="46"/>
      <c r="J398" s="46"/>
      <c r="K398" s="46"/>
      <c r="O398" s="46"/>
      <c r="P398" s="46"/>
      <c r="Q398" s="46"/>
      <c r="R398" s="46"/>
      <c r="S398" s="46"/>
      <c r="T398" s="46"/>
      <c r="U398" s="46"/>
    </row>
    <row r="399" spans="5:21">
      <c r="E399" s="46"/>
      <c r="F399" s="46"/>
      <c r="G399" s="46"/>
      <c r="H399" s="46"/>
      <c r="I399" s="46"/>
      <c r="J399" s="46"/>
      <c r="K399" s="46"/>
      <c r="O399" s="46"/>
      <c r="P399" s="46"/>
      <c r="Q399" s="46"/>
      <c r="R399" s="46"/>
      <c r="S399" s="46"/>
      <c r="T399" s="46"/>
      <c r="U399" s="46"/>
    </row>
    <row r="400" spans="5:21">
      <c r="E400" s="46"/>
      <c r="F400" s="46"/>
      <c r="G400" s="46"/>
      <c r="H400" s="46"/>
      <c r="I400" s="46"/>
      <c r="J400" s="46"/>
      <c r="K400" s="46"/>
      <c r="O400" s="46"/>
      <c r="P400" s="46"/>
      <c r="Q400" s="46"/>
      <c r="R400" s="46"/>
      <c r="S400" s="46"/>
      <c r="T400" s="46"/>
      <c r="U400" s="46"/>
    </row>
    <row r="401" spans="5:21">
      <c r="E401" s="46"/>
      <c r="F401" s="46"/>
      <c r="G401" s="46"/>
      <c r="H401" s="46"/>
      <c r="I401" s="46"/>
      <c r="J401" s="46"/>
      <c r="K401" s="46"/>
      <c r="O401" s="46"/>
      <c r="P401" s="46"/>
      <c r="Q401" s="46"/>
      <c r="R401" s="46"/>
      <c r="S401" s="46"/>
      <c r="T401" s="46"/>
      <c r="U401" s="46"/>
    </row>
    <row r="402" spans="5:21">
      <c r="E402" s="46"/>
      <c r="F402" s="46"/>
      <c r="G402" s="46"/>
      <c r="H402" s="46"/>
      <c r="I402" s="46"/>
      <c r="J402" s="46"/>
      <c r="K402" s="46"/>
      <c r="O402" s="46"/>
      <c r="P402" s="46"/>
      <c r="Q402" s="46"/>
      <c r="R402" s="46"/>
      <c r="S402" s="46"/>
      <c r="T402" s="46"/>
      <c r="U402" s="46"/>
    </row>
    <row r="403" spans="5:21">
      <c r="E403" s="46"/>
      <c r="F403" s="46"/>
      <c r="G403" s="46"/>
      <c r="H403" s="46"/>
      <c r="I403" s="46"/>
      <c r="J403" s="46"/>
      <c r="K403" s="46"/>
      <c r="O403" s="46"/>
      <c r="P403" s="46"/>
      <c r="Q403" s="46"/>
      <c r="R403" s="46"/>
      <c r="S403" s="46"/>
      <c r="T403" s="46"/>
      <c r="U403" s="46"/>
    </row>
    <row r="404" spans="5:21">
      <c r="E404" s="46"/>
      <c r="F404" s="46"/>
      <c r="G404" s="46"/>
      <c r="H404" s="46"/>
      <c r="I404" s="46"/>
      <c r="J404" s="46"/>
      <c r="K404" s="46"/>
      <c r="O404" s="46"/>
      <c r="P404" s="46"/>
      <c r="Q404" s="46"/>
      <c r="R404" s="46"/>
      <c r="S404" s="46"/>
      <c r="T404" s="46"/>
      <c r="U404" s="46"/>
    </row>
    <row r="405" spans="5:21">
      <c r="E405" s="46"/>
      <c r="F405" s="46"/>
      <c r="G405" s="46"/>
      <c r="H405" s="46"/>
      <c r="I405" s="46"/>
      <c r="J405" s="46"/>
      <c r="K405" s="46"/>
      <c r="O405" s="46"/>
      <c r="P405" s="46"/>
      <c r="Q405" s="46"/>
      <c r="R405" s="46"/>
      <c r="S405" s="46"/>
      <c r="T405" s="46"/>
      <c r="U405" s="46"/>
    </row>
    <row r="406" spans="5:21">
      <c r="E406" s="46"/>
      <c r="F406" s="46"/>
      <c r="G406" s="46"/>
      <c r="H406" s="46"/>
      <c r="I406" s="46"/>
      <c r="J406" s="46"/>
      <c r="K406" s="46"/>
      <c r="O406" s="46"/>
      <c r="P406" s="46"/>
      <c r="Q406" s="46"/>
      <c r="R406" s="46"/>
      <c r="S406" s="46"/>
      <c r="T406" s="46"/>
      <c r="U406" s="46"/>
    </row>
    <row r="407" spans="5:21">
      <c r="E407" s="46"/>
      <c r="F407" s="46"/>
      <c r="G407" s="46"/>
      <c r="H407" s="46"/>
      <c r="I407" s="46"/>
      <c r="J407" s="46"/>
      <c r="K407" s="46"/>
      <c r="O407" s="46"/>
      <c r="P407" s="46"/>
      <c r="Q407" s="46"/>
      <c r="R407" s="46"/>
      <c r="S407" s="46"/>
      <c r="T407" s="46"/>
      <c r="U407" s="46"/>
    </row>
    <row r="408" spans="5:21">
      <c r="E408" s="46"/>
      <c r="F408" s="46"/>
      <c r="G408" s="46"/>
      <c r="H408" s="46"/>
      <c r="I408" s="46"/>
      <c r="J408" s="46"/>
      <c r="K408" s="46"/>
      <c r="O408" s="46"/>
      <c r="P408" s="46"/>
      <c r="Q408" s="46"/>
      <c r="R408" s="46"/>
      <c r="S408" s="46"/>
      <c r="T408" s="46"/>
      <c r="U408" s="46"/>
    </row>
    <row r="409" spans="5:21">
      <c r="E409" s="46"/>
      <c r="F409" s="46"/>
      <c r="G409" s="46"/>
      <c r="H409" s="46"/>
      <c r="I409" s="46"/>
      <c r="J409" s="46"/>
      <c r="K409" s="46"/>
      <c r="O409" s="46"/>
      <c r="P409" s="46"/>
      <c r="Q409" s="46"/>
      <c r="R409" s="46"/>
      <c r="S409" s="46"/>
      <c r="T409" s="46"/>
      <c r="U409" s="46"/>
    </row>
    <row r="410" spans="5:21">
      <c r="E410" s="46"/>
      <c r="F410" s="46"/>
      <c r="G410" s="46"/>
      <c r="H410" s="46"/>
      <c r="I410" s="46"/>
      <c r="J410" s="46"/>
      <c r="K410" s="46"/>
      <c r="O410" s="46"/>
      <c r="P410" s="46"/>
      <c r="Q410" s="46"/>
      <c r="R410" s="46"/>
      <c r="S410" s="46"/>
      <c r="T410" s="46"/>
      <c r="U410" s="46"/>
    </row>
    <row r="411" spans="5:21">
      <c r="E411" s="46"/>
      <c r="F411" s="46"/>
      <c r="G411" s="46"/>
      <c r="H411" s="46"/>
      <c r="I411" s="46"/>
      <c r="J411" s="46"/>
      <c r="K411" s="46"/>
      <c r="O411" s="46"/>
      <c r="P411" s="46"/>
      <c r="Q411" s="46"/>
      <c r="R411" s="46"/>
      <c r="S411" s="46"/>
      <c r="T411" s="46"/>
      <c r="U411" s="46"/>
    </row>
    <row r="412" spans="5:21">
      <c r="E412" s="46"/>
      <c r="F412" s="46"/>
      <c r="G412" s="46"/>
      <c r="H412" s="46"/>
      <c r="I412" s="46"/>
      <c r="J412" s="46"/>
      <c r="K412" s="46"/>
      <c r="O412" s="46"/>
      <c r="P412" s="46"/>
      <c r="Q412" s="46"/>
      <c r="R412" s="46"/>
      <c r="S412" s="46"/>
      <c r="T412" s="46"/>
      <c r="U412" s="46"/>
    </row>
    <row r="413" spans="5:21">
      <c r="E413" s="46"/>
      <c r="F413" s="46"/>
      <c r="G413" s="46"/>
      <c r="H413" s="46"/>
      <c r="I413" s="46"/>
      <c r="J413" s="46"/>
      <c r="K413" s="46"/>
      <c r="O413" s="46"/>
      <c r="P413" s="46"/>
      <c r="Q413" s="46"/>
      <c r="R413" s="46"/>
      <c r="S413" s="46"/>
      <c r="T413" s="46"/>
      <c r="U413" s="46"/>
    </row>
    <row r="414" spans="5:21">
      <c r="E414" s="46"/>
      <c r="F414" s="46"/>
      <c r="G414" s="46"/>
      <c r="H414" s="46"/>
      <c r="I414" s="46"/>
      <c r="J414" s="46"/>
      <c r="K414" s="46"/>
      <c r="O414" s="46"/>
      <c r="P414" s="46"/>
      <c r="Q414" s="46"/>
      <c r="R414" s="46"/>
      <c r="S414" s="46"/>
      <c r="T414" s="46"/>
      <c r="U414" s="46"/>
    </row>
    <row r="415" spans="5:21">
      <c r="E415" s="46"/>
      <c r="F415" s="46"/>
      <c r="G415" s="46"/>
      <c r="H415" s="46"/>
      <c r="I415" s="46"/>
      <c r="J415" s="46"/>
      <c r="K415" s="46"/>
      <c r="O415" s="46"/>
      <c r="P415" s="46"/>
      <c r="Q415" s="46"/>
      <c r="R415" s="46"/>
      <c r="S415" s="46"/>
      <c r="T415" s="46"/>
      <c r="U415" s="46"/>
    </row>
    <row r="416" spans="5:21">
      <c r="E416" s="46"/>
      <c r="F416" s="46"/>
      <c r="G416" s="46"/>
      <c r="H416" s="46"/>
      <c r="I416" s="46"/>
      <c r="J416" s="46"/>
      <c r="K416" s="46"/>
      <c r="O416" s="46"/>
      <c r="P416" s="46"/>
      <c r="Q416" s="46"/>
      <c r="R416" s="46"/>
      <c r="S416" s="46"/>
      <c r="T416" s="46"/>
      <c r="U416" s="46"/>
    </row>
    <row r="417" spans="5:21">
      <c r="E417" s="46"/>
      <c r="F417" s="46"/>
      <c r="G417" s="46"/>
      <c r="H417" s="46"/>
      <c r="I417" s="46"/>
      <c r="J417" s="46"/>
      <c r="K417" s="46"/>
      <c r="O417" s="46"/>
      <c r="P417" s="46"/>
      <c r="Q417" s="46"/>
      <c r="R417" s="46"/>
      <c r="S417" s="46"/>
      <c r="T417" s="46"/>
      <c r="U417" s="46"/>
    </row>
    <row r="418" spans="5:21">
      <c r="E418" s="46"/>
      <c r="F418" s="46"/>
      <c r="G418" s="46"/>
      <c r="H418" s="46"/>
      <c r="I418" s="46"/>
      <c r="J418" s="46"/>
      <c r="K418" s="46"/>
      <c r="O418" s="46"/>
      <c r="P418" s="46"/>
      <c r="Q418" s="46"/>
      <c r="R418" s="46"/>
      <c r="S418" s="46"/>
      <c r="T418" s="46"/>
      <c r="U418" s="46"/>
    </row>
    <row r="419" spans="5:21">
      <c r="E419" s="46"/>
      <c r="F419" s="46"/>
      <c r="G419" s="46"/>
      <c r="H419" s="46"/>
      <c r="I419" s="46"/>
      <c r="J419" s="46"/>
      <c r="K419" s="46"/>
      <c r="O419" s="46"/>
      <c r="P419" s="46"/>
      <c r="Q419" s="46"/>
      <c r="R419" s="46"/>
      <c r="S419" s="46"/>
      <c r="T419" s="46"/>
      <c r="U419" s="46"/>
    </row>
    <row r="420" spans="5:21">
      <c r="E420" s="46"/>
      <c r="F420" s="46"/>
      <c r="G420" s="46"/>
      <c r="H420" s="46"/>
      <c r="I420" s="46"/>
      <c r="J420" s="46"/>
      <c r="K420" s="46"/>
      <c r="O420" s="46"/>
      <c r="P420" s="46"/>
      <c r="Q420" s="46"/>
      <c r="R420" s="46"/>
      <c r="S420" s="46"/>
      <c r="T420" s="46"/>
      <c r="U420" s="46"/>
    </row>
    <row r="421" spans="5:21">
      <c r="E421" s="46"/>
      <c r="F421" s="46"/>
      <c r="G421" s="46"/>
      <c r="H421" s="46"/>
      <c r="I421" s="46"/>
      <c r="J421" s="46"/>
      <c r="K421" s="46"/>
      <c r="O421" s="46"/>
      <c r="P421" s="46"/>
      <c r="Q421" s="46"/>
      <c r="R421" s="46"/>
      <c r="S421" s="46"/>
      <c r="T421" s="46"/>
      <c r="U421" s="46"/>
    </row>
    <row r="422" spans="5:21">
      <c r="E422" s="46"/>
      <c r="F422" s="46"/>
      <c r="G422" s="46"/>
      <c r="H422" s="46"/>
      <c r="I422" s="46"/>
      <c r="J422" s="46"/>
      <c r="K422" s="46"/>
      <c r="O422" s="46"/>
      <c r="P422" s="46"/>
      <c r="Q422" s="46"/>
      <c r="R422" s="46"/>
      <c r="S422" s="46"/>
      <c r="T422" s="46"/>
      <c r="U422" s="46"/>
    </row>
    <row r="423" spans="5:21">
      <c r="E423" s="46"/>
      <c r="F423" s="46"/>
      <c r="G423" s="46"/>
      <c r="H423" s="46"/>
      <c r="I423" s="46"/>
      <c r="J423" s="46"/>
      <c r="K423" s="46"/>
      <c r="O423" s="46"/>
      <c r="P423" s="46"/>
      <c r="Q423" s="46"/>
      <c r="R423" s="46"/>
      <c r="S423" s="46"/>
      <c r="T423" s="46"/>
      <c r="U423" s="46"/>
    </row>
    <row r="424" spans="5:21">
      <c r="E424" s="46"/>
      <c r="F424" s="46"/>
      <c r="G424" s="46"/>
      <c r="H424" s="46"/>
      <c r="I424" s="46"/>
      <c r="J424" s="46"/>
      <c r="K424" s="46"/>
      <c r="O424" s="46"/>
      <c r="P424" s="46"/>
      <c r="Q424" s="46"/>
      <c r="R424" s="46"/>
      <c r="S424" s="46"/>
      <c r="T424" s="46"/>
      <c r="U424" s="46"/>
    </row>
    <row r="425" spans="5:21">
      <c r="E425" s="46"/>
      <c r="F425" s="46"/>
      <c r="G425" s="46"/>
      <c r="H425" s="46"/>
      <c r="I425" s="46"/>
      <c r="J425" s="46"/>
      <c r="K425" s="46"/>
      <c r="O425" s="46"/>
      <c r="P425" s="46"/>
      <c r="Q425" s="46"/>
      <c r="R425" s="46"/>
      <c r="S425" s="46"/>
      <c r="T425" s="46"/>
      <c r="U425" s="46"/>
    </row>
    <row r="426" spans="5:21">
      <c r="E426" s="46"/>
      <c r="F426" s="46"/>
      <c r="G426" s="46"/>
      <c r="H426" s="46"/>
      <c r="I426" s="46"/>
      <c r="J426" s="46"/>
      <c r="K426" s="46"/>
      <c r="O426" s="46"/>
      <c r="P426" s="46"/>
      <c r="Q426" s="46"/>
      <c r="R426" s="46"/>
      <c r="S426" s="46"/>
      <c r="T426" s="46"/>
      <c r="U426" s="46"/>
    </row>
    <row r="427" spans="5:21">
      <c r="E427" s="46"/>
      <c r="F427" s="46"/>
      <c r="G427" s="46"/>
      <c r="H427" s="46"/>
      <c r="I427" s="46"/>
      <c r="J427" s="46"/>
      <c r="K427" s="46"/>
      <c r="O427" s="46"/>
      <c r="P427" s="46"/>
      <c r="Q427" s="46"/>
      <c r="R427" s="46"/>
      <c r="S427" s="46"/>
      <c r="T427" s="46"/>
      <c r="U427" s="46"/>
    </row>
    <row r="428" spans="5:21">
      <c r="E428" s="46"/>
      <c r="F428" s="46"/>
      <c r="G428" s="46"/>
      <c r="H428" s="46"/>
      <c r="I428" s="46"/>
      <c r="J428" s="46"/>
      <c r="K428" s="46"/>
      <c r="O428" s="46"/>
      <c r="P428" s="46"/>
      <c r="Q428" s="46"/>
      <c r="R428" s="46"/>
      <c r="S428" s="46"/>
      <c r="T428" s="46"/>
      <c r="U428" s="46"/>
    </row>
    <row r="429" spans="5:21">
      <c r="E429" s="46"/>
      <c r="F429" s="46"/>
      <c r="G429" s="46"/>
      <c r="H429" s="46"/>
      <c r="I429" s="46"/>
      <c r="J429" s="46"/>
      <c r="K429" s="46"/>
      <c r="O429" s="46"/>
      <c r="P429" s="46"/>
      <c r="Q429" s="46"/>
      <c r="R429" s="46"/>
      <c r="S429" s="46"/>
      <c r="T429" s="46"/>
      <c r="U429" s="46"/>
    </row>
    <row r="430" spans="5:21">
      <c r="E430" s="46"/>
      <c r="F430" s="46"/>
      <c r="G430" s="46"/>
      <c r="H430" s="46"/>
      <c r="I430" s="46"/>
      <c r="J430" s="46"/>
      <c r="K430" s="46"/>
      <c r="O430" s="46"/>
      <c r="P430" s="46"/>
      <c r="Q430" s="46"/>
      <c r="R430" s="46"/>
      <c r="S430" s="46"/>
      <c r="T430" s="46"/>
      <c r="U430" s="46"/>
    </row>
    <row r="431" spans="5:21">
      <c r="E431" s="46"/>
      <c r="F431" s="46"/>
      <c r="G431" s="46"/>
      <c r="H431" s="46"/>
      <c r="I431" s="46"/>
      <c r="J431" s="46"/>
      <c r="K431" s="46"/>
      <c r="O431" s="46"/>
      <c r="P431" s="46"/>
      <c r="Q431" s="46"/>
      <c r="R431" s="46"/>
      <c r="S431" s="46"/>
      <c r="T431" s="46"/>
      <c r="U431" s="46"/>
    </row>
    <row r="432" spans="5:21">
      <c r="E432" s="46"/>
      <c r="F432" s="46"/>
      <c r="G432" s="46"/>
      <c r="H432" s="46"/>
      <c r="I432" s="46"/>
      <c r="J432" s="46"/>
      <c r="K432" s="46"/>
      <c r="O432" s="46"/>
      <c r="P432" s="46"/>
      <c r="Q432" s="46"/>
      <c r="R432" s="46"/>
      <c r="S432" s="46"/>
      <c r="T432" s="46"/>
      <c r="U432" s="46"/>
    </row>
    <row r="433" spans="5:21">
      <c r="E433" s="46"/>
      <c r="F433" s="46"/>
      <c r="G433" s="46"/>
      <c r="H433" s="46"/>
      <c r="I433" s="46"/>
      <c r="J433" s="46"/>
      <c r="K433" s="46"/>
      <c r="O433" s="46"/>
      <c r="P433" s="46"/>
      <c r="Q433" s="46"/>
      <c r="R433" s="46"/>
      <c r="S433" s="46"/>
      <c r="T433" s="46"/>
      <c r="U433" s="46"/>
    </row>
    <row r="434" spans="5:21">
      <c r="E434" s="46"/>
      <c r="F434" s="46"/>
      <c r="G434" s="46"/>
      <c r="H434" s="46"/>
      <c r="I434" s="46"/>
      <c r="J434" s="46"/>
      <c r="K434" s="46"/>
      <c r="O434" s="46"/>
      <c r="P434" s="46"/>
      <c r="Q434" s="46"/>
      <c r="R434" s="46"/>
      <c r="S434" s="46"/>
      <c r="T434" s="46"/>
      <c r="U434" s="46"/>
    </row>
    <row r="435" spans="5:21">
      <c r="E435" s="46"/>
      <c r="F435" s="46"/>
      <c r="G435" s="46"/>
      <c r="H435" s="46"/>
      <c r="I435" s="46"/>
      <c r="J435" s="46"/>
      <c r="K435" s="46"/>
      <c r="O435" s="46"/>
      <c r="P435" s="46"/>
      <c r="Q435" s="46"/>
      <c r="R435" s="46"/>
      <c r="S435" s="46"/>
      <c r="T435" s="46"/>
      <c r="U435" s="46"/>
    </row>
    <row r="436" spans="5:21">
      <c r="E436" s="46"/>
      <c r="F436" s="46"/>
      <c r="G436" s="46"/>
      <c r="H436" s="46"/>
      <c r="I436" s="46"/>
      <c r="J436" s="46"/>
      <c r="K436" s="46"/>
      <c r="O436" s="46"/>
      <c r="P436" s="46"/>
      <c r="Q436" s="46"/>
      <c r="R436" s="46"/>
      <c r="S436" s="46"/>
      <c r="T436" s="46"/>
      <c r="U436" s="46"/>
    </row>
    <row r="437" spans="5:21">
      <c r="E437" s="46"/>
      <c r="F437" s="46"/>
      <c r="G437" s="46"/>
      <c r="H437" s="46"/>
      <c r="I437" s="46"/>
      <c r="J437" s="46"/>
      <c r="K437" s="46"/>
      <c r="O437" s="46"/>
      <c r="P437" s="46"/>
      <c r="Q437" s="46"/>
      <c r="R437" s="46"/>
      <c r="S437" s="46"/>
      <c r="T437" s="46"/>
      <c r="U437" s="46"/>
    </row>
    <row r="438" spans="5:21">
      <c r="E438" s="46"/>
      <c r="F438" s="46"/>
      <c r="G438" s="46"/>
      <c r="H438" s="46"/>
      <c r="I438" s="46"/>
      <c r="J438" s="46"/>
      <c r="K438" s="46"/>
      <c r="O438" s="46"/>
      <c r="P438" s="46"/>
      <c r="Q438" s="46"/>
      <c r="R438" s="46"/>
      <c r="S438" s="46"/>
      <c r="T438" s="46"/>
      <c r="U438" s="46"/>
    </row>
    <row r="439" spans="5:21">
      <c r="E439" s="46"/>
      <c r="F439" s="46"/>
      <c r="G439" s="46"/>
      <c r="H439" s="46"/>
      <c r="I439" s="46"/>
      <c r="J439" s="46"/>
      <c r="K439" s="46"/>
      <c r="O439" s="46"/>
      <c r="P439" s="46"/>
      <c r="Q439" s="46"/>
      <c r="R439" s="46"/>
      <c r="S439" s="46"/>
      <c r="T439" s="46"/>
      <c r="U439" s="46"/>
    </row>
    <row r="440" spans="5:21">
      <c r="E440" s="46"/>
      <c r="F440" s="46"/>
      <c r="G440" s="46"/>
      <c r="H440" s="46"/>
      <c r="I440" s="46"/>
      <c r="J440" s="46"/>
      <c r="K440" s="46"/>
      <c r="O440" s="46"/>
      <c r="P440" s="46"/>
      <c r="Q440" s="46"/>
      <c r="R440" s="46"/>
      <c r="S440" s="46"/>
      <c r="T440" s="46"/>
      <c r="U440" s="46"/>
    </row>
    <row r="441" spans="5:21">
      <c r="E441" s="46"/>
      <c r="F441" s="46"/>
      <c r="G441" s="46"/>
      <c r="H441" s="46"/>
      <c r="I441" s="46"/>
      <c r="J441" s="46"/>
      <c r="K441" s="46"/>
      <c r="O441" s="46"/>
      <c r="P441" s="46"/>
      <c r="Q441" s="46"/>
      <c r="R441" s="46"/>
      <c r="S441" s="46"/>
      <c r="T441" s="46"/>
      <c r="U441" s="46"/>
    </row>
    <row r="442" spans="5:21">
      <c r="E442" s="46"/>
      <c r="F442" s="46"/>
      <c r="G442" s="46"/>
      <c r="H442" s="46"/>
      <c r="I442" s="46"/>
      <c r="J442" s="46"/>
      <c r="K442" s="46"/>
      <c r="O442" s="46"/>
      <c r="P442" s="46"/>
      <c r="Q442" s="46"/>
      <c r="R442" s="46"/>
      <c r="S442" s="46"/>
      <c r="T442" s="46"/>
      <c r="U442" s="46"/>
    </row>
    <row r="443" spans="5:21">
      <c r="E443" s="46"/>
      <c r="F443" s="46"/>
      <c r="G443" s="46"/>
      <c r="H443" s="46"/>
      <c r="I443" s="46"/>
      <c r="J443" s="46"/>
      <c r="K443" s="46"/>
      <c r="O443" s="46"/>
      <c r="P443" s="46"/>
      <c r="Q443" s="46"/>
      <c r="R443" s="46"/>
      <c r="S443" s="46"/>
      <c r="T443" s="46"/>
      <c r="U443" s="46"/>
    </row>
    <row r="444" spans="5:21">
      <c r="E444" s="46"/>
      <c r="F444" s="46"/>
      <c r="G444" s="46"/>
      <c r="H444" s="46"/>
      <c r="I444" s="46"/>
      <c r="J444" s="46"/>
      <c r="K444" s="46"/>
      <c r="O444" s="46"/>
      <c r="P444" s="46"/>
      <c r="Q444" s="46"/>
      <c r="R444" s="46"/>
      <c r="S444" s="46"/>
      <c r="T444" s="46"/>
      <c r="U444" s="46"/>
    </row>
    <row r="445" spans="5:21">
      <c r="E445" s="46"/>
      <c r="F445" s="46"/>
      <c r="G445" s="46"/>
      <c r="H445" s="46"/>
      <c r="I445" s="46"/>
      <c r="J445" s="46"/>
      <c r="K445" s="46"/>
      <c r="O445" s="46"/>
      <c r="P445" s="46"/>
      <c r="Q445" s="46"/>
      <c r="R445" s="46"/>
      <c r="S445" s="46"/>
      <c r="T445" s="46"/>
      <c r="U445" s="46"/>
    </row>
    <row r="446" spans="5:21">
      <c r="E446" s="46"/>
      <c r="F446" s="46"/>
      <c r="G446" s="46"/>
      <c r="H446" s="46"/>
      <c r="I446" s="46"/>
      <c r="J446" s="46"/>
      <c r="K446" s="46"/>
      <c r="O446" s="46"/>
      <c r="P446" s="46"/>
      <c r="Q446" s="46"/>
      <c r="R446" s="46"/>
      <c r="S446" s="46"/>
      <c r="T446" s="46"/>
      <c r="U446" s="46"/>
    </row>
    <row r="447" spans="5:21">
      <c r="E447" s="46"/>
      <c r="F447" s="46"/>
      <c r="G447" s="46"/>
      <c r="H447" s="46"/>
      <c r="I447" s="46"/>
      <c r="J447" s="46"/>
      <c r="K447" s="46"/>
      <c r="O447" s="46"/>
      <c r="P447" s="46"/>
      <c r="Q447" s="46"/>
      <c r="R447" s="46"/>
      <c r="S447" s="46"/>
      <c r="T447" s="46"/>
      <c r="U447" s="46"/>
    </row>
    <row r="448" spans="5:21">
      <c r="E448" s="46"/>
      <c r="F448" s="46"/>
      <c r="G448" s="46"/>
      <c r="H448" s="46"/>
      <c r="I448" s="46"/>
      <c r="J448" s="46"/>
      <c r="K448" s="46"/>
      <c r="O448" s="46"/>
      <c r="P448" s="46"/>
      <c r="Q448" s="46"/>
      <c r="R448" s="46"/>
      <c r="S448" s="46"/>
      <c r="T448" s="46"/>
      <c r="U448" s="46"/>
    </row>
    <row r="449" spans="5:21">
      <c r="E449" s="46"/>
      <c r="F449" s="46"/>
      <c r="G449" s="46"/>
      <c r="H449" s="46"/>
      <c r="I449" s="46"/>
      <c r="J449" s="46"/>
      <c r="K449" s="46"/>
      <c r="O449" s="46"/>
      <c r="P449" s="46"/>
      <c r="Q449" s="46"/>
      <c r="R449" s="46"/>
      <c r="S449" s="46"/>
      <c r="T449" s="46"/>
      <c r="U449" s="46"/>
    </row>
    <row r="450" spans="5:21">
      <c r="E450" s="46"/>
      <c r="F450" s="46"/>
      <c r="G450" s="46"/>
      <c r="H450" s="46"/>
      <c r="I450" s="46"/>
      <c r="J450" s="46"/>
      <c r="K450" s="46"/>
      <c r="O450" s="46"/>
      <c r="P450" s="46"/>
      <c r="Q450" s="46"/>
      <c r="R450" s="46"/>
      <c r="S450" s="46"/>
      <c r="T450" s="46"/>
      <c r="U450" s="46"/>
    </row>
    <row r="451" spans="5:21">
      <c r="E451" s="46"/>
      <c r="F451" s="46"/>
      <c r="G451" s="46"/>
      <c r="H451" s="46"/>
      <c r="I451" s="46"/>
      <c r="J451" s="46"/>
      <c r="K451" s="46"/>
      <c r="O451" s="46"/>
      <c r="P451" s="46"/>
      <c r="Q451" s="46"/>
      <c r="R451" s="46"/>
      <c r="S451" s="46"/>
      <c r="T451" s="46"/>
      <c r="U451" s="46"/>
    </row>
    <row r="452" spans="5:21">
      <c r="E452" s="46"/>
      <c r="F452" s="46"/>
      <c r="G452" s="46"/>
      <c r="H452" s="46"/>
      <c r="I452" s="46"/>
      <c r="J452" s="46"/>
      <c r="K452" s="46"/>
    </row>
    <row r="453" spans="5:21">
      <c r="E453" s="46"/>
      <c r="F453" s="46"/>
      <c r="G453" s="46"/>
      <c r="H453" s="46"/>
      <c r="I453" s="46"/>
      <c r="J453" s="46"/>
      <c r="K453" s="46"/>
    </row>
    <row r="454" spans="5:21">
      <c r="E454" s="46"/>
      <c r="F454" s="46"/>
      <c r="G454" s="46"/>
      <c r="H454" s="46"/>
      <c r="I454" s="46"/>
      <c r="J454" s="46"/>
      <c r="K454" s="46"/>
    </row>
    <row r="455" spans="5:21">
      <c r="E455" s="46"/>
      <c r="F455" s="46"/>
      <c r="G455" s="46"/>
      <c r="H455" s="46"/>
      <c r="I455" s="46"/>
      <c r="J455" s="46"/>
      <c r="K455" s="46"/>
    </row>
    <row r="456" spans="5:21">
      <c r="E456" s="46"/>
      <c r="F456" s="46"/>
      <c r="G456" s="46"/>
      <c r="H456" s="46"/>
      <c r="I456" s="46"/>
      <c r="J456" s="46"/>
      <c r="K456" s="46"/>
    </row>
    <row r="457" spans="5:21">
      <c r="E457" s="46"/>
      <c r="F457" s="46"/>
      <c r="G457" s="46"/>
      <c r="H457" s="46"/>
      <c r="I457" s="46"/>
      <c r="J457" s="46"/>
      <c r="K457" s="46"/>
    </row>
    <row r="458" spans="5:21">
      <c r="E458" s="46"/>
      <c r="F458" s="46"/>
      <c r="G458" s="46"/>
      <c r="H458" s="46"/>
      <c r="I458" s="46"/>
      <c r="J458" s="46"/>
      <c r="K458" s="46"/>
    </row>
    <row r="459" spans="5:21">
      <c r="E459" s="46"/>
      <c r="F459" s="46"/>
      <c r="G459" s="46"/>
      <c r="H459" s="46"/>
      <c r="I459" s="46"/>
      <c r="J459" s="46"/>
      <c r="K459" s="46"/>
    </row>
    <row r="460" spans="5:21">
      <c r="E460" s="46"/>
      <c r="F460" s="46"/>
      <c r="G460" s="46"/>
      <c r="H460" s="46"/>
      <c r="I460" s="46"/>
      <c r="J460" s="46"/>
      <c r="K460" s="46"/>
    </row>
  </sheetData>
  <sheetProtection autoFilter="0"/>
  <mergeCells count="18">
    <mergeCell ref="A1:U2"/>
    <mergeCell ref="M66:U66"/>
    <mergeCell ref="D10:K10"/>
    <mergeCell ref="H5:I5"/>
    <mergeCell ref="L7:U7"/>
    <mergeCell ref="L8:M8"/>
    <mergeCell ref="J5:K5"/>
    <mergeCell ref="C66:K66"/>
    <mergeCell ref="B7:K7"/>
    <mergeCell ref="B9:C9"/>
    <mergeCell ref="B8:C8"/>
    <mergeCell ref="L6:Q6"/>
    <mergeCell ref="L9:M9"/>
    <mergeCell ref="B5:G5"/>
    <mergeCell ref="L5:Q5"/>
    <mergeCell ref="S5:T5"/>
    <mergeCell ref="A97:A98"/>
    <mergeCell ref="A7:A8"/>
  </mergeCells>
  <phoneticPr fontId="18" type="noConversion"/>
  <hyperlinks>
    <hyperlink ref="X3" location="INDICE!A1" display="Índice" xr:uid="{37F2FC83-A6CC-4EE3-8E68-C48E1B99346B}"/>
  </hyperlinks>
  <printOptions horizontalCentered="1" verticalCentered="1"/>
  <pageMargins left="0.74803149606299213" right="0.74803149606299213" top="0.98425196850393704" bottom="0.59055118110236227" header="0.39370078740157483" footer="0.31496062992125984"/>
  <pageSetup paperSize="9" scale="78" fitToHeight="0" orientation="landscape" r:id="rId1"/>
  <headerFooter alignWithMargins="0">
    <oddHeader>&amp;L&amp;G&amp;R&amp;G</oddHeader>
  </headerFooter>
  <rowBreaks count="1" manualBreakCount="1">
    <brk id="65"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2">
    <pageSetUpPr fitToPage="1"/>
  </sheetPr>
  <dimension ref="A1:U98"/>
  <sheetViews>
    <sheetView showGridLines="0" zoomScaleNormal="100" workbookViewId="0">
      <selection sqref="A1:O2"/>
    </sheetView>
  </sheetViews>
  <sheetFormatPr defaultColWidth="9.140625" defaultRowHeight="12.75"/>
  <cols>
    <col min="1" max="1" width="11.7109375" style="1" customWidth="1"/>
    <col min="2" max="2" width="12.7109375" style="1" customWidth="1"/>
    <col min="3" max="10" width="10.7109375" style="1" customWidth="1"/>
    <col min="11" max="11" width="12.140625" style="1" customWidth="1"/>
    <col min="12" max="13" width="10.7109375" style="1" customWidth="1"/>
    <col min="14" max="15" width="15.7109375" style="1" customWidth="1"/>
    <col min="16" max="16" width="9.140625" style="1"/>
    <col min="17" max="17" width="8.7109375" style="1" customWidth="1"/>
    <col min="18" max="16384" width="9.140625" style="1"/>
  </cols>
  <sheetData>
    <row r="1" spans="1:16" ht="18" customHeight="1">
      <c r="A1" s="1537" t="s">
        <v>196</v>
      </c>
      <c r="B1" s="1537"/>
      <c r="C1" s="1537"/>
      <c r="D1" s="1537"/>
      <c r="E1" s="1537"/>
      <c r="F1" s="1537"/>
      <c r="G1" s="1537"/>
      <c r="H1" s="1537"/>
      <c r="I1" s="1537"/>
      <c r="J1" s="1537"/>
      <c r="K1" s="1537"/>
      <c r="L1" s="1537"/>
      <c r="M1" s="1537"/>
      <c r="N1" s="1537"/>
      <c r="O1" s="1537"/>
    </row>
    <row r="2" spans="1:16" s="3" customFormat="1" ht="18" customHeight="1">
      <c r="A2" s="1537"/>
      <c r="B2" s="1537"/>
      <c r="C2" s="1537"/>
      <c r="D2" s="1537"/>
      <c r="E2" s="1537"/>
      <c r="F2" s="1537"/>
      <c r="G2" s="1537"/>
      <c r="H2" s="1537"/>
      <c r="I2" s="1537"/>
      <c r="J2" s="1537"/>
      <c r="K2" s="1537"/>
      <c r="L2" s="1537"/>
      <c r="M2" s="1537"/>
      <c r="N2" s="1537"/>
      <c r="O2" s="1537"/>
    </row>
    <row r="3" spans="1:16" s="3" customFormat="1" ht="20.100000000000001" customHeight="1">
      <c r="A3" s="345" t="s">
        <v>667</v>
      </c>
      <c r="B3" s="377"/>
      <c r="C3" s="377"/>
      <c r="D3" s="377"/>
      <c r="E3" s="377"/>
      <c r="F3" s="377"/>
      <c r="G3" s="377"/>
      <c r="H3" s="345"/>
      <c r="I3" s="345"/>
      <c r="J3" s="345"/>
      <c r="K3" s="373"/>
      <c r="L3" s="373"/>
      <c r="M3" s="373"/>
      <c r="N3" s="373"/>
      <c r="O3" s="373"/>
      <c r="P3" s="637" t="s">
        <v>182</v>
      </c>
    </row>
    <row r="4" spans="1:16" s="3" customFormat="1" ht="6" customHeight="1">
      <c r="A4" s="4"/>
      <c r="B4" s="5"/>
      <c r="C4" s="5"/>
      <c r="D4" s="5"/>
      <c r="E4" s="5"/>
      <c r="F4" s="5"/>
      <c r="G4" s="5"/>
      <c r="H4" s="4"/>
      <c r="I4" s="4"/>
      <c r="J4" s="4"/>
      <c r="K4" s="5"/>
    </row>
    <row r="5" spans="1:16" s="3" customFormat="1" ht="26.25" customHeight="1">
      <c r="B5" s="1675" t="s">
        <v>422</v>
      </c>
      <c r="C5" s="1675"/>
      <c r="D5" s="1675"/>
      <c r="E5" s="1675"/>
      <c r="F5" s="1675"/>
      <c r="G5" s="1675"/>
      <c r="H5" s="1675"/>
      <c r="I5" s="1675"/>
      <c r="J5" s="1675"/>
      <c r="K5" s="1675"/>
      <c r="L5" s="1675"/>
      <c r="M5" s="1679" t="s">
        <v>239</v>
      </c>
      <c r="N5" s="1549"/>
      <c r="O5" s="731">
        <f>('[2]18'!$N$5)</f>
        <v>44750</v>
      </c>
    </row>
    <row r="6" spans="1:16" s="3" customFormat="1" ht="9.9499999999999993" customHeight="1" thickBot="1">
      <c r="A6" s="4"/>
      <c r="B6" s="22"/>
      <c r="C6" s="5"/>
      <c r="D6" s="5"/>
      <c r="E6" s="5"/>
      <c r="F6" s="5"/>
      <c r="G6" s="5"/>
      <c r="H6" s="5"/>
      <c r="I6" s="5"/>
      <c r="J6" s="5"/>
      <c r="K6" s="5"/>
    </row>
    <row r="7" spans="1:16" s="231" customFormat="1" ht="39" customHeight="1">
      <c r="A7" s="1629" t="s">
        <v>210</v>
      </c>
      <c r="B7" s="1631" t="s">
        <v>329</v>
      </c>
      <c r="C7" s="1633"/>
      <c r="D7" s="1633"/>
      <c r="E7" s="1633"/>
      <c r="F7" s="1633"/>
      <c r="G7" s="1633"/>
      <c r="H7" s="1701" t="s">
        <v>343</v>
      </c>
      <c r="I7" s="1701"/>
      <c r="J7" s="1701"/>
      <c r="K7" s="1701"/>
      <c r="L7" s="1702" t="s">
        <v>340</v>
      </c>
      <c r="M7" s="1638" t="s">
        <v>341</v>
      </c>
      <c r="N7" s="1637" t="s">
        <v>344</v>
      </c>
      <c r="O7" s="1699"/>
    </row>
    <row r="8" spans="1:16" ht="82.5" customHeight="1">
      <c r="A8" s="1630"/>
      <c r="B8" s="747" t="s">
        <v>330</v>
      </c>
      <c r="C8" s="743" t="s">
        <v>331</v>
      </c>
      <c r="D8" s="743" t="s">
        <v>332</v>
      </c>
      <c r="E8" s="743" t="s">
        <v>333</v>
      </c>
      <c r="F8" s="743" t="s">
        <v>334</v>
      </c>
      <c r="G8" s="743" t="s">
        <v>335</v>
      </c>
      <c r="H8" s="743" t="s">
        <v>31</v>
      </c>
      <c r="I8" s="743" t="s">
        <v>337</v>
      </c>
      <c r="J8" s="499" t="s">
        <v>338</v>
      </c>
      <c r="K8" s="743" t="s">
        <v>339</v>
      </c>
      <c r="L8" s="1653"/>
      <c r="M8" s="1639"/>
      <c r="N8" s="796" t="s">
        <v>570</v>
      </c>
      <c r="O8" s="744" t="s">
        <v>342</v>
      </c>
      <c r="P8" s="3"/>
    </row>
    <row r="9" spans="1:16" ht="26.25" customHeight="1">
      <c r="A9" s="711" t="s">
        <v>215</v>
      </c>
      <c r="B9" s="324" t="s">
        <v>1</v>
      </c>
      <c r="C9" s="148" t="s">
        <v>1</v>
      </c>
      <c r="D9" s="148" t="s">
        <v>1</v>
      </c>
      <c r="E9" s="148" t="s">
        <v>1</v>
      </c>
      <c r="F9" s="148" t="s">
        <v>1</v>
      </c>
      <c r="G9" s="148" t="s">
        <v>1</v>
      </c>
      <c r="H9" s="148" t="s">
        <v>1</v>
      </c>
      <c r="I9" s="148" t="s">
        <v>1</v>
      </c>
      <c r="J9" s="148" t="s">
        <v>1</v>
      </c>
      <c r="K9" s="148" t="s">
        <v>1</v>
      </c>
      <c r="L9" s="323" t="s">
        <v>1</v>
      </c>
      <c r="M9" s="326" t="s">
        <v>266</v>
      </c>
      <c r="N9" s="499" t="s">
        <v>1</v>
      </c>
      <c r="O9" s="744" t="s">
        <v>1</v>
      </c>
    </row>
    <row r="10" spans="1:16" s="15" customFormat="1" ht="26.25" customHeight="1" thickBot="1">
      <c r="A10" s="393" t="s">
        <v>173</v>
      </c>
      <c r="B10" s="386" t="s">
        <v>249</v>
      </c>
      <c r="C10" s="684" t="s">
        <v>249</v>
      </c>
      <c r="D10" s="714" t="s">
        <v>249</v>
      </c>
      <c r="E10" s="714" t="s">
        <v>249</v>
      </c>
      <c r="F10" s="714" t="s">
        <v>249</v>
      </c>
      <c r="G10" s="153" t="s">
        <v>29</v>
      </c>
      <c r="H10" s="684" t="s">
        <v>244</v>
      </c>
      <c r="I10" s="714" t="s">
        <v>244</v>
      </c>
      <c r="J10" s="714" t="s">
        <v>244</v>
      </c>
      <c r="K10" s="714" t="s">
        <v>244</v>
      </c>
      <c r="L10" s="714" t="s">
        <v>244</v>
      </c>
      <c r="M10" s="684" t="s">
        <v>249</v>
      </c>
      <c r="N10" s="532" t="s">
        <v>336</v>
      </c>
      <c r="O10" s="798" t="s">
        <v>336</v>
      </c>
    </row>
    <row r="11" spans="1:16" ht="6" customHeight="1">
      <c r="A11" s="107"/>
      <c r="B11" s="236"/>
      <c r="C11" s="6"/>
      <c r="D11" s="6"/>
      <c r="E11" s="6"/>
      <c r="F11" s="6"/>
      <c r="G11" s="6"/>
      <c r="H11" s="6"/>
      <c r="I11" s="6"/>
      <c r="J11" s="6"/>
      <c r="K11" s="6"/>
      <c r="L11" s="262"/>
      <c r="M11" s="533"/>
      <c r="N11" s="262"/>
      <c r="O11" s="797"/>
      <c r="P11" s="262"/>
    </row>
    <row r="12" spans="1:16" ht="12.75" customHeight="1">
      <c r="A12" s="163">
        <f>'[2]18'!$A12</f>
        <v>2003</v>
      </c>
      <c r="B12" s="1001">
        <f>'[2]18'!B12</f>
        <v>-11.218071073758331</v>
      </c>
      <c r="C12" s="244">
        <f>'[2]18'!C12</f>
        <v>-9.7383765477166708</v>
      </c>
      <c r="D12" s="973">
        <f>'[2]18'!D12</f>
        <v>-27.264045141224983</v>
      </c>
      <c r="E12" s="244">
        <f>'[2]18'!E12</f>
        <v>-24.046111095741665</v>
      </c>
      <c r="F12" s="973">
        <f>'[2]18'!F12</f>
        <v>-15.514406983249998</v>
      </c>
      <c r="G12" s="244">
        <f>'[2]18'!G12</f>
        <v>81.819180907499998</v>
      </c>
      <c r="H12" s="910" t="str">
        <f>'[2]18'!H12</f>
        <v/>
      </c>
      <c r="I12" s="34" t="str">
        <f>'[2]18'!I12</f>
        <v/>
      </c>
      <c r="J12" s="910" t="str">
        <f>'[2]18'!J12</f>
        <v/>
      </c>
      <c r="K12" s="34" t="str">
        <f>'[2]18'!K12</f>
        <v/>
      </c>
      <c r="L12" s="910" t="str">
        <f>'[2]18'!L12</f>
        <v/>
      </c>
      <c r="M12" s="34">
        <f>'[2]18'!M12</f>
        <v>-10.733333333333334</v>
      </c>
      <c r="N12" s="910" t="str">
        <f>'[2]18'!N12</f>
        <v/>
      </c>
      <c r="O12" s="768" t="str">
        <f>'[2]18'!O12</f>
        <v/>
      </c>
      <c r="P12" s="12"/>
    </row>
    <row r="13" spans="1:16" ht="12.75" customHeight="1">
      <c r="A13" s="163">
        <f>'[2]18'!$A13</f>
        <v>2004</v>
      </c>
      <c r="B13" s="1001">
        <f>'[2]18'!B13</f>
        <v>-4.9680710737583302</v>
      </c>
      <c r="C13" s="244">
        <f>'[2]18'!C13</f>
        <v>-8.1550432143833369</v>
      </c>
      <c r="D13" s="973">
        <f>'[2]18'!D13</f>
        <v>-15.597378474558313</v>
      </c>
      <c r="E13" s="244">
        <f>'[2]18'!E13</f>
        <v>-16.296111095741662</v>
      </c>
      <c r="F13" s="973">
        <f>'[2]18'!F13</f>
        <v>-2.514406983249998</v>
      </c>
      <c r="G13" s="244">
        <f>'[2]18'!G13</f>
        <v>82.494180907500009</v>
      </c>
      <c r="H13" s="910" t="str">
        <f>'[2]18'!H13</f>
        <v/>
      </c>
      <c r="I13" s="34" t="str">
        <f>'[2]18'!I13</f>
        <v/>
      </c>
      <c r="J13" s="910" t="str">
        <f>'[2]18'!J13</f>
        <v/>
      </c>
      <c r="K13" s="34" t="str">
        <f>'[2]18'!K13</f>
        <v/>
      </c>
      <c r="L13" s="910" t="str">
        <f>'[2]18'!L13</f>
        <v/>
      </c>
      <c r="M13" s="34">
        <f>'[2]18'!M13</f>
        <v>-4.4833333333333343</v>
      </c>
      <c r="N13" s="910" t="str">
        <f>'[2]18'!N13</f>
        <v/>
      </c>
      <c r="O13" s="768" t="str">
        <f>'[2]18'!O13</f>
        <v/>
      </c>
      <c r="P13" s="12"/>
    </row>
    <row r="14" spans="1:16" ht="12.75" customHeight="1">
      <c r="A14" s="163">
        <f>'[2]18'!$A14</f>
        <v>2005</v>
      </c>
      <c r="B14" s="1001">
        <f>'[2]18'!B14</f>
        <v>-5.8569599626472177</v>
      </c>
      <c r="C14" s="244">
        <f>'[2]18'!C14</f>
        <v>-7.4050432143833369</v>
      </c>
      <c r="D14" s="973">
        <f>'[2]18'!D14</f>
        <v>-17.430711807891644</v>
      </c>
      <c r="E14" s="244">
        <f>'[2]18'!E14</f>
        <v>-20.629444429074997</v>
      </c>
      <c r="F14" s="973">
        <f>'[2]18'!F14</f>
        <v>-12.264406983249998</v>
      </c>
      <c r="G14" s="244">
        <f>'[2]18'!G14</f>
        <v>81.369180907500009</v>
      </c>
      <c r="H14" s="910" t="str">
        <f>'[2]18'!H14</f>
        <v/>
      </c>
      <c r="I14" s="34" t="str">
        <f>'[2]18'!I14</f>
        <v/>
      </c>
      <c r="J14" s="910" t="str">
        <f>'[2]18'!J14</f>
        <v/>
      </c>
      <c r="K14" s="34" t="str">
        <f>'[2]18'!K14</f>
        <v/>
      </c>
      <c r="L14" s="910" t="str">
        <f>'[2]18'!L14</f>
        <v/>
      </c>
      <c r="M14" s="34">
        <f>'[2]18'!M14</f>
        <v>-5.3666666666666671</v>
      </c>
      <c r="N14" s="910" t="str">
        <f>'[2]18'!N14</f>
        <v/>
      </c>
      <c r="O14" s="768" t="str">
        <f>'[2]18'!O14</f>
        <v/>
      </c>
      <c r="P14" s="12"/>
    </row>
    <row r="15" spans="1:16" ht="12.75" customHeight="1">
      <c r="A15" s="163">
        <f>'[2]18'!$A15</f>
        <v>2006</v>
      </c>
      <c r="B15" s="1001">
        <f>'[2]18'!B15</f>
        <v>-3.3291821848694401</v>
      </c>
      <c r="C15" s="244">
        <f>'[2]18'!C15</f>
        <v>-2.9883765477166704</v>
      </c>
      <c r="D15" s="973">
        <f>'[2]18'!D15</f>
        <v>-10.430711807891649</v>
      </c>
      <c r="E15" s="244">
        <f>'[2]18'!E15</f>
        <v>-11.379444429074992</v>
      </c>
      <c r="F15" s="973">
        <f>'[2]18'!F15</f>
        <v>-5.264406983249998</v>
      </c>
      <c r="G15" s="244">
        <f>'[2]18'!G15</f>
        <v>80.669180907500007</v>
      </c>
      <c r="H15" s="910">
        <f>'[2]18'!H15</f>
        <v>3.8447562719858013</v>
      </c>
      <c r="I15" s="34">
        <f>'[2]18'!I15</f>
        <v>2.5510826678236924</v>
      </c>
      <c r="J15" s="910">
        <f>'[2]18'!J15</f>
        <v>6.6038564803514674</v>
      </c>
      <c r="K15" s="34">
        <f>'[2]18'!K15</f>
        <v>2.1244522896440827</v>
      </c>
      <c r="L15" s="910">
        <f>'[2]18'!L15</f>
        <v>-3.3721164839598998</v>
      </c>
      <c r="M15" s="34">
        <f>'[2]18'!M15</f>
        <v>-2.8249999999999997</v>
      </c>
      <c r="N15" s="910" t="str">
        <f>'[2]18'!N15</f>
        <v/>
      </c>
      <c r="O15" s="768" t="str">
        <f>'[2]18'!O15</f>
        <v/>
      </c>
      <c r="P15" s="12"/>
    </row>
    <row r="16" spans="1:16" ht="12.75" customHeight="1">
      <c r="A16" s="163">
        <f>'[2]18'!$A16</f>
        <v>2007</v>
      </c>
      <c r="B16" s="1001">
        <f>'[2]18'!B16</f>
        <v>2.5874844817972247</v>
      </c>
      <c r="C16" s="244">
        <f>'[2]18'!C16</f>
        <v>4.2616234522833309</v>
      </c>
      <c r="D16" s="973">
        <f>'[2]18'!D16</f>
        <v>6.928819210834547E-2</v>
      </c>
      <c r="E16" s="244">
        <f>'[2]18'!E16</f>
        <v>-0.54611109574165984</v>
      </c>
      <c r="F16" s="973">
        <f>'[2]18'!F16</f>
        <v>-1.7644069832499985</v>
      </c>
      <c r="G16" s="244">
        <f>'[2]18'!G16</f>
        <v>82.944180907499998</v>
      </c>
      <c r="H16" s="910">
        <f>'[2]18'!H16</f>
        <v>0.24791911731860239</v>
      </c>
      <c r="I16" s="34">
        <f>'[2]18'!I16</f>
        <v>-2.5160475708836714</v>
      </c>
      <c r="J16" s="910">
        <f>'[2]18'!J16</f>
        <v>5.9291686891536699</v>
      </c>
      <c r="K16" s="34">
        <f>'[2]18'!K16</f>
        <v>5.4117305147874504</v>
      </c>
      <c r="L16" s="910">
        <f>'[2]18'!L16</f>
        <v>-1.9084607032489771</v>
      </c>
      <c r="M16" s="34">
        <f>'[2]18'!M16</f>
        <v>3.0833333333333335</v>
      </c>
      <c r="N16" s="910" t="str">
        <f>'[2]18'!N16</f>
        <v/>
      </c>
      <c r="O16" s="768" t="str">
        <f>'[2]18'!O16</f>
        <v/>
      </c>
      <c r="P16" s="12"/>
    </row>
    <row r="17" spans="1:21" ht="12.75" customHeight="1">
      <c r="A17" s="163">
        <f>'[2]18'!$A17</f>
        <v>2008</v>
      </c>
      <c r="B17" s="1001">
        <f>'[2]18'!B17</f>
        <v>-7.412515518202774</v>
      </c>
      <c r="C17" s="244">
        <f>'[2]18'!C17</f>
        <v>-13.405043214383339</v>
      </c>
      <c r="D17" s="973">
        <f>'[2]18'!D17</f>
        <v>-20.76404514122498</v>
      </c>
      <c r="E17" s="244">
        <f>'[2]18'!E17</f>
        <v>-20.046111095741662</v>
      </c>
      <c r="F17" s="973">
        <f>'[2]18'!F17</f>
        <v>-27.764406983249998</v>
      </c>
      <c r="G17" s="244">
        <f>'[2]18'!G17</f>
        <v>81.144180907500001</v>
      </c>
      <c r="H17" s="910">
        <f>'[2]18'!H17</f>
        <v>0.81841204298518733</v>
      </c>
      <c r="I17" s="34">
        <f>'[2]18'!I17</f>
        <v>2.0432244020533972</v>
      </c>
      <c r="J17" s="910">
        <f>'[2]18'!J17</f>
        <v>-1.4931309061670532</v>
      </c>
      <c r="K17" s="34">
        <f>'[2]18'!K17</f>
        <v>-0.21911208816722194</v>
      </c>
      <c r="L17" s="910">
        <f>'[2]18'!L17</f>
        <v>-1.3474392268721544</v>
      </c>
      <c r="M17" s="34">
        <f>'[2]18'!M17</f>
        <v>-6.916666666666667</v>
      </c>
      <c r="N17" s="910" t="str">
        <f>'[2]18'!N17</f>
        <v/>
      </c>
      <c r="O17" s="768" t="str">
        <f>'[2]18'!O17</f>
        <v/>
      </c>
      <c r="P17" s="12"/>
    </row>
    <row r="18" spans="1:21" ht="12.75" customHeight="1">
      <c r="A18" s="163">
        <f>'[2]18'!$A18</f>
        <v>2009</v>
      </c>
      <c r="B18" s="1001">
        <f>'[2]18'!B18</f>
        <v>-22.059437091310187</v>
      </c>
      <c r="C18" s="244">
        <f>'[2]18'!C18</f>
        <v>-19.025390445469444</v>
      </c>
      <c r="D18" s="973">
        <f>'[2]18'!D18</f>
        <v>-53.43195585016943</v>
      </c>
      <c r="E18" s="244">
        <f>'[2]18'!E18</f>
        <v>-47.618744792244435</v>
      </c>
      <c r="F18" s="973">
        <f>'[2]18'!F18</f>
        <v>-27.028144229250003</v>
      </c>
      <c r="G18" s="244">
        <f>'[2]18'!G18</f>
        <v>74.589456629124996</v>
      </c>
      <c r="H18" s="910">
        <f>'[2]18'!H18</f>
        <v>-14.049781588620505</v>
      </c>
      <c r="I18" s="34">
        <f>'[2]18'!I18</f>
        <v>-11.734097131768522</v>
      </c>
      <c r="J18" s="910">
        <f>'[2]18'!J18</f>
        <v>-18.585872770678279</v>
      </c>
      <c r="K18" s="34">
        <f>'[2]18'!K18</f>
        <v>-14.677845077693846</v>
      </c>
      <c r="L18" s="910">
        <f>'[2]18'!L18</f>
        <v>-5.5101233502355456</v>
      </c>
      <c r="M18" s="34">
        <f>'[2]18'!M18</f>
        <v>-21.55</v>
      </c>
      <c r="N18" s="910" t="str">
        <f>'[2]18'!N18</f>
        <v/>
      </c>
      <c r="O18" s="768" t="str">
        <f>'[2]18'!O18</f>
        <v/>
      </c>
      <c r="P18" s="12"/>
    </row>
    <row r="19" spans="1:21" ht="12.75" customHeight="1">
      <c r="A19" s="163">
        <f>'[2]18'!$A19</f>
        <v>2010</v>
      </c>
      <c r="B19" s="1001">
        <f>'[2]18'!B19</f>
        <v>-9.7838168301111121</v>
      </c>
      <c r="C19" s="244">
        <f>'[2]18'!C19</f>
        <v>-1.3521400281083331</v>
      </c>
      <c r="D19" s="973">
        <f>'[2]18'!D19</f>
        <v>-31.724952205599994</v>
      </c>
      <c r="E19" s="244">
        <f>'[2]18'!E19</f>
        <v>-22.912010392308332</v>
      </c>
      <c r="F19" s="973">
        <f>'[2]18'!F19</f>
        <v>-14.837924035250001</v>
      </c>
      <c r="G19" s="244">
        <f>'[2]18'!G19</f>
        <v>76.790702784499999</v>
      </c>
      <c r="H19" s="910">
        <f>'[2]18'!H19</f>
        <v>8.0347960233116282</v>
      </c>
      <c r="I19" s="34">
        <f>'[2]18'!I19</f>
        <v>5.8794299008424957</v>
      </c>
      <c r="J19" s="910">
        <f>'[2]18'!J19</f>
        <v>12.608883139284188</v>
      </c>
      <c r="K19" s="34">
        <f>'[2]18'!K19</f>
        <v>5.4558935069583612</v>
      </c>
      <c r="L19" s="910">
        <f>'[2]18'!L19</f>
        <v>-2.7516860261543314</v>
      </c>
      <c r="M19" s="34">
        <f>'[2]18'!M19</f>
        <v>-9.2666666666666675</v>
      </c>
      <c r="N19" s="910" t="str">
        <f>'[2]18'!N19</f>
        <v/>
      </c>
      <c r="O19" s="768" t="str">
        <f>'[2]18'!O19</f>
        <v/>
      </c>
      <c r="P19" s="12"/>
    </row>
    <row r="20" spans="1:21" ht="12.75" customHeight="1">
      <c r="A20" s="163">
        <f>'[2]18'!$A20</f>
        <v>2011</v>
      </c>
      <c r="B20" s="1001">
        <f>'[2]18'!B20</f>
        <v>-13.378347377875</v>
      </c>
      <c r="C20" s="244">
        <f>'[2]18'!C20</f>
        <v>-10.092021371075001</v>
      </c>
      <c r="D20" s="973">
        <f>'[2]18'!D20</f>
        <v>-34.219050082891663</v>
      </c>
      <c r="E20" s="244">
        <f>'[2]18'!E20</f>
        <v>-18.188882077658331</v>
      </c>
      <c r="F20" s="973">
        <f>'[2]18'!F20</f>
        <v>-21.150077050250005</v>
      </c>
      <c r="G20" s="244">
        <f>'[2]18'!G20</f>
        <v>76.604586707250007</v>
      </c>
      <c r="H20" s="910">
        <f>'[2]18'!H20</f>
        <v>3.2573083177978077</v>
      </c>
      <c r="I20" s="34">
        <f>'[2]18'!I20</f>
        <v>-1.530989561111582</v>
      </c>
      <c r="J20" s="910">
        <f>'[2]18'!J20</f>
        <v>12.809221107451933</v>
      </c>
      <c r="K20" s="34">
        <f>'[2]18'!K20</f>
        <v>4.6572331364198334</v>
      </c>
      <c r="L20" s="910">
        <f>'[2]18'!L20</f>
        <v>-1.1279048834133221</v>
      </c>
      <c r="M20" s="34">
        <f>'[2]18'!M20</f>
        <v>-12.875</v>
      </c>
      <c r="N20" s="910">
        <f>'[2]18'!N20</f>
        <v>-0.8858259514504141</v>
      </c>
      <c r="O20" s="768">
        <f>'[2]18'!O20</f>
        <v>-0.77333333333331211</v>
      </c>
      <c r="P20" s="12"/>
    </row>
    <row r="21" spans="1:21" ht="12.75" customHeight="1">
      <c r="A21" s="163">
        <f>'[2]18'!$A21</f>
        <v>2012</v>
      </c>
      <c r="B21" s="1001">
        <f>'[2]18'!B21</f>
        <v>-17.954821836511112</v>
      </c>
      <c r="C21" s="244">
        <f>'[2]18'!C21</f>
        <v>-18.139840988316664</v>
      </c>
      <c r="D21" s="973">
        <f>'[2]18'!D21</f>
        <v>-45.082160156708333</v>
      </c>
      <c r="E21" s="244">
        <f>'[2]18'!E21</f>
        <v>-25.051676287308325</v>
      </c>
      <c r="F21" s="973">
        <f>'[2]18'!F21</f>
        <v>-29.929473817999998</v>
      </c>
      <c r="G21" s="244">
        <f>'[2]18'!G21</f>
        <v>75.6084627205</v>
      </c>
      <c r="H21" s="910">
        <f>'[2]18'!H21</f>
        <v>-3.1169090587810757</v>
      </c>
      <c r="I21" s="34">
        <f>'[2]18'!I21</f>
        <v>-7.2496840584942959</v>
      </c>
      <c r="J21" s="910">
        <f>'[2]18'!J21</f>
        <v>4.0810957602091236</v>
      </c>
      <c r="K21" s="34">
        <f>'[2]18'!K21</f>
        <v>-2.9102898707396037</v>
      </c>
      <c r="L21" s="910">
        <f>'[2]18'!L21</f>
        <v>-3.6487278139299093</v>
      </c>
      <c r="M21" s="34">
        <f>'[2]18'!M21</f>
        <v>-17.441666666666666</v>
      </c>
      <c r="N21" s="910">
        <f>'[2]18'!N21</f>
        <v>-6.1023390337823002</v>
      </c>
      <c r="O21" s="556">
        <f>'[2]18'!O21</f>
        <v>-2.426263101316863</v>
      </c>
      <c r="P21" s="12"/>
    </row>
    <row r="22" spans="1:21" ht="12.75" customHeight="1">
      <c r="A22" s="163">
        <f>'[2]18'!$A22</f>
        <v>2013</v>
      </c>
      <c r="B22" s="1001">
        <f>'[2]18'!B22</f>
        <v>-12.363397990955555</v>
      </c>
      <c r="C22" s="244">
        <f>'[2]18'!C22</f>
        <v>-6.6358047691583311</v>
      </c>
      <c r="D22" s="973">
        <f>'[2]18'!D22</f>
        <v>-35.962574052658333</v>
      </c>
      <c r="E22" s="244">
        <f>'[2]18'!E22</f>
        <v>-23.040158362774992</v>
      </c>
      <c r="F22" s="973">
        <f>'[2]18'!F22</f>
        <v>-18.748165816750003</v>
      </c>
      <c r="G22" s="244">
        <f>'[2]18'!G22</f>
        <v>76.387593186999993</v>
      </c>
      <c r="H22" s="910">
        <f>'[2]18'!H22</f>
        <v>-2.2370424411596588</v>
      </c>
      <c r="I22" s="34">
        <f>'[2]18'!I22</f>
        <v>-3.5099193372574859</v>
      </c>
      <c r="J22" s="910">
        <f>'[2]18'!J22</f>
        <v>-0.25683884381750488</v>
      </c>
      <c r="K22" s="34">
        <f>'[2]18'!K22</f>
        <v>-1.5556280172105232</v>
      </c>
      <c r="L22" s="910">
        <f>'[2]18'!L22</f>
        <v>-2.7138502493652936</v>
      </c>
      <c r="M22" s="34">
        <f>'[2]18'!M22</f>
        <v>-11.874999999999998</v>
      </c>
      <c r="N22" s="910">
        <f>'[2]18'!N22</f>
        <v>0.42621776504296349</v>
      </c>
      <c r="O22" s="556">
        <f>'[2]18'!O22</f>
        <v>0.78496854100862379</v>
      </c>
      <c r="P22" s="12"/>
    </row>
    <row r="23" spans="1:21" ht="12.75" customHeight="1">
      <c r="A23" s="163">
        <f>'[2]18'!$A23</f>
        <v>2014</v>
      </c>
      <c r="B23" s="1001">
        <f>'[2]18'!B23</f>
        <v>-5.0496925293416677</v>
      </c>
      <c r="C23" s="244">
        <f>'[2]18'!C23</f>
        <v>3.0010111780333344</v>
      </c>
      <c r="D23" s="973">
        <f>'[2]18'!D23</f>
        <v>-19.797628959374997</v>
      </c>
      <c r="E23" s="244">
        <f>'[2]18'!E23</f>
        <v>-6.9175251576083312</v>
      </c>
      <c r="F23" s="973">
        <f>'[2]18'!F23</f>
        <v>-4.9403781487499998</v>
      </c>
      <c r="G23" s="244">
        <f>'[2]18'!G23</f>
        <v>78.097414917749987</v>
      </c>
      <c r="H23" s="910">
        <f>'[2]18'!H23</f>
        <v>-2.1771047103007106</v>
      </c>
      <c r="I23" s="34">
        <f>'[2]18'!I23</f>
        <v>-1.3411012846168688</v>
      </c>
      <c r="J23" s="910">
        <f>'[2]18'!J23</f>
        <v>-3.4357884411019484</v>
      </c>
      <c r="K23" s="34">
        <f>'[2]18'!K23</f>
        <v>-2.2572123346878641</v>
      </c>
      <c r="L23" s="910">
        <f>'[2]18'!L23</f>
        <v>4.3916693410778862E-2</v>
      </c>
      <c r="M23" s="34">
        <f>'[2]18'!M23</f>
        <v>-4.5416666666666661</v>
      </c>
      <c r="N23" s="910">
        <f>'[2]18'!N23</f>
        <v>3.3961379418931017</v>
      </c>
      <c r="O23" s="556">
        <f>'[2]18'!O23</f>
        <v>0.9819437899392085</v>
      </c>
      <c r="P23" s="12"/>
    </row>
    <row r="24" spans="1:21" ht="12.75" customHeight="1">
      <c r="A24" s="163">
        <f>'[2]18'!$A24</f>
        <v>2015</v>
      </c>
      <c r="B24" s="1001">
        <f>'[2]18'!B24</f>
        <v>-1.3679468146555556</v>
      </c>
      <c r="C24" s="244">
        <f>'[2]18'!C24</f>
        <v>3.7821647381999992</v>
      </c>
      <c r="D24" s="973">
        <f>'[2]18'!D24</f>
        <v>-9.5357472380499981</v>
      </c>
      <c r="E24" s="244">
        <f>'[2]18'!E24</f>
        <v>-5.4200635330444413</v>
      </c>
      <c r="F24" s="973">
        <f>'[2]18'!F24</f>
        <v>0.44646867324999984</v>
      </c>
      <c r="G24" s="244">
        <f>'[2]18'!G24</f>
        <v>79.288171489312489</v>
      </c>
      <c r="H24" s="910">
        <f>'[2]18'!H24</f>
        <v>-0.49668736888365572</v>
      </c>
      <c r="I24" s="34">
        <f>'[2]18'!I24</f>
        <v>-1.8533361686813805</v>
      </c>
      <c r="J24" s="910">
        <f>'[2]18'!J24</f>
        <v>1.5847350732685896</v>
      </c>
      <c r="K24" s="34">
        <f>'[2]18'!K24</f>
        <v>-0.81661666129419075</v>
      </c>
      <c r="L24" s="910">
        <f>'[2]18'!L24</f>
        <v>1.3000388323287666</v>
      </c>
      <c r="M24" s="34">
        <f>'[2]18'!M24</f>
        <v>-0.85833333333333339</v>
      </c>
      <c r="N24" s="910">
        <f>'[2]18'!N24</f>
        <v>3.4786603609380222</v>
      </c>
      <c r="O24" s="556">
        <f>'[2]18'!O24</f>
        <v>1.482680688017183</v>
      </c>
      <c r="P24" s="12"/>
    </row>
    <row r="25" spans="1:21" ht="12.75" customHeight="1">
      <c r="A25" s="163">
        <f>'[2]18'!$A25</f>
        <v>2016</v>
      </c>
      <c r="B25" s="1001">
        <f>'[2]18'!B25</f>
        <v>-0.64447804482777782</v>
      </c>
      <c r="C25" s="244">
        <f>'[2]18'!C25</f>
        <v>2.5343966244499998</v>
      </c>
      <c r="D25" s="973">
        <f>'[2]18'!D25</f>
        <v>-7.666945663266663</v>
      </c>
      <c r="E25" s="244">
        <f>'[2]18'!E25</f>
        <v>-6.0913128822999978</v>
      </c>
      <c r="F25" s="973">
        <f>'[2]18'!F25</f>
        <v>0.73735718949999995</v>
      </c>
      <c r="G25" s="244">
        <f>'[2]18'!G25</f>
        <v>79.418663758749986</v>
      </c>
      <c r="H25" s="910">
        <f>'[2]18'!H25</f>
        <v>-0.76916666666666345</v>
      </c>
      <c r="I25" s="34">
        <f>'[2]18'!I25</f>
        <v>-1.0091666666666583</v>
      </c>
      <c r="J25" s="910">
        <f>'[2]18'!J25</f>
        <v>-0.41500345836213626</v>
      </c>
      <c r="K25" s="34">
        <f>'[2]18'!K25</f>
        <v>-1.4025116875974248</v>
      </c>
      <c r="L25" s="910">
        <f>'[2]18'!L25</f>
        <v>1.0516841947365805</v>
      </c>
      <c r="M25" s="34">
        <f>'[2]18'!M25</f>
        <v>-0.1583333333333333</v>
      </c>
      <c r="N25" s="910">
        <f>'[2]18'!N25</f>
        <v>2.3175193126609486</v>
      </c>
      <c r="O25" s="556">
        <f>'[2]18'!O25</f>
        <v>-3.4167236120595135E-2</v>
      </c>
      <c r="P25" s="12"/>
    </row>
    <row r="26" spans="1:21" ht="12.75" customHeight="1">
      <c r="A26" s="163">
        <f>'[2]18'!$A26</f>
        <v>2017</v>
      </c>
      <c r="B26" s="1001">
        <f>'[2]18'!B26</f>
        <v>2.3509545178277778</v>
      </c>
      <c r="C26" s="244">
        <f>'[2]18'!C26</f>
        <v>6.7769464085666682</v>
      </c>
      <c r="D26" s="973">
        <f>'[2]18'!D26</f>
        <v>-1.9364085620749971</v>
      </c>
      <c r="E26" s="244">
        <f>'[2]18'!E26</f>
        <v>-2.2240902569166647</v>
      </c>
      <c r="F26" s="973">
        <f>'[2]18'!F26</f>
        <v>8.6654508274999991</v>
      </c>
      <c r="G26" s="244">
        <f>'[2]18'!G26</f>
        <v>80.179122081499997</v>
      </c>
      <c r="H26" s="910">
        <f>'[2]18'!H26</f>
        <v>8.6708600317441551</v>
      </c>
      <c r="I26" s="34">
        <f>'[2]18'!I26</f>
        <v>7.605081278569557</v>
      </c>
      <c r="J26" s="910">
        <f>'[2]18'!J26</f>
        <v>10.24008167295672</v>
      </c>
      <c r="K26" s="34">
        <f>'[2]18'!K26</f>
        <v>9.0697792352682569</v>
      </c>
      <c r="L26" s="910">
        <f>'[2]18'!L26</f>
        <v>2.9828467755236687</v>
      </c>
      <c r="M26" s="34">
        <f>'[2]18'!M26</f>
        <v>2.8249999999999997</v>
      </c>
      <c r="N26" s="910">
        <f>'[2]18'!N26</f>
        <v>3.9403811695715802</v>
      </c>
      <c r="O26" s="556">
        <f>'[2]18'!O26</f>
        <v>3.8897271522295682</v>
      </c>
    </row>
    <row r="27" spans="1:21" ht="12.75" customHeight="1">
      <c r="A27" s="163">
        <f>'[2]18'!$A27</f>
        <v>2018</v>
      </c>
      <c r="B27" s="1001">
        <f>'[2]18'!B27</f>
        <v>0.47625436132499988</v>
      </c>
      <c r="C27" s="244">
        <f>'[2]18'!C27</f>
        <v>4.65675980455</v>
      </c>
      <c r="D27" s="973">
        <f>'[2]18'!D27</f>
        <v>-5.0580079639749975</v>
      </c>
      <c r="E27" s="244">
        <f>'[2]18'!E27</f>
        <v>-5.7107566870999973</v>
      </c>
      <c r="F27" s="973">
        <f>'[2]18'!F27</f>
        <v>0.38733073624999981</v>
      </c>
      <c r="G27" s="244">
        <f>'[2]18'!G27</f>
        <v>79.66259932349999</v>
      </c>
      <c r="H27" s="910">
        <f>'[2]18'!H27</f>
        <v>4.5486159410210263</v>
      </c>
      <c r="I27" s="34">
        <f>'[2]18'!I27</f>
        <v>4.3419415911064618</v>
      </c>
      <c r="J27" s="910">
        <f>'[2]18'!J27</f>
        <v>4.8497775888506141</v>
      </c>
      <c r="K27" s="34">
        <f>'[2]18'!K27</f>
        <v>5.3313908885910308</v>
      </c>
      <c r="L27" s="910">
        <f>'[2]18'!L27</f>
        <v>2.6041624958959488</v>
      </c>
      <c r="M27" s="34">
        <f>'[2]18'!M27</f>
        <v>0.95833333333333337</v>
      </c>
      <c r="N27" s="910">
        <f>'[2]18'!N27</f>
        <v>8.3060383331499565E-2</v>
      </c>
      <c r="O27" s="556">
        <f>'[2]18'!O27</f>
        <v>-0.402814889707372</v>
      </c>
    </row>
    <row r="28" spans="1:21" ht="12.75" customHeight="1">
      <c r="A28" s="163">
        <f>'[2]18'!$A28</f>
        <v>2019</v>
      </c>
      <c r="B28" s="1001">
        <f>'[2]18'!B28</f>
        <v>-3.4448919454333335</v>
      </c>
      <c r="C28" s="244">
        <f>'[2]18'!C28</f>
        <v>0.30122760305000013</v>
      </c>
      <c r="D28" s="973">
        <f>'[2]18'!D28</f>
        <v>-11.488631300391662</v>
      </c>
      <c r="E28" s="244">
        <f>'[2]18'!E28</f>
        <v>-11.077224856824998</v>
      </c>
      <c r="F28" s="973">
        <f>'[2]18'!F28</f>
        <v>-6.8023274172499999</v>
      </c>
      <c r="G28" s="244">
        <f>'[2]18'!G28</f>
        <v>78.777480350999994</v>
      </c>
      <c r="H28" s="910">
        <f>'[2]18'!H28</f>
        <v>-1.2469694281828509</v>
      </c>
      <c r="I28" s="34">
        <f>'[2]18'!I28</f>
        <v>-1.5445404992014886</v>
      </c>
      <c r="J28" s="910">
        <f>'[2]18'!J28</f>
        <v>-0.81953564473276685</v>
      </c>
      <c r="K28" s="34">
        <f>'[2]18'!K28</f>
        <v>0.33915263339878265</v>
      </c>
      <c r="L28" s="910">
        <f>'[2]18'!L28</f>
        <v>0.56037274933855485</v>
      </c>
      <c r="M28" s="34">
        <f>'[2]18'!M28</f>
        <v>-2.9750000000000001</v>
      </c>
      <c r="N28" s="910">
        <f>'[2]18'!N28</f>
        <v>-2.2783501926028009</v>
      </c>
      <c r="O28" s="556">
        <f>'[2]18'!O28</f>
        <v>-0.96438153092547907</v>
      </c>
    </row>
    <row r="29" spans="1:21" ht="12.75" customHeight="1">
      <c r="A29" s="163">
        <f>'[2]18'!$A29</f>
        <v>2020</v>
      </c>
      <c r="B29" s="1001">
        <f>'[2]18'!B29</f>
        <v>-16.124281827544447</v>
      </c>
      <c r="C29" s="244">
        <f>'[2]18'!C29</f>
        <v>-13.640458405233332</v>
      </c>
      <c r="D29" s="973">
        <f>'[2]18'!D29</f>
        <v>-40.509437493583334</v>
      </c>
      <c r="E29" s="244">
        <f>'[2]18'!E29</f>
        <v>-39.428174443458325</v>
      </c>
      <c r="F29" s="973">
        <f>'[2]18'!F29</f>
        <v>-36.38855281675</v>
      </c>
      <c r="G29" s="244">
        <f>'[2]18'!G29</f>
        <v>74.605454777749998</v>
      </c>
      <c r="H29" s="910">
        <f>'[2]18'!H29</f>
        <v>-10.730458604351753</v>
      </c>
      <c r="I29" s="34">
        <f>'[2]18'!I29</f>
        <v>-9.0592705977321231</v>
      </c>
      <c r="J29" s="910">
        <f>'[2]18'!J29</f>
        <v>-13.108507609766761</v>
      </c>
      <c r="K29" s="34">
        <f>'[2]18'!K29</f>
        <v>-11.722438924245537</v>
      </c>
      <c r="L29" s="910">
        <f>'[2]18'!L29</f>
        <v>-2.4657151505273873</v>
      </c>
      <c r="M29" s="34">
        <f>'[2]18'!M29</f>
        <v>-16.125</v>
      </c>
      <c r="N29" s="910">
        <f>'[2]18'!N29</f>
        <v>-6.992805294277872</v>
      </c>
      <c r="O29" s="556">
        <f>'[2]18'!O29</f>
        <v>-8.2782857700693171</v>
      </c>
    </row>
    <row r="30" spans="1:21" ht="12.75" customHeight="1">
      <c r="A30" s="163">
        <f>'[2]18'!$A30</f>
        <v>2021</v>
      </c>
      <c r="B30" s="1003">
        <f>'[2]18'!B30</f>
        <v>-4.1782400427620372</v>
      </c>
      <c r="C30" s="1016">
        <f>'[2]18'!C30</f>
        <v>-3.1092459502361112</v>
      </c>
      <c r="D30" s="1017">
        <f>'[2]18'!D30</f>
        <v>-18.933712902677772</v>
      </c>
      <c r="E30" s="1016">
        <f>'[2]18'!E30</f>
        <v>-17.968103785688886</v>
      </c>
      <c r="F30" s="1017">
        <f>'[2]18'!F30</f>
        <v>-1.3915632778875</v>
      </c>
      <c r="G30" s="1016">
        <f>'[2]18'!G30</f>
        <v>79.916881294312489</v>
      </c>
      <c r="H30" s="920">
        <f>'[2]18'!H30</f>
        <v>14.360457804049815</v>
      </c>
      <c r="I30" s="919">
        <f>'[2]18'!I30</f>
        <v>11.171776212767014</v>
      </c>
      <c r="J30" s="920">
        <f>'[2]18'!J30</f>
        <v>19.103304014718077</v>
      </c>
      <c r="K30" s="919">
        <f>'[2]18'!K30</f>
        <v>14.248338870431908</v>
      </c>
      <c r="L30" s="920">
        <f>'[2]18'!L30</f>
        <v>0.15118962361742661</v>
      </c>
      <c r="M30" s="919">
        <f>'[2]18'!M30</f>
        <v>-4.1833333333333327</v>
      </c>
      <c r="N30" s="920">
        <f>'[2]18'!N30</f>
        <v>2.9814103337181024</v>
      </c>
      <c r="O30" s="1042">
        <f>'[2]18'!O30</f>
        <v>4.12424167169263</v>
      </c>
    </row>
    <row r="31" spans="1:21" s="262" customFormat="1" ht="8.1" customHeight="1">
      <c r="B31" s="139"/>
      <c r="C31" s="50"/>
      <c r="D31" s="139"/>
      <c r="E31" s="1187"/>
      <c r="F31" s="226"/>
      <c r="G31" s="142"/>
      <c r="H31" s="33"/>
      <c r="I31" s="226"/>
      <c r="J31" s="142"/>
      <c r="K31" s="33"/>
      <c r="L31" s="50"/>
      <c r="M31" s="139"/>
      <c r="N31" s="1187"/>
      <c r="O31" s="517"/>
      <c r="P31" s="142"/>
      <c r="Q31" s="33"/>
      <c r="R31" s="226"/>
      <c r="S31" s="142"/>
      <c r="T31" s="33"/>
      <c r="U31" s="1188"/>
    </row>
    <row r="32" spans="1:21" ht="12.75" customHeight="1">
      <c r="A32" s="946" t="str">
        <f>'[2]18'!$A32</f>
        <v>2 2017</v>
      </c>
      <c r="B32" s="1003">
        <f>'[2]18'!B32</f>
        <v>3.5391660258333335</v>
      </c>
      <c r="C32" s="1016">
        <f>'[2]18'!C32</f>
        <v>10.305277247699999</v>
      </c>
      <c r="D32" s="1017">
        <f>'[2]18'!D32</f>
        <v>-0.89794719868333084</v>
      </c>
      <c r="E32" s="1016">
        <f>'[2]18'!E32</f>
        <v>-0.70172909406666439</v>
      </c>
      <c r="F32" s="1017">
        <f>'[2]18'!F32</f>
        <v>8.6627669767499995</v>
      </c>
      <c r="G32" s="1016">
        <f>'[2]18'!G32</f>
        <v>80.879950592749992</v>
      </c>
      <c r="H32" s="920">
        <f>'[2]18'!H32</f>
        <v>7.1687810075583513</v>
      </c>
      <c r="I32" s="919">
        <f>'[2]18'!I32</f>
        <v>7.4838533301438588</v>
      </c>
      <c r="J32" s="920">
        <f>'[2]18'!J32</f>
        <v>6.7201283079390493</v>
      </c>
      <c r="K32" s="919">
        <f>'[2]18'!K32</f>
        <v>7.4246016067430531</v>
      </c>
      <c r="L32" s="920">
        <f>'[2]18'!L32</f>
        <v>2.7004666247476621</v>
      </c>
      <c r="M32" s="919">
        <f>'[2]18'!M32</f>
        <v>3.3333333333333335</v>
      </c>
      <c r="N32" s="920">
        <f>'[2]18'!N32</f>
        <v>2.753698755132632</v>
      </c>
      <c r="O32" s="1042">
        <f>'[2]18'!O32</f>
        <v>3.1294976068547697</v>
      </c>
    </row>
    <row r="33" spans="1:15" ht="12.75" customHeight="1">
      <c r="A33" s="163" t="str">
        <f>'[2]18'!$A33</f>
        <v>3 2017</v>
      </c>
      <c r="B33" s="1001">
        <f>'[2]18'!B33</f>
        <v>1.179496282411111</v>
      </c>
      <c r="C33" s="244">
        <f>'[2]18'!C33</f>
        <v>4.8365158253666669</v>
      </c>
      <c r="D33" s="973">
        <f>'[2]18'!D33</f>
        <v>-2.3794774610833307</v>
      </c>
      <c r="E33" s="244">
        <f>'[2]18'!E33</f>
        <v>-3.2081432174666644</v>
      </c>
      <c r="F33" s="973">
        <f>'[2]18'!F33</f>
        <v>6.8588950097500003</v>
      </c>
      <c r="G33" s="244">
        <f>'[2]18'!G33</f>
        <v>81.024891159749984</v>
      </c>
      <c r="H33" s="910">
        <f>'[2]18'!H33</f>
        <v>7.2834645669291405</v>
      </c>
      <c r="I33" s="34">
        <f>'[2]18'!I33</f>
        <v>7.7563733622236271</v>
      </c>
      <c r="J33" s="910">
        <f>'[2]18'!J33</f>
        <v>6.5744651859926506</v>
      </c>
      <c r="K33" s="34">
        <f>'[2]18'!K33</f>
        <v>6.8362696415209996</v>
      </c>
      <c r="L33" s="910">
        <f>'[2]18'!L33</f>
        <v>3.2228421398096287</v>
      </c>
      <c r="M33" s="34">
        <f>'[2]18'!M33</f>
        <v>1.9000000000000001</v>
      </c>
      <c r="N33" s="910">
        <f>'[2]18'!N33</f>
        <v>6.7641622620707551</v>
      </c>
      <c r="O33" s="556">
        <f>'[2]18'!O33</f>
        <v>5.1668280952539902</v>
      </c>
    </row>
    <row r="34" spans="1:15" ht="12.75" customHeight="1">
      <c r="A34" s="163" t="str">
        <f>'[2]18'!$A34</f>
        <v>4 2017</v>
      </c>
      <c r="B34" s="1001">
        <f>'[2]18'!B34</f>
        <v>1.9572959809555552</v>
      </c>
      <c r="C34" s="244">
        <f>'[2]18'!C34</f>
        <v>10.2897942312</v>
      </c>
      <c r="D34" s="973">
        <f>'[2]18'!D34</f>
        <v>-0.28735062311666404</v>
      </c>
      <c r="E34" s="244">
        <f>'[2]18'!E34</f>
        <v>-1.5142117389999976</v>
      </c>
      <c r="F34" s="973">
        <f>'[2]18'!F34</f>
        <v>10.68803615375</v>
      </c>
      <c r="G34" s="244">
        <f>'[2]18'!G34</f>
        <v>80.959375957749984</v>
      </c>
      <c r="H34" s="910">
        <f>'[2]18'!H34</f>
        <v>8.3766926283812353</v>
      </c>
      <c r="I34" s="34">
        <f>'[2]18'!I34</f>
        <v>6.4045554880194544</v>
      </c>
      <c r="J34" s="910">
        <f>'[2]18'!J34</f>
        <v>11.387876997801172</v>
      </c>
      <c r="K34" s="34">
        <f>'[2]18'!K34</f>
        <v>9.8106656184486525</v>
      </c>
      <c r="L34" s="910">
        <f>'[2]18'!L34</f>
        <v>3.9117483387344834</v>
      </c>
      <c r="M34" s="34">
        <f>'[2]18'!M34</f>
        <v>3.7333333333333329</v>
      </c>
      <c r="N34" s="910">
        <f>'[2]18'!N34</f>
        <v>2.4682971014492665</v>
      </c>
      <c r="O34" s="556">
        <f>'[2]18'!O34</f>
        <v>3.7783790918690698</v>
      </c>
    </row>
    <row r="35" spans="1:15" ht="12.75" customHeight="1">
      <c r="A35" s="163" t="str">
        <f>'[2]18'!$A35</f>
        <v>1 2018</v>
      </c>
      <c r="B35" s="1001">
        <f>'[2]18'!B35</f>
        <v>3.3634213775666666</v>
      </c>
      <c r="C35" s="244">
        <f>'[2]18'!C35</f>
        <v>6.8892197856666657</v>
      </c>
      <c r="D35" s="973">
        <f>'[2]18'!D35</f>
        <v>-1.5255398983833306</v>
      </c>
      <c r="E35" s="244">
        <f>'[2]18'!E35</f>
        <v>-3.8974577957999976</v>
      </c>
      <c r="F35" s="973">
        <f>'[2]18'!F35</f>
        <v>3.2351002197500001</v>
      </c>
      <c r="G35" s="244">
        <f>'[2]18'!G35</f>
        <v>79.84025065374999</v>
      </c>
      <c r="H35" s="910">
        <f>'[2]18'!H35</f>
        <v>3.5764397742509004</v>
      </c>
      <c r="I35" s="34">
        <f>'[2]18'!I35</f>
        <v>3.785045235126745</v>
      </c>
      <c r="J35" s="910">
        <f>'[2]18'!J35</f>
        <v>3.2881080593243297</v>
      </c>
      <c r="K35" s="34">
        <f>'[2]18'!K35</f>
        <v>4.8181673812926533</v>
      </c>
      <c r="L35" s="910">
        <f>'[2]18'!L35</f>
        <v>3.452101279039411</v>
      </c>
      <c r="M35" s="34">
        <f>'[2]18'!M35</f>
        <v>3.0333333333333332</v>
      </c>
      <c r="N35" s="910">
        <f>'[2]18'!N35</f>
        <v>2.3882872296503166</v>
      </c>
      <c r="O35" s="556">
        <f>'[2]18'!O35</f>
        <v>2.0535078059208161</v>
      </c>
    </row>
    <row r="36" spans="1:15" ht="12.75" customHeight="1">
      <c r="A36" s="946" t="str">
        <f>'[2]18'!$A36</f>
        <v>2 2018</v>
      </c>
      <c r="B36" s="1003">
        <f>'[2]18'!B36</f>
        <v>0.79913780633333331</v>
      </c>
      <c r="C36" s="1016">
        <f>'[2]18'!C36</f>
        <v>5.2572857433999998</v>
      </c>
      <c r="D36" s="1017">
        <f>'[2]18'!D36</f>
        <v>-5.040770875249998</v>
      </c>
      <c r="E36" s="1016">
        <f>'[2]18'!E36</f>
        <v>-6.3795039041999972</v>
      </c>
      <c r="F36" s="1017">
        <f>'[2]18'!F36</f>
        <v>4.0076734007499999</v>
      </c>
      <c r="G36" s="1016">
        <f>'[2]18'!G36</f>
        <v>81.814310257749995</v>
      </c>
      <c r="H36" s="920">
        <f>'[2]18'!H36</f>
        <v>7.9537687193189583</v>
      </c>
      <c r="I36" s="919">
        <f>'[2]18'!I36</f>
        <v>6.1711124535020616</v>
      </c>
      <c r="J36" s="920">
        <f>'[2]18'!J36</f>
        <v>10.468890892696109</v>
      </c>
      <c r="K36" s="919">
        <f>'[2]18'!K36</f>
        <v>9.063045943543699</v>
      </c>
      <c r="L36" s="920">
        <f>'[2]18'!L36</f>
        <v>3.1095930138884427</v>
      </c>
      <c r="M36" s="919">
        <f>'[2]18'!M36</f>
        <v>0.6</v>
      </c>
      <c r="N36" s="920">
        <f>'[2]18'!N36</f>
        <v>0.97047350226759477</v>
      </c>
      <c r="O36" s="1042">
        <f>'[2]18'!O36</f>
        <v>0.52901466960923926</v>
      </c>
    </row>
    <row r="37" spans="1:15" ht="12.75" customHeight="1">
      <c r="A37" s="163" t="str">
        <f>'[2]18'!$A37</f>
        <v>3 2018</v>
      </c>
      <c r="B37" s="1001">
        <f>'[2]18'!B37</f>
        <v>-0.17095605633333336</v>
      </c>
      <c r="C37" s="244">
        <f>'[2]18'!C37</f>
        <v>3.0954581294333336</v>
      </c>
      <c r="D37" s="973">
        <f>'[2]18'!D37</f>
        <v>-5.9686776004499977</v>
      </c>
      <c r="E37" s="244">
        <f>'[2]18'!E37</f>
        <v>-5.3301007590999978</v>
      </c>
      <c r="F37" s="973">
        <f>'[2]18'!F37</f>
        <v>-1.2327744472500002</v>
      </c>
      <c r="G37" s="244">
        <f>'[2]18'!G37</f>
        <v>80.419643867749983</v>
      </c>
      <c r="H37" s="910">
        <f>'[2]18'!H37</f>
        <v>5.371717810819348</v>
      </c>
      <c r="I37" s="34">
        <f>'[2]18'!I37</f>
        <v>4.763101671484236</v>
      </c>
      <c r="J37" s="910">
        <f>'[2]18'!J37</f>
        <v>6.2807645592277481</v>
      </c>
      <c r="K37" s="34">
        <f>'[2]18'!K37</f>
        <v>5.8480835349548101</v>
      </c>
      <c r="L37" s="910">
        <f>'[2]18'!L37</f>
        <v>2.2542286659036108</v>
      </c>
      <c r="M37" s="34">
        <f>'[2]18'!M37</f>
        <v>0.53333333333333333</v>
      </c>
      <c r="N37" s="910">
        <f>'[2]18'!N37</f>
        <v>-1.6522399392558782</v>
      </c>
      <c r="O37" s="556">
        <f>'[2]18'!O37</f>
        <v>-1.5053353658536395</v>
      </c>
    </row>
    <row r="38" spans="1:15" ht="12.75" customHeight="1">
      <c r="A38" s="163" t="str">
        <f>'[2]18'!$A38</f>
        <v>4 2018</v>
      </c>
      <c r="B38" s="1001">
        <f>'[2]18'!B38</f>
        <v>-2.0865856822666666</v>
      </c>
      <c r="C38" s="244">
        <f>'[2]18'!C38</f>
        <v>3.3850755597000002</v>
      </c>
      <c r="D38" s="973">
        <f>'[2]18'!D38</f>
        <v>-7.6970434818166638</v>
      </c>
      <c r="E38" s="244">
        <f>'[2]18'!E38</f>
        <v>-7.2359642892999974</v>
      </c>
      <c r="F38" s="973">
        <f>'[2]18'!F38</f>
        <v>-4.4606762282500005</v>
      </c>
      <c r="G38" s="244">
        <f>'[2]18'!G38</f>
        <v>76.576192514749991</v>
      </c>
      <c r="H38" s="910">
        <f>'[2]18'!H38</f>
        <v>1.434322349783784</v>
      </c>
      <c r="I38" s="34">
        <f>'[2]18'!I38</f>
        <v>2.7329304590962238</v>
      </c>
      <c r="J38" s="910">
        <f>'[2]18'!J38</f>
        <v>-0.44783595062018833</v>
      </c>
      <c r="K38" s="34">
        <f>'[2]18'!K38</f>
        <v>1.6973421233183075</v>
      </c>
      <c r="L38" s="910">
        <f>'[2]18'!L38</f>
        <v>1.6381048387096797</v>
      </c>
      <c r="M38" s="34">
        <f>'[2]18'!M38</f>
        <v>-0.33333333333333331</v>
      </c>
      <c r="N38" s="910">
        <f>'[2]18'!N38</f>
        <v>-1.2880820836622178</v>
      </c>
      <c r="O38" s="556">
        <f>'[2]18'!O38</f>
        <v>-2.6232948583420779</v>
      </c>
    </row>
    <row r="39" spans="1:15" ht="12.75" customHeight="1">
      <c r="A39" s="163" t="str">
        <f>'[2]18'!$A39</f>
        <v>1 2019</v>
      </c>
      <c r="B39" s="1001">
        <f>'[2]18'!B39</f>
        <v>-0.9927596947666667</v>
      </c>
      <c r="C39" s="244">
        <f>'[2]18'!C39</f>
        <v>1.1252429541333335</v>
      </c>
      <c r="D39" s="973">
        <f>'[2]18'!D39</f>
        <v>-8.9819709327499968</v>
      </c>
      <c r="E39" s="244">
        <f>'[2]18'!E39</f>
        <v>-10.300395070866664</v>
      </c>
      <c r="F39" s="973">
        <f>'[2]18'!F39</f>
        <v>-6.5616819072500006</v>
      </c>
      <c r="G39" s="244">
        <f>'[2]18'!G39</f>
        <v>77.963217098749993</v>
      </c>
      <c r="H39" s="910">
        <f>'[2]18'!H39</f>
        <v>4.5156240592419294E-2</v>
      </c>
      <c r="I39" s="34">
        <f>'[2]18'!I39</f>
        <v>-1.8142615123979624</v>
      </c>
      <c r="J39" s="910">
        <f>'[2]18'!J39</f>
        <v>2.6562591017650163</v>
      </c>
      <c r="K39" s="34">
        <f>'[2]18'!K39</f>
        <v>2.0513908247985029</v>
      </c>
      <c r="L39" s="910">
        <f>'[2]18'!L39</f>
        <v>1.2332050715953073</v>
      </c>
      <c r="M39" s="34">
        <f>'[2]18'!M39</f>
        <v>-1.2666666666666668</v>
      </c>
      <c r="N39" s="910">
        <f>'[2]18'!N39</f>
        <v>-3.6663668227922699</v>
      </c>
      <c r="O39" s="556">
        <f>'[2]18'!O39</f>
        <v>-1.0029198933603993</v>
      </c>
    </row>
    <row r="40" spans="1:15" ht="12.75" customHeight="1">
      <c r="A40" s="946" t="str">
        <f>'[2]18'!$A40</f>
        <v>2 2019</v>
      </c>
      <c r="B40" s="1003">
        <f>'[2]18'!B40</f>
        <v>-2.8484141614666671</v>
      </c>
      <c r="C40" s="1016">
        <f>'[2]18'!C40</f>
        <v>1.3813733573000002</v>
      </c>
      <c r="D40" s="1017">
        <f>'[2]18'!D40</f>
        <v>-11.460535899049999</v>
      </c>
      <c r="E40" s="1016">
        <f>'[2]18'!E40</f>
        <v>-10.105873971933331</v>
      </c>
      <c r="F40" s="1017">
        <f>'[2]18'!F40</f>
        <v>-7.1623602692499997</v>
      </c>
      <c r="G40" s="1016">
        <f>'[2]18'!G40</f>
        <v>80.638781647749994</v>
      </c>
      <c r="H40" s="920">
        <f>'[2]18'!H40</f>
        <v>-1.9541817763195724</v>
      </c>
      <c r="I40" s="919">
        <f>'[2]18'!I40</f>
        <v>-0.80553392825058268</v>
      </c>
      <c r="J40" s="920">
        <f>'[2]18'!J40</f>
        <v>-3.5099175577503843</v>
      </c>
      <c r="K40" s="919">
        <f>'[2]18'!K40</f>
        <v>-1.1212904676258972</v>
      </c>
      <c r="L40" s="920">
        <f>'[2]18'!L40</f>
        <v>0.56253515844737478</v>
      </c>
      <c r="M40" s="919">
        <f>'[2]18'!M40</f>
        <v>-3.1</v>
      </c>
      <c r="N40" s="920">
        <f>'[2]18'!N40</f>
        <v>-1.7055627100543376</v>
      </c>
      <c r="O40" s="1042">
        <f>'[2]18'!O40</f>
        <v>-0.12913640032283524</v>
      </c>
    </row>
    <row r="41" spans="1:15" ht="12.75" customHeight="1">
      <c r="A41" s="163" t="str">
        <f>'[2]18'!$A41</f>
        <v>3 2019</v>
      </c>
      <c r="B41" s="1001">
        <f>'[2]18'!B41</f>
        <v>-4.3722363263333328</v>
      </c>
      <c r="C41" s="244">
        <f>'[2]18'!C41</f>
        <v>-1.0766836510333333</v>
      </c>
      <c r="D41" s="973">
        <f>'[2]18'!D41</f>
        <v>-13.060616971916664</v>
      </c>
      <c r="E41" s="244">
        <f>'[2]18'!E41</f>
        <v>-12.200394948966663</v>
      </c>
      <c r="F41" s="973">
        <f>'[2]18'!F41</f>
        <v>-10.02423955325</v>
      </c>
      <c r="G41" s="244">
        <f>'[2]18'!G41</f>
        <v>76.890996130749983</v>
      </c>
      <c r="H41" s="910">
        <f>'[2]18'!H41</f>
        <v>-2.7140626876425955</v>
      </c>
      <c r="I41" s="34">
        <f>'[2]18'!I41</f>
        <v>-2.360244721689071</v>
      </c>
      <c r="J41" s="910">
        <f>'[2]18'!J41</f>
        <v>-3.2299780457730662</v>
      </c>
      <c r="K41" s="34">
        <f>'[2]18'!K41</f>
        <v>-0.5744533670185632</v>
      </c>
      <c r="L41" s="910">
        <f>'[2]18'!L41</f>
        <v>0.61565249836759506</v>
      </c>
      <c r="M41" s="34">
        <f>'[2]18'!M41</f>
        <v>-3.7333333333333329</v>
      </c>
      <c r="N41" s="910">
        <f>'[2]18'!N41</f>
        <v>-4.0208764398876014</v>
      </c>
      <c r="O41" s="556">
        <f>'[2]18'!O41</f>
        <v>-1.8378796672470514</v>
      </c>
    </row>
    <row r="42" spans="1:15" ht="12.75" customHeight="1">
      <c r="A42" s="163" t="str">
        <f>'[2]18'!$A42</f>
        <v>4 2019</v>
      </c>
      <c r="B42" s="1001">
        <f>'[2]18'!B42</f>
        <v>-5.5661575991666661</v>
      </c>
      <c r="C42" s="244">
        <f>'[2]18'!C42</f>
        <v>-0.22502224819999991</v>
      </c>
      <c r="D42" s="973">
        <f>'[2]18'!D42</f>
        <v>-12.451401397849997</v>
      </c>
      <c r="E42" s="244">
        <f>'[2]18'!E42</f>
        <v>-11.702235435533332</v>
      </c>
      <c r="F42" s="973">
        <f>'[2]18'!F42</f>
        <v>-3.4610279392500001</v>
      </c>
      <c r="G42" s="244">
        <f>'[2]18'!G42</f>
        <v>79.616926526749992</v>
      </c>
      <c r="H42" s="910">
        <f>'[2]18'!H42</f>
        <v>-0.34983537158981903</v>
      </c>
      <c r="I42" s="34">
        <f>'[2]18'!I42</f>
        <v>-1.2145156570090592</v>
      </c>
      <c r="J42" s="910">
        <f>'[2]18'!J42</f>
        <v>0.9470537748971708</v>
      </c>
      <c r="K42" s="34">
        <f>'[2]18'!K42</f>
        <v>1.0970315616566779</v>
      </c>
      <c r="L42" s="910">
        <f>'[2]18'!L42</f>
        <v>-0.15807091495165082</v>
      </c>
      <c r="M42" s="34">
        <f>'[2]18'!M42</f>
        <v>-3.8000000000000003</v>
      </c>
      <c r="N42" s="910">
        <f>'[2]18'!N42</f>
        <v>0.3741964371382096</v>
      </c>
      <c r="O42" s="556">
        <f>'[2]18'!O42</f>
        <v>-0.88492685475443977</v>
      </c>
    </row>
    <row r="43" spans="1:15" ht="12.75" customHeight="1">
      <c r="A43" s="163" t="str">
        <f>'[2]18'!$A43</f>
        <v>1 2020</v>
      </c>
      <c r="B43" s="1001">
        <f>'[2]18'!B43</f>
        <v>-4.6208178234583324</v>
      </c>
      <c r="C43" s="244">
        <f>'[2]18'!C43</f>
        <v>-2.6888047723999997</v>
      </c>
      <c r="D43" s="973">
        <f>'[2]18'!D43</f>
        <v>-13.375428524216664</v>
      </c>
      <c r="E43" s="244">
        <f>'[2]18'!E43</f>
        <v>-12.125650643166665</v>
      </c>
      <c r="F43" s="973">
        <f>'[2]18'!F43</f>
        <v>-45.76932475425</v>
      </c>
      <c r="G43" s="244">
        <f>'[2]18'!G43</f>
        <v>69.174809249749984</v>
      </c>
      <c r="H43" s="910">
        <f>'[2]18'!H43</f>
        <v>-4.1254175066951575</v>
      </c>
      <c r="I43" s="34">
        <f>'[2]18'!I43</f>
        <v>-2.4626678378717486</v>
      </c>
      <c r="J43" s="910">
        <f>'[2]18'!J43</f>
        <v>-6.3638427055552569</v>
      </c>
      <c r="K43" s="34">
        <f>'[2]18'!K43</f>
        <v>-4.1064164612963623</v>
      </c>
      <c r="L43" s="910">
        <f>'[2]18'!L43</f>
        <v>-0.79135121662461927</v>
      </c>
      <c r="M43" s="34">
        <f>'[2]18'!M43</f>
        <v>-5.3</v>
      </c>
      <c r="N43" s="910">
        <f>'[2]18'!N43</f>
        <v>-0.95308626074634617</v>
      </c>
      <c r="O43" s="556">
        <f>'[2]18'!O43</f>
        <v>-3.2925109002308233</v>
      </c>
    </row>
    <row r="44" spans="1:15" ht="12.75" customHeight="1">
      <c r="A44" s="946" t="str">
        <f>'[2]18'!$A44</f>
        <v>2 2020</v>
      </c>
      <c r="B44" s="1003">
        <f>'[2]18'!B44</f>
        <v>-30.665834766647219</v>
      </c>
      <c r="C44" s="1016">
        <f>'[2]18'!C44</f>
        <v>-45.778379381833332</v>
      </c>
      <c r="D44" s="1017">
        <f>'[2]18'!D44</f>
        <v>-59.809150412916665</v>
      </c>
      <c r="E44" s="1016">
        <f>'[2]18'!E44</f>
        <v>-58.904904145699994</v>
      </c>
      <c r="F44" s="1017">
        <f>'[2]18'!F44</f>
        <v>-48.326069125250001</v>
      </c>
      <c r="G44" s="1016">
        <f>'[2]18'!G44</f>
        <v>72.443176425749996</v>
      </c>
      <c r="H44" s="920">
        <f>'[2]18'!H44</f>
        <v>-25.948865470983662</v>
      </c>
      <c r="I44" s="919">
        <f>'[2]18'!I44</f>
        <v>-20.516226415094337</v>
      </c>
      <c r="J44" s="920">
        <f>'[2]18'!J44</f>
        <v>-33.474325353185023</v>
      </c>
      <c r="K44" s="919">
        <f>'[2]18'!K44</f>
        <v>-28.787835725451188</v>
      </c>
      <c r="L44" s="920">
        <f>'[2]18'!L44</f>
        <v>-3.1543290446889074</v>
      </c>
      <c r="M44" s="919">
        <f>'[2]18'!M44</f>
        <v>-31.433333333333337</v>
      </c>
      <c r="N44" s="920">
        <f>'[2]18'!N44</f>
        <v>-24.225091071770947</v>
      </c>
      <c r="O44" s="1042">
        <f>'[2]18'!O44</f>
        <v>-26.888637465653801</v>
      </c>
    </row>
    <row r="45" spans="1:15" ht="12.75" customHeight="1">
      <c r="A45" s="163" t="str">
        <f>'[2]18'!$A45</f>
        <v>3 2020</v>
      </c>
      <c r="B45" s="1001">
        <f>'[2]18'!B45</f>
        <v>-14.130028326724997</v>
      </c>
      <c r="C45" s="244">
        <f>'[2]18'!C45</f>
        <v>-14.139037313333331</v>
      </c>
      <c r="D45" s="973">
        <f>'[2]18'!D45</f>
        <v>-50.124514216883334</v>
      </c>
      <c r="E45" s="244">
        <f>'[2]18'!E45</f>
        <v>-48.660810698700004</v>
      </c>
      <c r="F45" s="973">
        <f>'[2]18'!F45</f>
        <v>-24.663273381250001</v>
      </c>
      <c r="G45" s="244">
        <f>'[2]18'!G45</f>
        <v>78.396454023749996</v>
      </c>
      <c r="H45" s="910">
        <f>'[2]18'!H45</f>
        <v>-6.2800888779162989</v>
      </c>
      <c r="I45" s="34">
        <f>'[2]18'!I45</f>
        <v>-6.3027920262923516</v>
      </c>
      <c r="J45" s="910">
        <f>'[2]18'!J45</f>
        <v>-6.2466979519532515</v>
      </c>
      <c r="K45" s="34">
        <f>'[2]18'!K45</f>
        <v>-6.7063948212232987</v>
      </c>
      <c r="L45" s="910">
        <f>'[2]18'!L45</f>
        <v>-3.0285237491888211</v>
      </c>
      <c r="M45" s="34">
        <f>'[2]18'!M45</f>
        <v>-14</v>
      </c>
      <c r="N45" s="910">
        <f>'[2]18'!N45</f>
        <v>-0.63386852858842246</v>
      </c>
      <c r="O45" s="556">
        <f>'[2]18'!O45</f>
        <v>-1.284325318617789</v>
      </c>
    </row>
    <row r="46" spans="1:15" ht="12.75" customHeight="1">
      <c r="A46" s="163" t="str">
        <f>'[2]18'!$A46</f>
        <v>4 2020</v>
      </c>
      <c r="B46" s="1001">
        <f>'[2]18'!B46</f>
        <v>-15.080446393347222</v>
      </c>
      <c r="C46" s="244">
        <f>'[2]18'!C46</f>
        <v>8.0443878466333327</v>
      </c>
      <c r="D46" s="973">
        <f>'[2]18'!D46</f>
        <v>-38.728656820316665</v>
      </c>
      <c r="E46" s="244">
        <f>'[2]18'!E46</f>
        <v>-38.02133228626667</v>
      </c>
      <c r="F46" s="973">
        <f>'[2]18'!F46</f>
        <v>-26.795544006249997</v>
      </c>
      <c r="G46" s="244">
        <f>'[2]18'!G46</f>
        <v>78.407379411749986</v>
      </c>
      <c r="H46" s="910">
        <f>'[2]18'!H46</f>
        <v>-6.1657373808891833</v>
      </c>
      <c r="I46" s="34">
        <f>'[2]18'!I46</f>
        <v>-6.70419197155978</v>
      </c>
      <c r="J46" s="910">
        <f>'[2]18'!J46</f>
        <v>-5.3768800023454304</v>
      </c>
      <c r="K46" s="34">
        <f>'[2]18'!K46</f>
        <v>-6.5542853826959799</v>
      </c>
      <c r="L46" s="910">
        <f>'[2]18'!L46</f>
        <v>-2.8808245118430307</v>
      </c>
      <c r="M46" s="34">
        <f>'[2]18'!M46</f>
        <v>-13.766666666666666</v>
      </c>
      <c r="N46" s="910">
        <f>'[2]18'!N46</f>
        <v>-2.083864389497819</v>
      </c>
      <c r="O46" s="556">
        <f>'[2]18'!O46</f>
        <v>-1.4496095937798543</v>
      </c>
    </row>
    <row r="47" spans="1:15" ht="12.75" customHeight="1">
      <c r="A47" s="163" t="str">
        <f>'[2]18'!$A47</f>
        <v>1 2021</v>
      </c>
      <c r="B47" s="1001">
        <f>'[2]18'!B47</f>
        <v>-11.376326242602778</v>
      </c>
      <c r="C47" s="244">
        <f>'[2]18'!C47</f>
        <v>-15.579911688733333</v>
      </c>
      <c r="D47" s="973">
        <f>'[2]18'!D47</f>
        <v>-34.683973868783333</v>
      </c>
      <c r="E47" s="244">
        <f>'[2]18'!E47</f>
        <v>-31.463356216233333</v>
      </c>
      <c r="F47" s="973">
        <f>'[2]18'!F47</f>
        <v>-3.8915560722500002</v>
      </c>
      <c r="G47" s="244">
        <f>'[2]18'!G47</f>
        <v>78.009042539749984</v>
      </c>
      <c r="H47" s="910">
        <f>'[2]18'!H47</f>
        <v>0.96039168915950768</v>
      </c>
      <c r="I47" s="34">
        <f>'[2]18'!I47</f>
        <v>-1.0035058377022494</v>
      </c>
      <c r="J47" s="910">
        <f>'[2]18'!J47</f>
        <v>3.7057237220858639</v>
      </c>
      <c r="K47" s="34">
        <f>'[2]18'!K47</f>
        <v>-0.44587565023530829</v>
      </c>
      <c r="L47" s="910">
        <f>'[2]18'!L47</f>
        <v>-2.4400967245548344</v>
      </c>
      <c r="M47" s="34">
        <f>'[2]18'!M47</f>
        <v>-12</v>
      </c>
      <c r="N47" s="910">
        <f>'[2]18'!N47</f>
        <v>-1.0597834920841507</v>
      </c>
      <c r="O47" s="556">
        <f>'[2]18'!O47</f>
        <v>-1.7271672468092305</v>
      </c>
    </row>
    <row r="48" spans="1:15" ht="12.75" customHeight="1">
      <c r="A48" s="946" t="str">
        <f>'[2]18'!$A48</f>
        <v>2 2021</v>
      </c>
      <c r="B48" s="1003">
        <f>'[2]18'!B48</f>
        <v>-0.96358691955648101</v>
      </c>
      <c r="C48" s="1016">
        <f>'[2]18'!C48</f>
        <v>7.4625257260222222</v>
      </c>
      <c r="D48" s="1017">
        <f>'[2]18'!D48</f>
        <v>-17.024449861861111</v>
      </c>
      <c r="E48" s="1016">
        <f>'[2]18'!E48</f>
        <v>-17.207614929855552</v>
      </c>
      <c r="F48" s="1017">
        <f>'[2]18'!F48</f>
        <v>-1.3081458700999999</v>
      </c>
      <c r="G48" s="1016">
        <f>'[2]18'!G48</f>
        <v>79.487450374700003</v>
      </c>
      <c r="H48" s="920">
        <f>'[2]18'!H48</f>
        <v>35.06560431283944</v>
      </c>
      <c r="I48" s="919">
        <f>'[2]18'!I48</f>
        <v>25.28770557180296</v>
      </c>
      <c r="J48" s="920">
        <f>'[2]18'!J48</f>
        <v>51.254662597490722</v>
      </c>
      <c r="K48" s="919">
        <f>'[2]18'!K48</f>
        <v>39.858716475095804</v>
      </c>
      <c r="L48" s="920">
        <f>'[2]18'!L48</f>
        <v>0.3048486987774055</v>
      </c>
      <c r="M48" s="919">
        <f>'[2]18'!M48</f>
        <v>-1.7999999999999998</v>
      </c>
      <c r="N48" s="920">
        <f>'[2]18'!N48</f>
        <v>24.29047357989289</v>
      </c>
      <c r="O48" s="1042">
        <f>'[2]18'!O48</f>
        <v>27.837467391784941</v>
      </c>
    </row>
    <row r="49" spans="1:21" ht="12.75" customHeight="1">
      <c r="A49" s="163" t="str">
        <f>'[2]18'!$A49</f>
        <v>3 2021</v>
      </c>
      <c r="B49" s="1001">
        <f>'[2]18'!B49</f>
        <v>-2.1526180010444445</v>
      </c>
      <c r="C49" s="244">
        <f>'[2]18'!C49</f>
        <v>5.0908329266666698E-2</v>
      </c>
      <c r="D49" s="973">
        <f>'[2]18'!D49</f>
        <v>-12.943943480966666</v>
      </c>
      <c r="E49" s="244">
        <f>'[2]18'!E49</f>
        <v>-12.1356071026</v>
      </c>
      <c r="F49" s="973">
        <f>'[2]18'!F49</f>
        <v>-0.52800085330000002</v>
      </c>
      <c r="G49" s="244">
        <f>'[2]18'!G49</f>
        <v>80.707294707499997</v>
      </c>
      <c r="H49" s="910">
        <f>'[2]18'!H49</f>
        <v>11.436003819684544</v>
      </c>
      <c r="I49" s="34">
        <f>'[2]18'!I49</f>
        <v>10.660547451237505</v>
      </c>
      <c r="J49" s="910">
        <f>'[2]18'!J49</f>
        <v>12.593231014021924</v>
      </c>
      <c r="K49" s="34">
        <f>'[2]18'!K49</f>
        <v>11.046982912356924</v>
      </c>
      <c r="L49" s="910">
        <f>'[2]18'!L49</f>
        <v>0.88275598330093885</v>
      </c>
      <c r="M49" s="34">
        <f>'[2]18'!M49</f>
        <v>-2</v>
      </c>
      <c r="N49" s="910">
        <f>'[2]18'!N49</f>
        <v>-4.8118645165468621</v>
      </c>
      <c r="O49" s="556">
        <f>'[2]18'!O49</f>
        <v>-3.6768375869297643</v>
      </c>
    </row>
    <row r="50" spans="1:21" ht="12.75" customHeight="1">
      <c r="A50" s="163" t="str">
        <f>'[2]18'!$A50</f>
        <v>4 2021</v>
      </c>
      <c r="B50" s="1001">
        <f>'[2]18'!B50</f>
        <v>-2.2204290078444449</v>
      </c>
      <c r="C50" s="244">
        <f>'[2]18'!C50</f>
        <v>-4.3705061675000003</v>
      </c>
      <c r="D50" s="973">
        <f>'[2]18'!D50</f>
        <v>-11.082484399100002</v>
      </c>
      <c r="E50" s="244">
        <f>'[2]18'!E50</f>
        <v>-11.065836894066669</v>
      </c>
      <c r="F50" s="973">
        <f>'[2]18'!F50</f>
        <v>0.16144968409999999</v>
      </c>
      <c r="G50" s="244">
        <f>'[2]18'!G50</f>
        <v>81.4637375553</v>
      </c>
      <c r="H50" s="910">
        <f>'[2]18'!H50</f>
        <v>14.154117018266433</v>
      </c>
      <c r="I50" s="34">
        <f>'[2]18'!I50</f>
        <v>11.885558237012603</v>
      </c>
      <c r="J50" s="910">
        <f>'[2]18'!J50</f>
        <v>17.431448489542987</v>
      </c>
      <c r="K50" s="34">
        <f>'[2]18'!K50</f>
        <v>12.124693389635794</v>
      </c>
      <c r="L50" s="910">
        <f>'[2]18'!L50</f>
        <v>1.9018699057055954</v>
      </c>
      <c r="M50" s="34">
        <f>'[2]18'!M50</f>
        <v>-0.93333333333333324</v>
      </c>
      <c r="N50" s="910">
        <f>'[2]18'!N50</f>
        <v>-1.5847705824926805</v>
      </c>
      <c r="O50" s="556">
        <f>'[2]18'!O50</f>
        <v>-6.6860562297321735E-2</v>
      </c>
    </row>
    <row r="51" spans="1:21" ht="12.75" customHeight="1">
      <c r="A51" s="163" t="str">
        <f>'[2]18'!$A51</f>
        <v>1 2022</v>
      </c>
      <c r="B51" s="1001">
        <f>'[2]18'!B51</f>
        <v>-0.40553092113333333</v>
      </c>
      <c r="C51" s="244">
        <f>'[2]18'!C51</f>
        <v>3.3389654945333334</v>
      </c>
      <c r="D51" s="973">
        <f>'[2]18'!D51</f>
        <v>-9.0728848143333334</v>
      </c>
      <c r="E51" s="244">
        <f>'[2]18'!E51</f>
        <v>-8.7572733068333335</v>
      </c>
      <c r="F51" s="973">
        <f>'[2]18'!F51</f>
        <v>-3.0761013108999999</v>
      </c>
      <c r="G51" s="244">
        <f>'[2]18'!G51</f>
        <v>81.773735830299998</v>
      </c>
      <c r="H51" s="910">
        <f>'[2]18'!H51</f>
        <v>21.875777169858253</v>
      </c>
      <c r="I51" s="34">
        <f>'[2]18'!I51</f>
        <v>24.237304655771808</v>
      </c>
      <c r="J51" s="910">
        <f>'[2]18'!J51</f>
        <v>18.728452053994033</v>
      </c>
      <c r="K51" s="34">
        <f>'[2]18'!K51</f>
        <v>22.3096541428216</v>
      </c>
      <c r="L51" s="910">
        <f>'[2]18'!L51</f>
        <v>2.7296723105645953</v>
      </c>
      <c r="M51" s="34">
        <f>'[2]18'!M51</f>
        <v>-1</v>
      </c>
      <c r="N51" s="910">
        <f>'[2]18'!N51</f>
        <v>-2.0502710694923536</v>
      </c>
      <c r="O51" s="556">
        <f>'[2]18'!O51</f>
        <v>0.9310484415058653</v>
      </c>
    </row>
    <row r="52" spans="1:21" ht="12.75" customHeight="1">
      <c r="A52" s="946" t="str">
        <f>'[2]18'!$A52</f>
        <v>2 2022</v>
      </c>
      <c r="B52" s="1003">
        <f>'[2]18'!B52</f>
        <v>-1.8826697713333334</v>
      </c>
      <c r="C52" s="1016">
        <f>'[2]18'!C52</f>
        <v>3.8989547679666665</v>
      </c>
      <c r="D52" s="1017">
        <f>'[2]18'!D52</f>
        <v>-12.152692027733332</v>
      </c>
      <c r="E52" s="1016">
        <f>'[2]18'!E52</f>
        <v>-11.4470798134</v>
      </c>
      <c r="F52" s="1017" t="str">
        <f>'[2]18'!F52</f>
        <v/>
      </c>
      <c r="G52" s="1016" t="str">
        <f>'[2]18'!G52</f>
        <v/>
      </c>
      <c r="H52" s="920" t="str">
        <f>'[2]18'!H52</f>
        <v/>
      </c>
      <c r="I52" s="919" t="str">
        <f>'[2]18'!I52</f>
        <v/>
      </c>
      <c r="J52" s="920" t="str">
        <f>'[2]18'!J52</f>
        <v/>
      </c>
      <c r="K52" s="919" t="str">
        <f>'[2]18'!K52</f>
        <v/>
      </c>
      <c r="L52" s="920" t="str">
        <f>'[2]18'!L52</f>
        <v/>
      </c>
      <c r="M52" s="919">
        <f>'[2]18'!M52</f>
        <v>-2.7333333333333329</v>
      </c>
      <c r="N52" s="920" t="str">
        <f>'[2]18'!N52</f>
        <v/>
      </c>
      <c r="O52" s="1042" t="str">
        <f>'[2]18'!O52</f>
        <v/>
      </c>
    </row>
    <row r="53" spans="1:21" s="262" customFormat="1" ht="8.1" customHeight="1">
      <c r="B53" s="139"/>
      <c r="C53" s="50"/>
      <c r="D53" s="139"/>
      <c r="E53" s="1187"/>
      <c r="F53" s="226"/>
      <c r="G53" s="142"/>
      <c r="H53" s="33"/>
      <c r="I53" s="226"/>
      <c r="J53" s="142"/>
      <c r="K53" s="33"/>
      <c r="L53" s="50"/>
      <c r="M53" s="139"/>
      <c r="N53" s="1187"/>
      <c r="O53" s="517"/>
      <c r="P53" s="142"/>
      <c r="Q53" s="33"/>
      <c r="R53" s="226"/>
      <c r="S53" s="142"/>
      <c r="T53" s="33"/>
      <c r="U53" s="1188"/>
    </row>
    <row r="54" spans="1:21" ht="12.75" customHeight="1">
      <c r="A54" s="1055">
        <f>'[2]18'!$A54</f>
        <v>43617</v>
      </c>
      <c r="B54" s="1003">
        <f>'[2]18'!B54</f>
        <v>-1.7356953085</v>
      </c>
      <c r="C54" s="1016">
        <f>'[2]18'!C54</f>
        <v>3.4104772924666671</v>
      </c>
      <c r="D54" s="1017">
        <f>'[2]18'!D54</f>
        <v>-8.0596352775833306</v>
      </c>
      <c r="E54" s="1016">
        <f>'[2]18'!E54</f>
        <v>-8.5218845746666645</v>
      </c>
      <c r="F54" s="1017" t="str">
        <f>'[2]18'!F54</f>
        <v>:</v>
      </c>
      <c r="G54" s="1016" t="str">
        <f>'[2]18'!G54</f>
        <v>:</v>
      </c>
      <c r="H54" s="920">
        <f>'[2]18'!H54</f>
        <v>-9.2285569277618009</v>
      </c>
      <c r="I54" s="919">
        <f>'[2]18'!I54</f>
        <v>-6.4023573533351197</v>
      </c>
      <c r="J54" s="920">
        <f>'[2]18'!J54</f>
        <v>-12.906009728542273</v>
      </c>
      <c r="K54" s="919">
        <f>'[2]18'!K54</f>
        <v>-9.3191140278917146</v>
      </c>
      <c r="L54" s="920">
        <f>'[2]18'!L54</f>
        <v>0.2522421524663514</v>
      </c>
      <c r="M54" s="919">
        <f>'[2]18'!M54</f>
        <v>-1.4</v>
      </c>
      <c r="N54" s="920">
        <f>'[2]18'!N54</f>
        <v>-5.2577125658389718</v>
      </c>
      <c r="O54" s="1042">
        <f>'[2]18'!O54</f>
        <v>-3.2777290020485736</v>
      </c>
    </row>
    <row r="55" spans="1:21" ht="12.75" customHeight="1">
      <c r="A55" s="598">
        <f>'[2]18'!$A55</f>
        <v>43647</v>
      </c>
      <c r="B55" s="1001">
        <f>'[2]18'!B55</f>
        <v>-5.7978218477999999</v>
      </c>
      <c r="C55" s="244">
        <f>'[2]18'!C55</f>
        <v>-1.5306180727333334</v>
      </c>
      <c r="D55" s="973">
        <f>'[2]18'!D55</f>
        <v>-15.325642390183331</v>
      </c>
      <c r="E55" s="244">
        <f>'[2]18'!E55</f>
        <v>-11.992778897966664</v>
      </c>
      <c r="F55" s="973" t="str">
        <f>'[2]18'!F55</f>
        <v>:</v>
      </c>
      <c r="G55" s="244" t="str">
        <f>'[2]18'!G55</f>
        <v>:</v>
      </c>
      <c r="H55" s="910">
        <f>'[2]18'!H55</f>
        <v>0.29658922392485465</v>
      </c>
      <c r="I55" s="34">
        <f>'[2]18'!I55</f>
        <v>1.0608503776627316</v>
      </c>
      <c r="J55" s="910">
        <f>'[2]18'!J55</f>
        <v>-0.75021716812760531</v>
      </c>
      <c r="K55" s="34">
        <f>'[2]18'!K55</f>
        <v>1.6720257234726716</v>
      </c>
      <c r="L55" s="910">
        <f>'[2]18'!L55</f>
        <v>0.57733494738802449</v>
      </c>
      <c r="M55" s="34">
        <f>'[2]18'!M55</f>
        <v>-4.8</v>
      </c>
      <c r="N55" s="910">
        <f>'[2]18'!N55</f>
        <v>-1.2894248608534298</v>
      </c>
      <c r="O55" s="556">
        <f>'[2]18'!O55</f>
        <v>0.97551458394302415</v>
      </c>
    </row>
    <row r="56" spans="1:21" ht="12.75" customHeight="1">
      <c r="A56" s="598">
        <f>'[2]18'!$A56</f>
        <v>43678</v>
      </c>
      <c r="B56" s="1001">
        <f>'[2]18'!B56</f>
        <v>-2.8913479370999999</v>
      </c>
      <c r="C56" s="244">
        <f>'[2]18'!C56</f>
        <v>3.1752872272666668</v>
      </c>
      <c r="D56" s="973">
        <f>'[2]18'!D56</f>
        <v>-10.05702272858333</v>
      </c>
      <c r="E56" s="244">
        <f>'[2]18'!E56</f>
        <v>-10.577303401666665</v>
      </c>
      <c r="F56" s="973" t="str">
        <f>'[2]18'!F56</f>
        <v>:</v>
      </c>
      <c r="G56" s="244" t="str">
        <f>'[2]18'!G56</f>
        <v>:</v>
      </c>
      <c r="H56" s="910">
        <f>'[2]18'!H56</f>
        <v>-6.7858224780369625</v>
      </c>
      <c r="I56" s="34">
        <f>'[2]18'!I56</f>
        <v>-5.8141762452107315</v>
      </c>
      <c r="J56" s="910">
        <f>'[2]18'!J56</f>
        <v>-8.4129599121361878</v>
      </c>
      <c r="K56" s="34">
        <f>'[2]18'!K56</f>
        <v>-4.4340114762649989</v>
      </c>
      <c r="L56" s="910">
        <f>'[2]18'!L56</f>
        <v>0.51339494072624348</v>
      </c>
      <c r="M56" s="34">
        <f>'[2]18'!M56</f>
        <v>-2.6</v>
      </c>
      <c r="N56" s="910">
        <f>'[2]18'!N56</f>
        <v>-5.3137003841229244</v>
      </c>
      <c r="O56" s="556">
        <f>'[2]18'!O56</f>
        <v>-2.6293144660101291</v>
      </c>
    </row>
    <row r="57" spans="1:21" ht="12.75" customHeight="1">
      <c r="A57" s="598">
        <f>'[2]18'!$A57</f>
        <v>43709</v>
      </c>
      <c r="B57" s="1001">
        <f>'[2]18'!B57</f>
        <v>-4.4275391941000004</v>
      </c>
      <c r="C57" s="244">
        <f>'[2]18'!C57</f>
        <v>-4.8747201076333333</v>
      </c>
      <c r="D57" s="973">
        <f>'[2]18'!D57</f>
        <v>-13.79918579698333</v>
      </c>
      <c r="E57" s="244">
        <f>'[2]18'!E57</f>
        <v>-14.031102547266665</v>
      </c>
      <c r="F57" s="973" t="str">
        <f>'[2]18'!F57</f>
        <v>:</v>
      </c>
      <c r="G57" s="244" t="str">
        <f>'[2]18'!G57</f>
        <v>:</v>
      </c>
      <c r="H57" s="910">
        <f>'[2]18'!H57</f>
        <v>-2.3786278512470034</v>
      </c>
      <c r="I57" s="34">
        <f>'[2]18'!I57</f>
        <v>-2.7425591223810812</v>
      </c>
      <c r="J57" s="910">
        <f>'[2]18'!J57</f>
        <v>-1.8549159627275174</v>
      </c>
      <c r="K57" s="34">
        <f>'[2]18'!K57</f>
        <v>0.23164647184606224</v>
      </c>
      <c r="L57" s="910">
        <f>'[2]18'!L57</f>
        <v>0.75637314408440659</v>
      </c>
      <c r="M57" s="34">
        <f>'[2]18'!M57</f>
        <v>-3.8</v>
      </c>
      <c r="N57" s="910">
        <f>'[2]18'!N57</f>
        <v>-5.4560794975157023</v>
      </c>
      <c r="O57" s="556">
        <f>'[2]18'!O57</f>
        <v>-3.8334627329192585</v>
      </c>
    </row>
    <row r="58" spans="1:21" ht="12.75" customHeight="1">
      <c r="A58" s="598">
        <f>'[2]18'!$A58</f>
        <v>43739</v>
      </c>
      <c r="B58" s="1001">
        <f>'[2]18'!B58</f>
        <v>-6.5485780696999996</v>
      </c>
      <c r="C58" s="244">
        <f>'[2]18'!C58</f>
        <v>-2.6407578514333334</v>
      </c>
      <c r="D58" s="973">
        <f>'[2]18'!D58</f>
        <v>-15.038239317983331</v>
      </c>
      <c r="E58" s="244">
        <f>'[2]18'!E58</f>
        <v>-15.350886584766664</v>
      </c>
      <c r="F58" s="973" t="str">
        <f>'[2]18'!F58</f>
        <v>:</v>
      </c>
      <c r="G58" s="244" t="str">
        <f>'[2]18'!G58</f>
        <v>:</v>
      </c>
      <c r="H58" s="910">
        <f>'[2]18'!H58</f>
        <v>-9.2709650231768137E-2</v>
      </c>
      <c r="I58" s="34">
        <f>'[2]18'!I58</f>
        <v>-1.469713703168793</v>
      </c>
      <c r="J58" s="910">
        <f>'[2]18'!J58</f>
        <v>1.907538525614342</v>
      </c>
      <c r="K58" s="34">
        <f>'[2]18'!K58</f>
        <v>1.4574362371646146</v>
      </c>
      <c r="L58" s="910">
        <f>'[2]18'!L58</f>
        <v>9.3309694877348193E-3</v>
      </c>
      <c r="M58" s="34">
        <f>'[2]18'!M58</f>
        <v>-5</v>
      </c>
      <c r="N58" s="910">
        <f>'[2]18'!N58</f>
        <v>-2.0663097586174501</v>
      </c>
      <c r="O58" s="556">
        <f>'[2]18'!O58</f>
        <v>-2.1664110429447732</v>
      </c>
    </row>
    <row r="59" spans="1:21" ht="12.75" customHeight="1">
      <c r="A59" s="598">
        <f>'[2]18'!$A59</f>
        <v>43770</v>
      </c>
      <c r="B59" s="1001">
        <f>'[2]18'!B59</f>
        <v>-4.7265507846999997</v>
      </c>
      <c r="C59" s="244">
        <f>'[2]18'!C59</f>
        <v>1.1095270305666669</v>
      </c>
      <c r="D59" s="973">
        <f>'[2]18'!D59</f>
        <v>-9.9645503116833307</v>
      </c>
      <c r="E59" s="244">
        <f>'[2]18'!E59</f>
        <v>-9.7533944952666651</v>
      </c>
      <c r="F59" s="973" t="str">
        <f>'[2]18'!F59</f>
        <v>:</v>
      </c>
      <c r="G59" s="244" t="str">
        <f>'[2]18'!G59</f>
        <v>:</v>
      </c>
      <c r="H59" s="910">
        <f>'[2]18'!H59</f>
        <v>-1.6579406631762623</v>
      </c>
      <c r="I59" s="34">
        <f>'[2]18'!I59</f>
        <v>-2.5659112953002392</v>
      </c>
      <c r="J59" s="910">
        <f>'[2]18'!J59</f>
        <v>-0.34376074252321587</v>
      </c>
      <c r="K59" s="34">
        <f>'[2]18'!K59</f>
        <v>-0.83282727509325127</v>
      </c>
      <c r="L59" s="910">
        <f>'[2]18'!L59</f>
        <v>-0.18601190476191221</v>
      </c>
      <c r="M59" s="34">
        <f>'[2]18'!M59</f>
        <v>-2.5</v>
      </c>
      <c r="N59" s="910">
        <f>'[2]18'!N59</f>
        <v>0</v>
      </c>
      <c r="O59" s="556">
        <f>'[2]18'!O59</f>
        <v>-0.86843681373528625</v>
      </c>
    </row>
    <row r="60" spans="1:21" ht="12.75" customHeight="1">
      <c r="A60" s="598">
        <f>'[2]18'!$A60</f>
        <v>43800</v>
      </c>
      <c r="B60" s="1001">
        <f>'[2]18'!B60</f>
        <v>-5.4233439430999999</v>
      </c>
      <c r="C60" s="244">
        <f>'[2]18'!C60</f>
        <v>0.8561640762666668</v>
      </c>
      <c r="D60" s="973">
        <f>'[2]18'!D60</f>
        <v>-12.351414563883331</v>
      </c>
      <c r="E60" s="244">
        <f>'[2]18'!E60</f>
        <v>-10.002425226566665</v>
      </c>
      <c r="F60" s="973" t="str">
        <f>'[2]18'!F60</f>
        <v>:</v>
      </c>
      <c r="G60" s="244" t="str">
        <f>'[2]18'!G60</f>
        <v>:</v>
      </c>
      <c r="H60" s="910">
        <f>'[2]18'!H60</f>
        <v>0.7670002806098779</v>
      </c>
      <c r="I60" s="34">
        <f>'[2]18'!I60</f>
        <v>0.44311810453969258</v>
      </c>
      <c r="J60" s="910">
        <f>'[2]18'!J60</f>
        <v>1.2908947575877079</v>
      </c>
      <c r="K60" s="34">
        <f>'[2]18'!K60</f>
        <v>2.8029364095719274</v>
      </c>
      <c r="L60" s="910">
        <f>'[2]18'!L60</f>
        <v>-0.296433534043544</v>
      </c>
      <c r="M60" s="34">
        <f>'[2]18'!M60</f>
        <v>-3.9</v>
      </c>
      <c r="N60" s="910">
        <f>'[2]18'!N60</f>
        <v>3.2696225865916517</v>
      </c>
      <c r="O60" s="556">
        <f>'[2]18'!O60</f>
        <v>0.41281698447022563</v>
      </c>
    </row>
    <row r="61" spans="1:21" ht="12.75" customHeight="1">
      <c r="A61" s="598">
        <f>'[2]18'!$A61</f>
        <v>43831</v>
      </c>
      <c r="B61" s="1001">
        <f>'[2]18'!B61</f>
        <v>-1.7551283560361106</v>
      </c>
      <c r="C61" s="244">
        <f>'[2]18'!C61</f>
        <v>-2.3379784142333335</v>
      </c>
      <c r="D61" s="973">
        <f>'[2]18'!D61</f>
        <v>-9.5987624908833311</v>
      </c>
      <c r="E61" s="244">
        <f>'[2]18'!E61</f>
        <v>-10.207552969266665</v>
      </c>
      <c r="F61" s="973" t="str">
        <f>'[2]18'!F61</f>
        <v>:</v>
      </c>
      <c r="G61" s="244" t="str">
        <f>'[2]18'!G61</f>
        <v>:</v>
      </c>
      <c r="H61" s="910">
        <f>'[2]18'!H61</f>
        <v>-0.12492192379761491</v>
      </c>
      <c r="I61" s="34">
        <f>'[2]18'!I61</f>
        <v>-0.31440724986128998</v>
      </c>
      <c r="J61" s="910">
        <f>'[2]18'!J61</f>
        <v>0.1272264631043214</v>
      </c>
      <c r="K61" s="34">
        <f>'[2]18'!K61</f>
        <v>0.7946428571428612</v>
      </c>
      <c r="L61" s="910">
        <f>'[2]18'!L61</f>
        <v>-0.61716850570412873</v>
      </c>
      <c r="M61" s="34">
        <f>'[2]18'!M61</f>
        <v>-2.1</v>
      </c>
      <c r="N61" s="910">
        <f>'[2]18'!N61</f>
        <v>2.2933588150979318</v>
      </c>
      <c r="O61" s="556">
        <f>'[2]18'!O61</f>
        <v>0.32872474137096219</v>
      </c>
    </row>
    <row r="62" spans="1:21" ht="12.75" customHeight="1">
      <c r="A62" s="598">
        <f>'[2]18'!$A62</f>
        <v>43862</v>
      </c>
      <c r="B62" s="1001">
        <f>'[2]18'!B62</f>
        <v>-4.0387793611027769</v>
      </c>
      <c r="C62" s="244">
        <f>'[2]18'!C62</f>
        <v>-3.2473921899333336</v>
      </c>
      <c r="D62" s="973">
        <f>'[2]18'!D62</f>
        <v>-13.680114968783331</v>
      </c>
      <c r="E62" s="244">
        <f>'[2]18'!E62</f>
        <v>-10.586034392866665</v>
      </c>
      <c r="F62" s="973" t="str">
        <f>'[2]18'!F62</f>
        <v>:</v>
      </c>
      <c r="G62" s="244" t="str">
        <f>'[2]18'!G62</f>
        <v>:</v>
      </c>
      <c r="H62" s="910">
        <f>'[2]18'!H62</f>
        <v>-2.8701467583132114</v>
      </c>
      <c r="I62" s="34">
        <f>'[2]18'!I62</f>
        <v>-2.679528403001072</v>
      </c>
      <c r="J62" s="910">
        <f>'[2]18'!J62</f>
        <v>-3.1358582348853332</v>
      </c>
      <c r="K62" s="34">
        <f>'[2]18'!K62</f>
        <v>-1.7208061102420231</v>
      </c>
      <c r="L62" s="910">
        <f>'[2]18'!L62</f>
        <v>-0.6828811973807376</v>
      </c>
      <c r="M62" s="34">
        <f>'[2]18'!M62</f>
        <v>-5.2</v>
      </c>
      <c r="N62" s="910">
        <f>'[2]18'!N62</f>
        <v>1.425661914460278</v>
      </c>
      <c r="O62" s="556">
        <f>'[2]18'!O62</f>
        <v>-0.24797329518358424</v>
      </c>
    </row>
    <row r="63" spans="1:21" ht="12.75" customHeight="1">
      <c r="A63" s="598">
        <f>'[2]18'!$A63</f>
        <v>43891</v>
      </c>
      <c r="B63" s="1001">
        <f>'[2]18'!B63</f>
        <v>-8.0685457532361102</v>
      </c>
      <c r="C63" s="244">
        <f>'[2]18'!C63</f>
        <v>-2.4810437130333334</v>
      </c>
      <c r="D63" s="973">
        <f>'[2]18'!D63</f>
        <v>-16.847408112983331</v>
      </c>
      <c r="E63" s="244">
        <f>'[2]18'!E63</f>
        <v>-15.583364567366663</v>
      </c>
      <c r="F63" s="973" t="str">
        <f>'[2]18'!F63</f>
        <v>:</v>
      </c>
      <c r="G63" s="244" t="str">
        <f>'[2]18'!G63</f>
        <v>:</v>
      </c>
      <c r="H63" s="910">
        <f>'[2]18'!H63</f>
        <v>-9.3072824156305529</v>
      </c>
      <c r="I63" s="34">
        <f>'[2]18'!I63</f>
        <v>-4.4078155384757736</v>
      </c>
      <c r="J63" s="910">
        <f>'[2]18'!J63</f>
        <v>-15.882451440053586</v>
      </c>
      <c r="K63" s="34">
        <f>'[2]18'!K63</f>
        <v>-11.066138477437136</v>
      </c>
      <c r="L63" s="910">
        <f>'[2]18'!L63</f>
        <v>-1.0734621487911795</v>
      </c>
      <c r="M63" s="34">
        <f>'[2]18'!M63</f>
        <v>-8.6</v>
      </c>
      <c r="N63" s="910">
        <f>'[2]18'!N63</f>
        <v>-6.6433226339850222</v>
      </c>
      <c r="O63" s="556">
        <f>'[2]18'!O63</f>
        <v>-9.9864917020455408</v>
      </c>
    </row>
    <row r="64" spans="1:21" ht="12.75" customHeight="1">
      <c r="A64" s="598">
        <f>'[2]18'!$A64</f>
        <v>43922</v>
      </c>
      <c r="B64" s="1001">
        <f>'[2]18'!B64</f>
        <v>-31.004065149902775</v>
      </c>
      <c r="C64" s="244">
        <f>'[2]18'!C64</f>
        <v>-30.495200490233334</v>
      </c>
      <c r="D64" s="973">
        <f>'[2]18'!D64</f>
        <v>-40.832115611283328</v>
      </c>
      <c r="E64" s="244">
        <f>'[2]18'!E64</f>
        <v>-44.854550973866665</v>
      </c>
      <c r="F64" s="973" t="str">
        <f>'[2]18'!F64</f>
        <v>:</v>
      </c>
      <c r="G64" s="244" t="str">
        <f>'[2]18'!G64</f>
        <v>:</v>
      </c>
      <c r="H64" s="910">
        <f>'[2]18'!H64</f>
        <v>-33.954283657307414</v>
      </c>
      <c r="I64" s="34">
        <f>'[2]18'!I64</f>
        <v>-27.245151208750812</v>
      </c>
      <c r="J64" s="910">
        <f>'[2]18'!J64</f>
        <v>-43.401989876069123</v>
      </c>
      <c r="K64" s="34">
        <f>'[2]18'!K64</f>
        <v>-37.693993862341081</v>
      </c>
      <c r="L64" s="910">
        <f>'[2]18'!L64</f>
        <v>-3.1381339310731278</v>
      </c>
      <c r="M64" s="34">
        <f>'[2]18'!M64</f>
        <v>-31.6</v>
      </c>
      <c r="N64" s="910">
        <f>'[2]18'!N64</f>
        <v>-29.657974300831441</v>
      </c>
      <c r="O64" s="556">
        <f>'[2]18'!O64</f>
        <v>-33.397276040667563</v>
      </c>
    </row>
    <row r="65" spans="1:16" ht="12.75" customHeight="1">
      <c r="A65" s="598">
        <f>'[2]18'!$A65</f>
        <v>43952</v>
      </c>
      <c r="B65" s="1001">
        <f>'[2]18'!B65</f>
        <v>-37.121084318836111</v>
      </c>
      <c r="C65" s="244">
        <f>'[2]18'!C65</f>
        <v>-57.632409276833329</v>
      </c>
      <c r="D65" s="973">
        <f>'[2]18'!D65</f>
        <v>-70.207230044283335</v>
      </c>
      <c r="E65" s="244">
        <f>'[2]18'!E65</f>
        <v>-68.247015707666662</v>
      </c>
      <c r="F65" s="973" t="str">
        <f>'[2]18'!F65</f>
        <v>:</v>
      </c>
      <c r="G65" s="244" t="str">
        <f>'[2]18'!G65</f>
        <v>:</v>
      </c>
      <c r="H65" s="910">
        <f>'[2]18'!H65</f>
        <v>-31.642670157068054</v>
      </c>
      <c r="I65" s="34">
        <f>'[2]18'!I65</f>
        <v>-24.489969398163893</v>
      </c>
      <c r="J65" s="910">
        <f>'[2]18'!J65</f>
        <v>-41.305021698698077</v>
      </c>
      <c r="K65" s="34">
        <f>'[2]18'!K65</f>
        <v>-35.038503850385041</v>
      </c>
      <c r="L65" s="910">
        <f>'[2]18'!L65</f>
        <v>-3.4636871508379841</v>
      </c>
      <c r="M65" s="34">
        <f>'[2]18'!M65</f>
        <v>-38.6</v>
      </c>
      <c r="N65" s="910">
        <f>'[2]18'!N65</f>
        <v>-27.761586913603466</v>
      </c>
      <c r="O65" s="556">
        <f>'[2]18'!O65</f>
        <v>-30.762695865584305</v>
      </c>
    </row>
    <row r="66" spans="1:16" ht="12.75" customHeight="1">
      <c r="A66" s="1055">
        <f>'[2]18'!$A66</f>
        <v>43983</v>
      </c>
      <c r="B66" s="1003">
        <f>'[2]18'!B66</f>
        <v>-23.872354831202774</v>
      </c>
      <c r="C66" s="1016">
        <f>'[2]18'!C66</f>
        <v>-49.207528378433331</v>
      </c>
      <c r="D66" s="1017">
        <f>'[2]18'!D66</f>
        <v>-68.388105583183332</v>
      </c>
      <c r="E66" s="1016">
        <f>'[2]18'!E66</f>
        <v>-63.613145755566663</v>
      </c>
      <c r="F66" s="1017" t="str">
        <f>'[2]18'!F66</f>
        <v>:</v>
      </c>
      <c r="G66" s="1016" t="str">
        <f>'[2]18'!G66</f>
        <v>:</v>
      </c>
      <c r="H66" s="920">
        <f>'[2]18'!H66</f>
        <v>-11.173236417854824</v>
      </c>
      <c r="I66" s="919">
        <f>'[2]18'!I66</f>
        <v>-9.0726960503720591</v>
      </c>
      <c r="J66" s="920">
        <f>'[2]18'!J66</f>
        <v>-14.124853616791285</v>
      </c>
      <c r="K66" s="919">
        <f>'[2]18'!K66</f>
        <v>-12.402750135697488</v>
      </c>
      <c r="L66" s="920">
        <f>'[2]18'!L66</f>
        <v>-2.860870375547492</v>
      </c>
      <c r="M66" s="919">
        <f>'[2]18'!M66</f>
        <v>-24.1</v>
      </c>
      <c r="N66" s="920">
        <f>'[2]18'!N66</f>
        <v>-14.782090737615405</v>
      </c>
      <c r="O66" s="1042">
        <f>'[2]18'!O66</f>
        <v>-15.905194150277367</v>
      </c>
    </row>
    <row r="67" spans="1:16" ht="12.75" customHeight="1">
      <c r="A67" s="599">
        <f>'[2]18'!$A67</f>
        <v>44013</v>
      </c>
      <c r="B67" s="1001">
        <f>'[2]18'!B67</f>
        <v>-14.045818833336108</v>
      </c>
      <c r="C67" s="244">
        <f>'[2]18'!C67</f>
        <v>-32.647203711133329</v>
      </c>
      <c r="D67" s="973">
        <f>'[2]18'!D67</f>
        <v>-57.651371643283326</v>
      </c>
      <c r="E67" s="244">
        <f>'[2]18'!E67</f>
        <v>-54.178916216866668</v>
      </c>
      <c r="F67" s="973" t="str">
        <f>'[2]18'!F67</f>
        <v>:</v>
      </c>
      <c r="G67" s="244" t="str">
        <f>'[2]18'!G67</f>
        <v>:</v>
      </c>
      <c r="H67" s="910">
        <f>'[2]18'!H67</f>
        <v>-10.809922786265815</v>
      </c>
      <c r="I67" s="34">
        <f>'[2]18'!I67</f>
        <v>-9.455828014779982</v>
      </c>
      <c r="J67" s="910">
        <f>'[2]18'!J67</f>
        <v>-12.714831317632076</v>
      </c>
      <c r="K67" s="34">
        <f>'[2]18'!K67</f>
        <v>-11.725173940543954</v>
      </c>
      <c r="L67" s="910">
        <f>'[2]18'!L67</f>
        <v>-3.0737894639385246</v>
      </c>
      <c r="M67" s="34">
        <f>'[2]18'!M67</f>
        <v>-13.6</v>
      </c>
      <c r="N67" s="910">
        <f>'[2]18'!N67</f>
        <v>-7.9785734423456347</v>
      </c>
      <c r="O67" s="556">
        <f>'[2]18'!O67</f>
        <v>-7.1200850159404894</v>
      </c>
      <c r="P67" s="12"/>
    </row>
    <row r="68" spans="1:16" ht="12.75" customHeight="1">
      <c r="A68" s="599">
        <f>'[2]18'!$A68</f>
        <v>44044</v>
      </c>
      <c r="B68" s="1001">
        <f>'[2]18'!B68</f>
        <v>-13.388347804569442</v>
      </c>
      <c r="C68" s="244">
        <f>'[2]18'!C68</f>
        <v>-16.257592602933332</v>
      </c>
      <c r="D68" s="973">
        <f>'[2]18'!D68</f>
        <v>-48.798486066083328</v>
      </c>
      <c r="E68" s="244">
        <f>'[2]18'!E68</f>
        <v>-47.033026247166667</v>
      </c>
      <c r="F68" s="973" t="str">
        <f>'[2]18'!F68</f>
        <v>:</v>
      </c>
      <c r="G68" s="244" t="str">
        <f>'[2]18'!G68</f>
        <v>:</v>
      </c>
      <c r="H68" s="910">
        <f>'[2]18'!H68</f>
        <v>-5.7740223161087556</v>
      </c>
      <c r="I68" s="34">
        <f>'[2]18'!I68</f>
        <v>-7.3731312925861943</v>
      </c>
      <c r="J68" s="910">
        <f>'[2]18'!J68</f>
        <v>-2.9979613862573444</v>
      </c>
      <c r="K68" s="34">
        <f>'[2]18'!K68</f>
        <v>-6.0807860262008688</v>
      </c>
      <c r="L68" s="910">
        <f>'[2]18'!L68</f>
        <v>-2.8789004457652396</v>
      </c>
      <c r="M68" s="34">
        <f>'[2]18'!M68</f>
        <v>-13.6</v>
      </c>
      <c r="N68" s="910">
        <f>'[2]18'!N68</f>
        <v>3.3323674297305104</v>
      </c>
      <c r="O68" s="556">
        <f>'[2]18'!O68</f>
        <v>2.5824823252160343</v>
      </c>
      <c r="P68" s="12"/>
    </row>
    <row r="69" spans="1:16" ht="12.75" customHeight="1">
      <c r="A69" s="599">
        <f>'[2]18'!$A69</f>
        <v>44075</v>
      </c>
      <c r="B69" s="1001">
        <f>'[2]18'!B69</f>
        <v>-14.955918342269442</v>
      </c>
      <c r="C69" s="244">
        <f>'[2]18'!C69</f>
        <v>6.4876843740666663</v>
      </c>
      <c r="D69" s="973">
        <f>'[2]18'!D69</f>
        <v>-43.923684941283327</v>
      </c>
      <c r="E69" s="244">
        <f>'[2]18'!E69</f>
        <v>-44.770489632066663</v>
      </c>
      <c r="F69" s="973" t="str">
        <f>'[2]18'!F69</f>
        <v>:</v>
      </c>
      <c r="G69" s="244" t="str">
        <f>'[2]18'!G69</f>
        <v>:</v>
      </c>
      <c r="H69" s="910">
        <f>'[2]18'!H69</f>
        <v>-1.6910628238930911</v>
      </c>
      <c r="I69" s="34">
        <f>'[2]18'!I69</f>
        <v>-1.8583579881656647</v>
      </c>
      <c r="J69" s="910">
        <f>'[2]18'!J69</f>
        <v>-1.4374445430346015</v>
      </c>
      <c r="K69" s="34">
        <f>'[2]18'!K69</f>
        <v>-1.5733333333333235</v>
      </c>
      <c r="L69" s="910">
        <f>'[2]18'!L69</f>
        <v>-3.1325301204819311</v>
      </c>
      <c r="M69" s="34">
        <f>'[2]18'!M69</f>
        <v>-14.8</v>
      </c>
      <c r="N69" s="910">
        <f>'[2]18'!N69</f>
        <v>3.0441249380267692</v>
      </c>
      <c r="O69" s="556">
        <f>'[2]18'!O69</f>
        <v>0.83762236350793273</v>
      </c>
      <c r="P69" s="12"/>
    </row>
    <row r="70" spans="1:16" ht="12.75" customHeight="1">
      <c r="A70" s="599">
        <f>'[2]18'!$A70</f>
        <v>44105</v>
      </c>
      <c r="B70" s="1001">
        <f>'[2]18'!B70</f>
        <v>-14.372933271436111</v>
      </c>
      <c r="C70" s="244">
        <f>'[2]18'!C70</f>
        <v>13.153205167766666</v>
      </c>
      <c r="D70" s="973">
        <f>'[2]18'!D70</f>
        <v>-41.378218739783328</v>
      </c>
      <c r="E70" s="244">
        <f>'[2]18'!E70</f>
        <v>-41.504445641066667</v>
      </c>
      <c r="F70" s="973" t="str">
        <f>'[2]18'!F70</f>
        <v>:</v>
      </c>
      <c r="G70" s="244" t="str">
        <f>'[2]18'!G70</f>
        <v>:</v>
      </c>
      <c r="H70" s="910">
        <f>'[2]18'!H70</f>
        <v>-7.744221359878523</v>
      </c>
      <c r="I70" s="34">
        <f>'[2]18'!I70</f>
        <v>-8.8463528194516243</v>
      </c>
      <c r="J70" s="910">
        <f>'[2]18'!J70</f>
        <v>-6.1958476377309069</v>
      </c>
      <c r="K70" s="34">
        <f>'[2]18'!K70</f>
        <v>-8.1700946784198436</v>
      </c>
      <c r="L70" s="910">
        <f>'[2]18'!L70</f>
        <v>-2.9763015487964282</v>
      </c>
      <c r="M70" s="34">
        <f>'[2]18'!M70</f>
        <v>-13.3</v>
      </c>
      <c r="N70" s="910">
        <f>'[2]18'!N70</f>
        <v>1.2947156420830481</v>
      </c>
      <c r="O70" s="556">
        <f>'[2]18'!O70</f>
        <v>-0.4017244757985452</v>
      </c>
      <c r="P70" s="12"/>
    </row>
    <row r="71" spans="1:16" ht="12.75" customHeight="1">
      <c r="A71" s="599">
        <f>'[2]18'!$A71</f>
        <v>44136</v>
      </c>
      <c r="B71" s="1001">
        <f>'[2]18'!B71</f>
        <v>-16.788121138836107</v>
      </c>
      <c r="C71" s="244">
        <f>'[2]18'!C71</f>
        <v>13.028985728666667</v>
      </c>
      <c r="D71" s="973">
        <f>'[2]18'!D71</f>
        <v>-38.825629727183326</v>
      </c>
      <c r="E71" s="244">
        <f>'[2]18'!E71</f>
        <v>-38.885152113366665</v>
      </c>
      <c r="F71" s="973" t="str">
        <f>'[2]18'!F71</f>
        <v>:</v>
      </c>
      <c r="G71" s="244" t="str">
        <f>'[2]18'!G71</f>
        <v>:</v>
      </c>
      <c r="H71" s="910">
        <f>'[2]18'!H71</f>
        <v>-3.9396628216504013</v>
      </c>
      <c r="I71" s="34">
        <f>'[2]18'!I71</f>
        <v>-5.8914027149321413</v>
      </c>
      <c r="J71" s="910">
        <f>'[2]18'!J71</f>
        <v>-1.1728182131769671</v>
      </c>
      <c r="K71" s="34">
        <f>'[2]18'!K71</f>
        <v>-2.9393753827311713</v>
      </c>
      <c r="L71" s="910">
        <f>'[2]18'!L71</f>
        <v>-2.6183376816995718</v>
      </c>
      <c r="M71" s="34">
        <f>'[2]18'!M71</f>
        <v>-15</v>
      </c>
      <c r="N71" s="910">
        <f>'[2]18'!N71</f>
        <v>-2.996218365170165</v>
      </c>
      <c r="O71" s="556">
        <f>'[2]18'!O71</f>
        <v>-1.3694491994763922</v>
      </c>
      <c r="P71" s="12"/>
    </row>
    <row r="72" spans="1:16" ht="12.75" customHeight="1">
      <c r="A72" s="599">
        <f>'[2]18'!$A72</f>
        <v>44166</v>
      </c>
      <c r="B72" s="1001">
        <f>'[2]18'!B72</f>
        <v>-14.080284769769442</v>
      </c>
      <c r="C72" s="244">
        <f>'[2]18'!C72</f>
        <v>-2.0490273565333332</v>
      </c>
      <c r="D72" s="973">
        <f>'[2]18'!D72</f>
        <v>-35.982121993983327</v>
      </c>
      <c r="E72" s="244">
        <f>'[2]18'!E72</f>
        <v>-33.674399104366664</v>
      </c>
      <c r="F72" s="973" t="str">
        <f>'[2]18'!F72</f>
        <v>:</v>
      </c>
      <c r="G72" s="244" t="str">
        <f>'[2]18'!G72</f>
        <v>:</v>
      </c>
      <c r="H72" s="910">
        <f>'[2]18'!H72</f>
        <v>-6.7576348278102643</v>
      </c>
      <c r="I72" s="34">
        <f>'[2]18'!I72</f>
        <v>-5.2759521022778415</v>
      </c>
      <c r="J72" s="910">
        <f>'[2]18'!J72</f>
        <v>-9.1448584492654987</v>
      </c>
      <c r="K72" s="34">
        <f>'[2]18'!K72</f>
        <v>-8.5504961513493356</v>
      </c>
      <c r="L72" s="910">
        <f>'[2]18'!L72</f>
        <v>-3.047477469107136</v>
      </c>
      <c r="M72" s="34">
        <f>'[2]18'!M72</f>
        <v>-13</v>
      </c>
      <c r="N72" s="910">
        <f>'[2]18'!N72</f>
        <v>-4.5095828635851092</v>
      </c>
      <c r="O72" s="556">
        <f>'[2]18'!O72</f>
        <v>-2.5743931088488665</v>
      </c>
      <c r="P72" s="12"/>
    </row>
    <row r="73" spans="1:16" ht="12.75" customHeight="1">
      <c r="A73" s="599">
        <f>'[2]18'!$A73</f>
        <v>44197</v>
      </c>
      <c r="B73" s="1001">
        <f>'[2]18'!B73</f>
        <v>-14.009441202036109</v>
      </c>
      <c r="C73" s="244">
        <f>'[2]18'!C73</f>
        <v>-2.344344066133333</v>
      </c>
      <c r="D73" s="973">
        <f>'[2]18'!D73</f>
        <v>-34.773329577883331</v>
      </c>
      <c r="E73" s="244">
        <f>'[2]18'!E73</f>
        <v>-32.006069018966663</v>
      </c>
      <c r="F73" s="973" t="str">
        <f>'[2]18'!F73</f>
        <v>:</v>
      </c>
      <c r="G73" s="244" t="str">
        <f>'[2]18'!G73</f>
        <v>:</v>
      </c>
      <c r="H73" s="910">
        <f>'[2]18'!H73</f>
        <v>-9.3629947288483919</v>
      </c>
      <c r="I73" s="34">
        <f>'[2]18'!I73</f>
        <v>-7.9684601113172562</v>
      </c>
      <c r="J73" s="910">
        <f>'[2]18'!J73</f>
        <v>-11.240999576450648</v>
      </c>
      <c r="K73" s="34">
        <f>'[2]18'!K73</f>
        <v>-11.701656479759052</v>
      </c>
      <c r="L73" s="910">
        <f>'[2]18'!L73</f>
        <v>-2.6439593526533685</v>
      </c>
      <c r="M73" s="34">
        <f>'[2]18'!M73</f>
        <v>-14.3</v>
      </c>
      <c r="N73" s="910">
        <f>'[2]18'!N73</f>
        <v>-6.0532461466604417</v>
      </c>
      <c r="O73" s="556">
        <f>'[2]18'!O73</f>
        <v>-4.9243519321576628</v>
      </c>
    </row>
    <row r="74" spans="1:16" ht="12.75" customHeight="1">
      <c r="A74" s="599">
        <f>'[2]18'!$A74</f>
        <v>44228</v>
      </c>
      <c r="B74" s="1001">
        <f>'[2]18'!B74</f>
        <v>-12.225454728302777</v>
      </c>
      <c r="C74" s="244">
        <f>'[2]18'!C74</f>
        <v>-23.609745308533334</v>
      </c>
      <c r="D74" s="973">
        <f>'[2]18'!D74</f>
        <v>-36.068289721583326</v>
      </c>
      <c r="E74" s="244">
        <f>'[2]18'!E74</f>
        <v>-32.662713874466661</v>
      </c>
      <c r="F74" s="973" t="str">
        <f>'[2]18'!F74</f>
        <v>:</v>
      </c>
      <c r="G74" s="244" t="str">
        <f>'[2]18'!G74</f>
        <v>:</v>
      </c>
      <c r="H74" s="910">
        <f>'[2]18'!H74</f>
        <v>-2.9932102897580535</v>
      </c>
      <c r="I74" s="34">
        <f>'[2]18'!I74</f>
        <v>-4.4353223868642289</v>
      </c>
      <c r="J74" s="910">
        <f>'[2]18'!J74</f>
        <v>-1.0671688637790453</v>
      </c>
      <c r="K74" s="34">
        <f>'[2]18'!K74</f>
        <v>-5.7958801498127315</v>
      </c>
      <c r="L74" s="910">
        <f>'[2]18'!L74</f>
        <v>-2.5619289818216089</v>
      </c>
      <c r="M74" s="34">
        <f>'[2]18'!M74</f>
        <v>-13.3</v>
      </c>
      <c r="N74" s="910">
        <f>'[2]18'!N74</f>
        <v>-2.3905144387072141</v>
      </c>
      <c r="O74" s="556">
        <f>'[2]18'!O74</f>
        <v>-5.9565924084520532</v>
      </c>
      <c r="P74" s="12"/>
    </row>
    <row r="75" spans="1:16" ht="12.75" customHeight="1">
      <c r="A75" s="599">
        <f>'[2]18'!$A75</f>
        <v>44256</v>
      </c>
      <c r="B75" s="1001">
        <f>'[2]18'!B75</f>
        <v>-7.8940827974694434</v>
      </c>
      <c r="C75" s="244">
        <f>'[2]18'!C75</f>
        <v>-20.785645691533333</v>
      </c>
      <c r="D75" s="973">
        <f>'[2]18'!D75</f>
        <v>-33.210302306883328</v>
      </c>
      <c r="E75" s="244">
        <f>'[2]18'!E75</f>
        <v>-29.721285755266663</v>
      </c>
      <c r="F75" s="973" t="str">
        <f>'[2]18'!F75</f>
        <v>:</v>
      </c>
      <c r="G75" s="244" t="str">
        <f>'[2]18'!G75</f>
        <v>:</v>
      </c>
      <c r="H75" s="910">
        <f>'[2]18'!H75</f>
        <v>16.323932628280446</v>
      </c>
      <c r="I75" s="34">
        <f>'[2]18'!I75</f>
        <v>9.5902353966869924</v>
      </c>
      <c r="J75" s="910">
        <f>'[2]18'!J75</f>
        <v>26.565143824027061</v>
      </c>
      <c r="K75" s="34">
        <f>'[2]18'!K75</f>
        <v>17.391304347826093</v>
      </c>
      <c r="L75" s="910">
        <f>'[2]18'!L75</f>
        <v>-2.1136063408190324</v>
      </c>
      <c r="M75" s="34">
        <f>'[2]18'!M75</f>
        <v>-8.4</v>
      </c>
      <c r="N75" s="910">
        <f>'[2]18'!N75</f>
        <v>5.959574911439887</v>
      </c>
      <c r="O75" s="556">
        <f>'[2]18'!O75</f>
        <v>6.5709079215349817</v>
      </c>
      <c r="P75" s="12"/>
    </row>
    <row r="76" spans="1:16" ht="12.75" customHeight="1">
      <c r="A76" s="599">
        <f>'[2]18'!$A76</f>
        <v>44287</v>
      </c>
      <c r="B76" s="1001">
        <f>'[2]18'!B76</f>
        <v>-5.6176642395027772</v>
      </c>
      <c r="C76" s="244">
        <f>'[2]18'!C76</f>
        <v>16.289857740766667</v>
      </c>
      <c r="D76" s="973">
        <f>'[2]18'!D76</f>
        <v>-26.389443701683334</v>
      </c>
      <c r="E76" s="244">
        <f>'[2]18'!E76</f>
        <v>-26.168735642566663</v>
      </c>
      <c r="F76" s="973" t="str">
        <f>'[2]18'!F76</f>
        <v>:</v>
      </c>
      <c r="G76" s="244" t="str">
        <f>'[2]18'!G76</f>
        <v>:</v>
      </c>
      <c r="H76" s="910">
        <f>'[2]18'!H76</f>
        <v>53.604033247036369</v>
      </c>
      <c r="I76" s="34">
        <f>'[2]18'!I76</f>
        <v>35.881238155401121</v>
      </c>
      <c r="J76" s="910">
        <f>'[2]18'!J76</f>
        <v>85.690053970701626</v>
      </c>
      <c r="K76" s="34">
        <f>'[2]18'!K76</f>
        <v>63.003095975232185</v>
      </c>
      <c r="L76" s="910">
        <f>'[2]18'!L76</f>
        <v>0.15427634750749064</v>
      </c>
      <c r="M76" s="34">
        <f>'[2]18'!M76</f>
        <v>-6.3</v>
      </c>
      <c r="N76" s="910">
        <f>'[2]18'!N76</f>
        <v>37.246474143720633</v>
      </c>
      <c r="O76" s="556">
        <f>'[2]18'!O76</f>
        <v>44.340437788018448</v>
      </c>
      <c r="P76" s="12"/>
    </row>
    <row r="77" spans="1:16" ht="12.75" customHeight="1">
      <c r="A77" s="599">
        <f>'[2]18'!$A77</f>
        <v>44317</v>
      </c>
      <c r="B77" s="1001">
        <f>'[2]18'!B77</f>
        <v>1.2263678712999997</v>
      </c>
      <c r="C77" s="244">
        <f>'[2]18'!C77</f>
        <v>2.4128811617000001</v>
      </c>
      <c r="D77" s="973">
        <f>'[2]18'!D77</f>
        <v>-12.9574973003</v>
      </c>
      <c r="E77" s="244">
        <f>'[2]18'!E77</f>
        <v>-11.6350866673</v>
      </c>
      <c r="F77" s="973" t="str">
        <f>'[2]18'!F77</f>
        <v>:</v>
      </c>
      <c r="G77" s="244" t="str">
        <f>'[2]18'!G77</f>
        <v>:</v>
      </c>
      <c r="H77" s="910">
        <f>'[2]18'!H77</f>
        <v>37.398276687410259</v>
      </c>
      <c r="I77" s="34">
        <f>'[2]18'!I77</f>
        <v>26.725205448609699</v>
      </c>
      <c r="J77" s="910">
        <f>'[2]18'!J77</f>
        <v>55.967784526010036</v>
      </c>
      <c r="K77" s="34">
        <f>'[2]18'!K77</f>
        <v>42.869239143582917</v>
      </c>
      <c r="L77" s="910">
        <f>'[2]18'!L77</f>
        <v>0.47260802469135399</v>
      </c>
      <c r="M77" s="34">
        <f>'[2]18'!M77</f>
        <v>-0.3</v>
      </c>
      <c r="N77" s="910">
        <f>'[2]18'!N77</f>
        <v>26.678813118167625</v>
      </c>
      <c r="O77" s="556">
        <f>'[2]18'!O77</f>
        <v>31.506475800954348</v>
      </c>
      <c r="P77" s="12"/>
    </row>
    <row r="78" spans="1:16" ht="12.75" customHeight="1">
      <c r="A78" s="1056">
        <f>'[2]18'!$A78</f>
        <v>44348</v>
      </c>
      <c r="B78" s="1003">
        <f>'[2]18'!B78</f>
        <v>1.500535609533334</v>
      </c>
      <c r="C78" s="1016">
        <f>'[2]18'!C78</f>
        <v>3.6848382756000002</v>
      </c>
      <c r="D78" s="1017">
        <f>'[2]18'!D78</f>
        <v>-11.7264085836</v>
      </c>
      <c r="E78" s="1016">
        <f>'[2]18'!E78</f>
        <v>-13.819022479699999</v>
      </c>
      <c r="F78" s="1017" t="str">
        <f>'[2]18'!F78</f>
        <v>:</v>
      </c>
      <c r="G78" s="1016" t="str">
        <f>'[2]18'!G78</f>
        <v>:</v>
      </c>
      <c r="H78" s="920">
        <f>'[2]18'!H78</f>
        <v>18.74737725556021</v>
      </c>
      <c r="I78" s="919">
        <f>'[2]18'!I78</f>
        <v>15.150561326198726</v>
      </c>
      <c r="J78" s="920">
        <f>'[2]18'!J78</f>
        <v>24.084758208328978</v>
      </c>
      <c r="K78" s="919">
        <f>'[2]18'!K78</f>
        <v>20.303624909635445</v>
      </c>
      <c r="L78" s="920">
        <f>'[2]18'!L78</f>
        <v>0.28779739063699594</v>
      </c>
      <c r="M78" s="919">
        <f>'[2]18'!M78</f>
        <v>1.2</v>
      </c>
      <c r="N78" s="920">
        <f>'[2]18'!N78</f>
        <v>10.915657036346673</v>
      </c>
      <c r="O78" s="1042">
        <f>'[2]18'!O78</f>
        <v>10.865915087550974</v>
      </c>
      <c r="P78" s="12"/>
    </row>
    <row r="79" spans="1:16" ht="12.75" customHeight="1">
      <c r="A79" s="599">
        <f>'[2]18'!$A79</f>
        <v>44378</v>
      </c>
      <c r="B79" s="1001">
        <f>'[2]18'!B79</f>
        <v>-3.4304826665666668</v>
      </c>
      <c r="C79" s="244">
        <f>'[2]18'!C79</f>
        <v>-5.2867178799999998E-2</v>
      </c>
      <c r="D79" s="973">
        <f>'[2]18'!D79</f>
        <v>-14.1686056319</v>
      </c>
      <c r="E79" s="244">
        <f>'[2]18'!E79</f>
        <v>-12.4497106504</v>
      </c>
      <c r="F79" s="973" t="str">
        <f>'[2]18'!F79</f>
        <v>:</v>
      </c>
      <c r="G79" s="244" t="str">
        <f>'[2]18'!G79</f>
        <v>:</v>
      </c>
      <c r="H79" s="910">
        <f>'[2]18'!H79</f>
        <v>11.622766623687596</v>
      </c>
      <c r="I79" s="34">
        <f>'[2]18'!I79</f>
        <v>9.3210907067334574</v>
      </c>
      <c r="J79" s="910">
        <f>'[2]18'!J79</f>
        <v>14.968094804010931</v>
      </c>
      <c r="K79" s="34">
        <f>'[2]18'!K79</f>
        <v>11.786833855799372</v>
      </c>
      <c r="L79" s="910">
        <f>'[2]18'!L79</f>
        <v>0.74505683446366788</v>
      </c>
      <c r="M79" s="34">
        <f>'[2]18'!M79</f>
        <v>-2.9</v>
      </c>
      <c r="N79" s="910">
        <f>'[2]18'!N79</f>
        <v>0.74550653594771177</v>
      </c>
      <c r="O79" s="556">
        <f>'[2]18'!O79</f>
        <v>8.3211982525483563E-2</v>
      </c>
      <c r="P79" s="12"/>
    </row>
    <row r="80" spans="1:16" ht="12.75" customHeight="1">
      <c r="A80" s="599">
        <f>'[2]18'!$A80</f>
        <v>44409</v>
      </c>
      <c r="B80" s="1001">
        <f>'[2]18'!B80</f>
        <v>-0.62424856429999964</v>
      </c>
      <c r="C80" s="244">
        <f>'[2]18'!C80</f>
        <v>2.3919521272000002</v>
      </c>
      <c r="D80" s="973">
        <f>'[2]18'!D80</f>
        <v>-10.778675167599999</v>
      </c>
      <c r="E80" s="244">
        <f>'[2]18'!E80</f>
        <v>-11.6538178563</v>
      </c>
      <c r="F80" s="973" t="str">
        <f>'[2]18'!F80</f>
        <v>:</v>
      </c>
      <c r="G80" s="244" t="str">
        <f>'[2]18'!G80</f>
        <v>:</v>
      </c>
      <c r="H80" s="910">
        <f>'[2]18'!H80</f>
        <v>12.934007817889153</v>
      </c>
      <c r="I80" s="34">
        <f>'[2]18'!I80</f>
        <v>12.900746596398776</v>
      </c>
      <c r="J80" s="910">
        <f>'[2]18'!J80</f>
        <v>13.005315861045858</v>
      </c>
      <c r="K80" s="34">
        <f>'[2]18'!K80</f>
        <v>12.669998837614799</v>
      </c>
      <c r="L80" s="910">
        <f>'[2]18'!L80</f>
        <v>0.78408873589597761</v>
      </c>
      <c r="M80" s="34">
        <f>'[2]18'!M80</f>
        <v>-0.9</v>
      </c>
      <c r="N80" s="910">
        <f>'[2]18'!N80</f>
        <v>-9.5812301364741046</v>
      </c>
      <c r="O80" s="556">
        <f>'[2]18'!O80</f>
        <v>-7.7438499090648065</v>
      </c>
      <c r="P80" s="12"/>
    </row>
    <row r="81" spans="1:16" ht="12.75" customHeight="1">
      <c r="A81" s="599">
        <f>'[2]18'!$A81</f>
        <v>44440</v>
      </c>
      <c r="B81" s="1001">
        <f>'[2]18'!B81</f>
        <v>-2.4031227722666664</v>
      </c>
      <c r="C81" s="244">
        <f>'[2]18'!C81</f>
        <v>-2.1863599605999999</v>
      </c>
      <c r="D81" s="973">
        <f>'[2]18'!D81</f>
        <v>-13.8845496434</v>
      </c>
      <c r="E81" s="244">
        <f>'[2]18'!E81</f>
        <v>-12.3032928011</v>
      </c>
      <c r="F81" s="973" t="str">
        <f>'[2]18'!F81</f>
        <v>:</v>
      </c>
      <c r="G81" s="244" t="str">
        <f>'[2]18'!G81</f>
        <v>:</v>
      </c>
      <c r="H81" s="910">
        <f>'[2]18'!H81</f>
        <v>10.04346619809489</v>
      </c>
      <c r="I81" s="34">
        <f>'[2]18'!I81</f>
        <v>10.098916627414042</v>
      </c>
      <c r="J81" s="910">
        <f>'[2]18'!J81</f>
        <v>9.947785379906378</v>
      </c>
      <c r="K81" s="34">
        <f>'[2]18'!K81</f>
        <v>9.0400072247809931</v>
      </c>
      <c r="L81" s="910">
        <f>'[2]18'!L81</f>
        <v>1.119402985074629</v>
      </c>
      <c r="M81" s="34">
        <f>'[2]18'!M81</f>
        <v>-2.2000000000000002</v>
      </c>
      <c r="N81" s="910">
        <f>'[2]18'!N81</f>
        <v>-5.1385681293302525</v>
      </c>
      <c r="O81" s="556">
        <f>'[2]18'!O81</f>
        <v>-3.0424339471577326</v>
      </c>
      <c r="P81" s="12"/>
    </row>
    <row r="82" spans="1:16" ht="12.75" customHeight="1">
      <c r="A82" s="599">
        <f>'[2]18'!$A82</f>
        <v>44470</v>
      </c>
      <c r="B82" s="1001">
        <f>'[2]18'!B82</f>
        <v>-3.3064549617333334</v>
      </c>
      <c r="C82" s="244">
        <f>'[2]18'!C82</f>
        <v>1.0504120031999999</v>
      </c>
      <c r="D82" s="973">
        <f>'[2]18'!D82</f>
        <v>-12.0961664215</v>
      </c>
      <c r="E82" s="244">
        <f>'[2]18'!E82</f>
        <v>-9.4051815978000004</v>
      </c>
      <c r="F82" s="973" t="str">
        <f>'[2]18'!F82</f>
        <v>:</v>
      </c>
      <c r="G82" s="244" t="str">
        <f>'[2]18'!G82</f>
        <v>:</v>
      </c>
      <c r="H82" s="910">
        <f>'[2]18'!H82</f>
        <v>9.6104608632040964</v>
      </c>
      <c r="I82" s="34">
        <f>'[2]18'!I82</f>
        <v>11.473704124101403</v>
      </c>
      <c r="J82" s="910">
        <f>'[2]18'!J82</f>
        <v>7.0494945974207042</v>
      </c>
      <c r="K82" s="34">
        <f>'[2]18'!K82</f>
        <v>7.368233934761335</v>
      </c>
      <c r="L82" s="910">
        <f>'[2]18'!L82</f>
        <v>1.528993172420428</v>
      </c>
      <c r="M82" s="34">
        <f>'[2]18'!M82</f>
        <v>-2.2999999999999998</v>
      </c>
      <c r="N82" s="910">
        <f>'[2]18'!N82</f>
        <v>-6.2488165120242485</v>
      </c>
      <c r="O82" s="556">
        <f>'[2]18'!O82</f>
        <v>-3.393999016232172</v>
      </c>
      <c r="P82" s="12"/>
    </row>
    <row r="83" spans="1:16" ht="12.75" customHeight="1">
      <c r="A83" s="599">
        <f>'[2]18'!$A83</f>
        <v>44501</v>
      </c>
      <c r="B83" s="1001">
        <f>'[2]18'!B83</f>
        <v>-2.4192197985666666</v>
      </c>
      <c r="C83" s="244">
        <f>'[2]18'!C83</f>
        <v>-8.0982000501000009</v>
      </c>
      <c r="D83" s="973">
        <f>'[2]18'!D83</f>
        <v>-11.8686384012</v>
      </c>
      <c r="E83" s="244">
        <f>'[2]18'!E83</f>
        <v>-13.1923395525</v>
      </c>
      <c r="F83" s="973" t="str">
        <f>'[2]18'!F83</f>
        <v>:</v>
      </c>
      <c r="G83" s="244" t="str">
        <f>'[2]18'!G83</f>
        <v>:</v>
      </c>
      <c r="H83" s="910">
        <f>'[2]18'!H83</f>
        <v>15.896914834657295</v>
      </c>
      <c r="I83" s="34">
        <f>'[2]18'!I83</f>
        <v>12.11654966823734</v>
      </c>
      <c r="J83" s="910">
        <f>'[2]18'!J83</f>
        <v>20.977312390924951</v>
      </c>
      <c r="K83" s="34">
        <f>'[2]18'!K83</f>
        <v>14.213609734114456</v>
      </c>
      <c r="L83" s="910">
        <f>'[2]18'!L83</f>
        <v>1.990240168404938</v>
      </c>
      <c r="M83" s="34">
        <f>'[2]18'!M83</f>
        <v>-0.6</v>
      </c>
      <c r="N83" s="910">
        <f>'[2]18'!N83</f>
        <v>0.9996001599360369</v>
      </c>
      <c r="O83" s="556">
        <f>'[2]18'!O83</f>
        <v>1.8274629913221077</v>
      </c>
      <c r="P83" s="12"/>
    </row>
    <row r="84" spans="1:16" ht="12.75" customHeight="1">
      <c r="A84" s="599">
        <f>'[2]18'!$A84</f>
        <v>44531</v>
      </c>
      <c r="B84" s="1001">
        <f>'[2]18'!B84</f>
        <v>-0.93561226323333402</v>
      </c>
      <c r="C84" s="244">
        <f>'[2]18'!C84</f>
        <v>-6.0637304556</v>
      </c>
      <c r="D84" s="973">
        <f>'[2]18'!D84</f>
        <v>-9.2826483746000008</v>
      </c>
      <c r="E84" s="244">
        <f>'[2]18'!E84</f>
        <v>-10.5999895319</v>
      </c>
      <c r="F84" s="973" t="str">
        <f>'[2]18'!F84</f>
        <v>:</v>
      </c>
      <c r="G84" s="244" t="str">
        <f>'[2]18'!G84</f>
        <v>:</v>
      </c>
      <c r="H84" s="910">
        <f>'[2]18'!H84</f>
        <v>17.222498755599801</v>
      </c>
      <c r="I84" s="34">
        <f>'[2]18'!I84</f>
        <v>12.071095903431228</v>
      </c>
      <c r="J84" s="910">
        <f>'[2]18'!J84</f>
        <v>25.837884141771056</v>
      </c>
      <c r="K84" s="34">
        <f>'[2]18'!K84</f>
        <v>15.201298042794846</v>
      </c>
      <c r="L84" s="910">
        <f>'[2]18'!L84</f>
        <v>2.184954480114996</v>
      </c>
      <c r="M84" s="34">
        <f>'[2]18'!M84</f>
        <v>0.1</v>
      </c>
      <c r="N84" s="910">
        <f>'[2]18'!N84</f>
        <v>0.71822117276663278</v>
      </c>
      <c r="O84" s="556">
        <f>'[2]18'!O84</f>
        <v>1.466894403697367</v>
      </c>
      <c r="P84" s="12"/>
    </row>
    <row r="85" spans="1:16" ht="12.75" customHeight="1">
      <c r="A85" s="599">
        <f>'[2]18'!$A85</f>
        <v>44562</v>
      </c>
      <c r="B85" s="1001">
        <f>'[2]18'!B85</f>
        <v>-0.66211419529999971</v>
      </c>
      <c r="C85" s="244">
        <f>'[2]18'!C85</f>
        <v>-0.83786589720000004</v>
      </c>
      <c r="D85" s="973">
        <f>'[2]18'!D85</f>
        <v>-9.7076110057000005</v>
      </c>
      <c r="E85" s="244">
        <f>'[2]18'!E85</f>
        <v>-9.2656988400000007</v>
      </c>
      <c r="F85" s="973" t="str">
        <f>'[2]18'!F85</f>
        <v>:</v>
      </c>
      <c r="G85" s="244" t="str">
        <f>'[2]18'!G85</f>
        <v>:</v>
      </c>
      <c r="H85" s="910">
        <f>'[2]18'!H85</f>
        <v>17.042878265155252</v>
      </c>
      <c r="I85" s="34">
        <f>'[2]18'!I85</f>
        <v>15.966132446325986</v>
      </c>
      <c r="J85" s="910">
        <f>'[2]18'!J85</f>
        <v>18.543615193739257</v>
      </c>
      <c r="K85" s="34">
        <f>'[2]18'!K85</f>
        <v>19.803370786516837</v>
      </c>
      <c r="L85" s="910">
        <f>'[2]18'!L85</f>
        <v>2.3871653619406601</v>
      </c>
      <c r="M85" s="34">
        <f>'[2]18'!M85</f>
        <v>-0.9</v>
      </c>
      <c r="N85" s="910">
        <f>'[2]18'!N85</f>
        <v>-3.4105598090881841</v>
      </c>
      <c r="O85" s="556">
        <f>'[2]18'!O85</f>
        <v>-1.7737684978714725</v>
      </c>
      <c r="P85" s="12"/>
    </row>
    <row r="86" spans="1:16" ht="12.75" customHeight="1">
      <c r="A86" s="599">
        <f>'[2]18'!$A86</f>
        <v>44593</v>
      </c>
      <c r="B86" s="1001">
        <f>'[2]18'!B86</f>
        <v>2.836637613566666</v>
      </c>
      <c r="C86" s="244">
        <f>'[2]18'!C86</f>
        <v>10.833122359800001</v>
      </c>
      <c r="D86" s="973">
        <f>'[2]18'!D86</f>
        <v>-7.9089283970000004</v>
      </c>
      <c r="E86" s="244">
        <f>'[2]18'!E86</f>
        <v>-6.2042949648999999</v>
      </c>
      <c r="F86" s="973" t="str">
        <f>'[2]18'!F86</f>
        <v>:</v>
      </c>
      <c r="G86" s="244" t="str">
        <f>'[2]18'!G86</f>
        <v>:</v>
      </c>
      <c r="H86" s="910">
        <f>'[2]18'!H86</f>
        <v>22.683359621451118</v>
      </c>
      <c r="I86" s="34">
        <f>'[2]18'!I86</f>
        <v>25.919329491880561</v>
      </c>
      <c r="J86" s="910">
        <f>'[2]18'!J86</f>
        <v>18.527918781725887</v>
      </c>
      <c r="K86" s="34">
        <f>'[2]18'!K86</f>
        <v>25.792664745055177</v>
      </c>
      <c r="L86" s="910">
        <f>'[2]18'!L86</f>
        <v>2.7452875785403563</v>
      </c>
      <c r="M86" s="34">
        <f>'[2]18'!M86</f>
        <v>1.7</v>
      </c>
      <c r="N86" s="910">
        <f>'[2]18'!N86</f>
        <v>-4.0164576802507668</v>
      </c>
      <c r="O86" s="556">
        <f>'[2]18'!O86</f>
        <v>2.3891825945506326</v>
      </c>
      <c r="P86" s="12"/>
    </row>
    <row r="87" spans="1:16" ht="12.75" customHeight="1">
      <c r="A87" s="599">
        <f>'[2]18'!$A87</f>
        <v>44621</v>
      </c>
      <c r="B87" s="1001">
        <f>'[2]18'!B87</f>
        <v>-3.3911161816666664</v>
      </c>
      <c r="C87" s="244">
        <f>'[2]18'!C87</f>
        <v>2.1640020999999999E-2</v>
      </c>
      <c r="D87" s="973">
        <f>'[2]18'!D87</f>
        <v>-9.6021150402999993</v>
      </c>
      <c r="E87" s="244">
        <f>'[2]18'!E87</f>
        <v>-10.801826115600001</v>
      </c>
      <c r="F87" s="973" t="str">
        <f>'[2]18'!F87</f>
        <v>:</v>
      </c>
      <c r="G87" s="244" t="str">
        <f>'[2]18'!G87</f>
        <v>:</v>
      </c>
      <c r="H87" s="910">
        <f>'[2]18'!H87</f>
        <v>25.31357858405589</v>
      </c>
      <c r="I87" s="34">
        <f>'[2]18'!I87</f>
        <v>30.071599045346062</v>
      </c>
      <c r="J87" s="910">
        <f>'[2]18'!J87</f>
        <v>19.054734193142494</v>
      </c>
      <c r="K87" s="34">
        <f>'[2]18'!K87</f>
        <v>21.479831724820599</v>
      </c>
      <c r="L87" s="910">
        <f>'[2]18'!L87</f>
        <v>3.0557162136109639</v>
      </c>
      <c r="M87" s="34">
        <f>'[2]18'!M87</f>
        <v>-3.8</v>
      </c>
      <c r="N87" s="910">
        <f>'[2]18'!N87</f>
        <v>1.2684365781710767</v>
      </c>
      <c r="O87" s="556">
        <f>'[2]18'!O87</f>
        <v>2.1726010863005314</v>
      </c>
      <c r="P87" s="12"/>
    </row>
    <row r="88" spans="1:16" ht="12.75" customHeight="1">
      <c r="A88" s="599">
        <f>'[2]18'!$A88</f>
        <v>44652</v>
      </c>
      <c r="B88" s="1001">
        <f>'[2]18'!B88</f>
        <v>-0.60947082646666695</v>
      </c>
      <c r="C88" s="244">
        <f>'[2]18'!C88</f>
        <v>3.8757824167999999</v>
      </c>
      <c r="D88" s="973">
        <f>'[2]18'!D88</f>
        <v>-9.6206353031000003</v>
      </c>
      <c r="E88" s="244">
        <f>'[2]18'!E88</f>
        <v>-11.1554773756</v>
      </c>
      <c r="F88" s="973" t="str">
        <f>'[2]18'!F88</f>
        <v>:</v>
      </c>
      <c r="G88" s="244" t="str">
        <f>'[2]18'!G88</f>
        <v>:</v>
      </c>
      <c r="H88" s="910">
        <f>'[2]18'!H88</f>
        <v>18.708418344717458</v>
      </c>
      <c r="I88" s="34">
        <f>'[2]18'!I88</f>
        <v>21.999070199907038</v>
      </c>
      <c r="J88" s="910">
        <f>'[2]18'!J88</f>
        <v>14.333167247965449</v>
      </c>
      <c r="K88" s="34">
        <f>'[2]18'!K88</f>
        <v>17.344384011050678</v>
      </c>
      <c r="L88" s="910">
        <f>'[2]18'!L88</f>
        <v>3.0230095311446945</v>
      </c>
      <c r="M88" s="34">
        <f>'[2]18'!M88</f>
        <v>-1.3</v>
      </c>
      <c r="N88" s="910">
        <f>'[2]18'!N88</f>
        <v>-1.3114112350753686</v>
      </c>
      <c r="O88" s="556">
        <f>'[2]18'!O88</f>
        <v>-0.99770527786091634</v>
      </c>
      <c r="P88" s="12"/>
    </row>
    <row r="89" spans="1:16" ht="12.75" customHeight="1">
      <c r="A89" s="599">
        <f>'[2]18'!$A89</f>
        <v>44682</v>
      </c>
      <c r="B89" s="1001">
        <f>'[2]18'!B89</f>
        <v>-2.156895755066667</v>
      </c>
      <c r="C89" s="244">
        <f>'[2]18'!C89</f>
        <v>0.72226079440000002</v>
      </c>
      <c r="D89" s="973">
        <f>'[2]18'!D89</f>
        <v>-13.401775301300001</v>
      </c>
      <c r="E89" s="244">
        <f>'[2]18'!E89</f>
        <v>-11.570435807999999</v>
      </c>
      <c r="F89" s="973" t="str">
        <f>'[2]18'!F89</f>
        <v>:</v>
      </c>
      <c r="G89" s="244" t="str">
        <f>'[2]18'!G89</f>
        <v>:</v>
      </c>
      <c r="H89" s="910">
        <f>'[2]18'!H89</f>
        <v>28.960891908370343</v>
      </c>
      <c r="I89" s="34">
        <f>'[2]18'!I89</f>
        <v>26.143732788487156</v>
      </c>
      <c r="J89" s="910">
        <f>'[2]18'!J89</f>
        <v>32.938288326420064</v>
      </c>
      <c r="K89" s="34">
        <f>'[2]18'!K89</f>
        <v>29.701126068918796</v>
      </c>
      <c r="L89" s="910">
        <f>'[2]18'!L89</f>
        <v>3.2254967841029156</v>
      </c>
      <c r="M89" s="34">
        <f>'[2]18'!M89</f>
        <v>-3.7</v>
      </c>
      <c r="N89" s="910">
        <f>'[2]18'!N89</f>
        <v>3.0100678035750832</v>
      </c>
      <c r="O89" s="556">
        <f>'[2]18'!O89</f>
        <v>3.918722786647308</v>
      </c>
      <c r="P89" s="12"/>
    </row>
    <row r="90" spans="1:16" ht="12.75" customHeight="1">
      <c r="A90" s="1145">
        <f>'[2]18'!$A90</f>
        <v>44713</v>
      </c>
      <c r="B90" s="1120">
        <f>'[2]18'!B90</f>
        <v>-2.8816427324666662</v>
      </c>
      <c r="C90" s="1123">
        <f>'[2]18'!C90</f>
        <v>7.0988210926999997</v>
      </c>
      <c r="D90" s="1124">
        <f>'[2]18'!D90</f>
        <v>-13.435665478800001</v>
      </c>
      <c r="E90" s="1123">
        <f>'[2]18'!E90</f>
        <v>-11.6153262566</v>
      </c>
      <c r="F90" s="1124" t="str">
        <f>'[2]18'!F90</f>
        <v>:</v>
      </c>
      <c r="G90" s="1123" t="str">
        <f>'[2]18'!G90</f>
        <v>:</v>
      </c>
      <c r="H90" s="1115" t="str">
        <f>'[2]18'!H90</f>
        <v/>
      </c>
      <c r="I90" s="1117" t="str">
        <f>'[2]18'!I90</f>
        <v/>
      </c>
      <c r="J90" s="1115" t="str">
        <f>'[2]18'!J90</f>
        <v/>
      </c>
      <c r="K90" s="1117" t="str">
        <f>'[2]18'!K90</f>
        <v/>
      </c>
      <c r="L90" s="1115" t="str">
        <f>'[2]18'!L90</f>
        <v/>
      </c>
      <c r="M90" s="1117">
        <f>'[2]18'!M90</f>
        <v>-3.2</v>
      </c>
      <c r="N90" s="1115" t="str">
        <f>'[2]18'!N90</f>
        <v/>
      </c>
      <c r="O90" s="1144" t="str">
        <f>'[2]18'!O90</f>
        <v/>
      </c>
      <c r="P90" s="12"/>
    </row>
    <row r="91" spans="1:16" ht="7.5" customHeight="1">
      <c r="C91" s="197"/>
      <c r="D91" s="197"/>
      <c r="E91" s="197"/>
      <c r="F91" s="197"/>
      <c r="G91" s="197"/>
      <c r="H91" s="197"/>
      <c r="I91" s="197"/>
      <c r="J91" s="197"/>
      <c r="K91" s="197"/>
    </row>
    <row r="92" spans="1:16" ht="18" customHeight="1">
      <c r="A92" s="849" t="s">
        <v>17</v>
      </c>
      <c r="B92" s="1700" t="s">
        <v>569</v>
      </c>
      <c r="C92" s="1700"/>
      <c r="D92" s="1700"/>
      <c r="E92" s="1700"/>
      <c r="F92" s="1700"/>
      <c r="G92" s="1700"/>
      <c r="H92" s="1700"/>
      <c r="I92" s="1700"/>
      <c r="J92" s="1700"/>
      <c r="K92" s="1700"/>
      <c r="L92" s="1700"/>
      <c r="M92" s="1700"/>
      <c r="N92" s="1700"/>
    </row>
    <row r="93" spans="1:16" ht="19.5" customHeight="1">
      <c r="A93" s="837" t="s">
        <v>41</v>
      </c>
      <c r="B93" s="1698" t="s">
        <v>649</v>
      </c>
      <c r="C93" s="1698"/>
      <c r="D93" s="1698"/>
      <c r="E93" s="1698"/>
      <c r="F93" s="1698"/>
      <c r="G93" s="1698"/>
      <c r="H93" s="1698"/>
      <c r="I93" s="1698"/>
      <c r="J93" s="1698"/>
      <c r="K93" s="1698"/>
      <c r="L93" s="1698"/>
      <c r="M93" s="1698"/>
      <c r="N93" s="1698"/>
    </row>
    <row r="94" spans="1:16">
      <c r="A94" s="851"/>
    </row>
    <row r="98" spans="2:8">
      <c r="B98" s="890"/>
      <c r="H98" s="12"/>
    </row>
  </sheetData>
  <sheetProtection autoFilter="0"/>
  <mergeCells count="11">
    <mergeCell ref="B93:N93"/>
    <mergeCell ref="B5:L5"/>
    <mergeCell ref="N7:O7"/>
    <mergeCell ref="A1:O2"/>
    <mergeCell ref="M5:N5"/>
    <mergeCell ref="B92:N92"/>
    <mergeCell ref="A7:A8"/>
    <mergeCell ref="H7:K7"/>
    <mergeCell ref="B7:G7"/>
    <mergeCell ref="M7:M8"/>
    <mergeCell ref="L7:L8"/>
  </mergeCells>
  <phoneticPr fontId="0" type="noConversion"/>
  <hyperlinks>
    <hyperlink ref="P3" location="INDICE!A1" display="Índice" xr:uid="{0D734643-C471-470D-A7FF-2632800C03C0}"/>
  </hyperlinks>
  <printOptions horizontalCentered="1" verticalCentered="1"/>
  <pageMargins left="0.74803149606299213" right="0.74803149606299213" top="0.98425196850393704" bottom="0.59055118110236227" header="0.39370078740157483" footer="0.31496062992125984"/>
  <pageSetup paperSize="9" scale="69" fitToHeight="0" orientation="portrait" r:id="rId1"/>
  <headerFooter alignWithMargins="0">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P46"/>
  <sheetViews>
    <sheetView showGridLines="0" tabSelected="1" zoomScale="115" zoomScaleNormal="115" workbookViewId="0">
      <selection activeCell="H10" sqref="H10"/>
    </sheetView>
  </sheetViews>
  <sheetFormatPr defaultColWidth="9.140625" defaultRowHeight="12.75"/>
  <cols>
    <col min="1" max="1" width="9.140625" style="509"/>
    <col min="2" max="2" width="5.42578125" style="509" customWidth="1"/>
    <col min="3" max="5" width="9.140625" style="509"/>
    <col min="6" max="6" width="28" style="509" customWidth="1"/>
    <col min="7" max="7" width="7.85546875" style="509" customWidth="1"/>
    <col min="8" max="8" width="11.42578125" style="528" customWidth="1"/>
    <col min="9" max="9" width="9.140625" style="509"/>
    <col min="10" max="10" width="9.140625" style="522"/>
    <col min="11" max="12" width="9.140625" style="523"/>
    <col min="13" max="15" width="9.140625" style="509"/>
    <col min="16" max="16" width="11.28515625" style="540" bestFit="1" customWidth="1"/>
    <col min="17" max="16384" width="9.140625" style="509"/>
  </cols>
  <sheetData>
    <row r="1" spans="1:16" s="500" customFormat="1" ht="8.1" customHeight="1">
      <c r="B1" s="501"/>
      <c r="C1" s="501"/>
      <c r="D1" s="501"/>
      <c r="E1" s="501"/>
      <c r="F1" s="501"/>
      <c r="G1" s="501"/>
      <c r="H1" s="520"/>
      <c r="I1" s="502"/>
      <c r="J1" s="521"/>
      <c r="K1" s="510"/>
      <c r="L1" s="510"/>
      <c r="P1" s="540"/>
    </row>
    <row r="2" spans="1:16" s="504" customFormat="1" ht="24" customHeight="1">
      <c r="A2" s="503"/>
      <c r="B2" s="1249" t="s">
        <v>509</v>
      </c>
      <c r="C2" s="1249"/>
      <c r="D2" s="1249"/>
      <c r="E2" s="1249"/>
      <c r="F2" s="1249"/>
      <c r="G2" s="1249"/>
      <c r="H2" s="1249"/>
      <c r="I2" s="503"/>
      <c r="J2" s="522"/>
      <c r="K2" s="523"/>
      <c r="L2" s="523"/>
      <c r="P2" s="541"/>
    </row>
    <row r="3" spans="1:16" s="504" customFormat="1" ht="24" customHeight="1">
      <c r="A3" s="503"/>
      <c r="B3" s="1249"/>
      <c r="C3" s="1249"/>
      <c r="D3" s="1249"/>
      <c r="E3" s="1249"/>
      <c r="F3" s="1249"/>
      <c r="G3" s="1249"/>
      <c r="H3" s="1249"/>
      <c r="I3" s="503"/>
      <c r="J3" s="522"/>
      <c r="K3" s="523"/>
      <c r="L3" s="523"/>
      <c r="P3" s="541"/>
    </row>
    <row r="4" spans="1:16" ht="14.25" customHeight="1">
      <c r="A4" s="505"/>
      <c r="B4" s="506"/>
      <c r="C4" s="507"/>
      <c r="D4" s="507"/>
      <c r="E4" s="507"/>
      <c r="F4" s="507"/>
      <c r="G4" s="507"/>
      <c r="H4" s="524"/>
      <c r="I4" s="508"/>
    </row>
    <row r="5" spans="1:16" ht="26.25" customHeight="1">
      <c r="A5" s="505"/>
      <c r="B5" s="1248" t="s">
        <v>682</v>
      </c>
      <c r="C5" s="1248"/>
      <c r="D5" s="1248"/>
      <c r="E5" s="1248"/>
      <c r="F5" s="1248"/>
      <c r="G5" s="1248"/>
      <c r="H5" s="827">
        <v>1</v>
      </c>
      <c r="I5" s="508"/>
      <c r="J5" s="537" t="str">
        <f>IF(OR('1'!U7=INDICE!P10,'1'!U8=INDICE!P10,'1'!U9=INDICE!P10,'1'!U10=INDICE!P10,'1'!U11=INDICE!P10,'1'!U15=INDICE!P10,'1'!U16=INDICE!P10,'1'!U21=INDICE!P10,'1'!U22=INDICE!P10,'1'!U24=INDICE!P10,'1'!U34=INDICE!P10,'1'!U35=INDICE!P10,'1'!U36=INDICE!P10,'1'!U39=INDICE!P10,'1'!U43=INDICE!P10,'1'!U54=INDICE!P10,'1'!U57=INDICE!P10,'1'!U60=INDICE!P10,'1'!U64=INDICE!P10),"Página atualizada hoje!","")</f>
        <v/>
      </c>
      <c r="K5" s="509"/>
      <c r="L5" s="509"/>
    </row>
    <row r="6" spans="1:16" ht="7.5" customHeight="1">
      <c r="A6" s="505"/>
      <c r="B6" s="814"/>
      <c r="C6" s="815"/>
      <c r="D6" s="815"/>
      <c r="E6" s="815"/>
      <c r="F6" s="815"/>
      <c r="G6" s="815"/>
      <c r="H6" s="525"/>
      <c r="I6" s="508"/>
      <c r="J6" s="538"/>
      <c r="K6" s="509"/>
      <c r="L6" s="509"/>
      <c r="P6" s="542"/>
    </row>
    <row r="7" spans="1:16" ht="7.5" customHeight="1">
      <c r="A7" s="505"/>
      <c r="B7" s="816"/>
      <c r="C7" s="815"/>
      <c r="D7" s="815"/>
      <c r="E7" s="815"/>
      <c r="F7" s="815"/>
      <c r="G7" s="815"/>
      <c r="H7" s="525"/>
      <c r="I7" s="508"/>
      <c r="K7" s="509"/>
      <c r="L7" s="509"/>
    </row>
    <row r="8" spans="1:16" ht="34.5" customHeight="1">
      <c r="A8" s="505"/>
      <c r="B8" s="1243" t="s">
        <v>510</v>
      </c>
      <c r="C8" s="1243"/>
      <c r="D8" s="1243"/>
      <c r="E8" s="1243"/>
      <c r="F8" s="1243"/>
      <c r="G8" s="1243"/>
      <c r="H8" s="525"/>
      <c r="K8" s="509"/>
      <c r="L8" s="509"/>
    </row>
    <row r="9" spans="1:16" ht="26.25" customHeight="1">
      <c r="A9" s="505"/>
      <c r="B9" s="1236" t="s">
        <v>674</v>
      </c>
      <c r="C9" s="1236"/>
      <c r="D9" s="1236"/>
      <c r="E9" s="1236"/>
      <c r="F9" s="1236"/>
      <c r="G9" s="1236"/>
      <c r="H9" s="525"/>
      <c r="K9" s="509"/>
      <c r="L9" s="509"/>
    </row>
    <row r="10" spans="1:16" ht="26.25" customHeight="1">
      <c r="A10" s="505"/>
      <c r="B10" s="814"/>
      <c r="C10" s="1250" t="s">
        <v>511</v>
      </c>
      <c r="D10" s="1250"/>
      <c r="E10" s="1250"/>
      <c r="F10" s="1250"/>
      <c r="G10" s="823"/>
      <c r="H10" s="825">
        <v>2</v>
      </c>
      <c r="J10" s="537" t="str">
        <f>IF(AND('2'!X5=INDICE!P$10),"Página atualizada hoje!","")</f>
        <v/>
      </c>
      <c r="K10" s="509"/>
      <c r="L10" s="509"/>
      <c r="P10" s="543">
        <f>ANEXO!A26</f>
        <v>44713</v>
      </c>
    </row>
    <row r="11" spans="1:16" ht="26.25" customHeight="1">
      <c r="A11" s="505"/>
      <c r="B11" s="814"/>
      <c r="C11" s="1239" t="s">
        <v>512</v>
      </c>
      <c r="D11" s="1239"/>
      <c r="E11" s="1239"/>
      <c r="F11" s="1239"/>
      <c r="G11" s="823"/>
      <c r="H11" s="825">
        <v>3</v>
      </c>
      <c r="J11" s="537" t="str">
        <f>IF(AND('3'!X5=INDICE!P$10),"Página atualizada hoje!","")</f>
        <v/>
      </c>
      <c r="K11" s="509"/>
      <c r="L11" s="509"/>
      <c r="P11" s="544"/>
    </row>
    <row r="12" spans="1:16" s="511" customFormat="1" ht="26.25" customHeight="1">
      <c r="B12" s="1236" t="s">
        <v>675</v>
      </c>
      <c r="C12" s="1236"/>
      <c r="D12" s="1236"/>
      <c r="E12" s="1236"/>
      <c r="F12" s="1236"/>
      <c r="G12" s="1236"/>
      <c r="H12" s="826"/>
      <c r="I12" s="504"/>
      <c r="J12" s="537"/>
      <c r="P12" s="544"/>
    </row>
    <row r="13" spans="1:16" s="512" customFormat="1" ht="26.25" customHeight="1">
      <c r="B13" s="817"/>
      <c r="C13" s="1239" t="s">
        <v>513</v>
      </c>
      <c r="D13" s="1240"/>
      <c r="E13" s="1240"/>
      <c r="F13" s="1240"/>
      <c r="G13" s="824"/>
      <c r="H13" s="825">
        <v>4</v>
      </c>
      <c r="I13" s="504"/>
      <c r="J13" s="537" t="str">
        <f>IF(AND('4'!X5=INDICE!P$10),"Página atualizada hoje!","")</f>
        <v/>
      </c>
      <c r="P13" s="544"/>
    </row>
    <row r="14" spans="1:16" s="512" customFormat="1" ht="26.25" customHeight="1">
      <c r="B14" s="817"/>
      <c r="C14" s="1239" t="s">
        <v>514</v>
      </c>
      <c r="D14" s="1240"/>
      <c r="E14" s="1240"/>
      <c r="F14" s="1240"/>
      <c r="G14" s="824"/>
      <c r="H14" s="825">
        <v>5</v>
      </c>
      <c r="I14" s="504"/>
      <c r="J14" s="537" t="str">
        <f>IF(AND('5'!V5=INDICE!P$10),"Página atualizada hoje!","")</f>
        <v/>
      </c>
      <c r="P14" s="544"/>
    </row>
    <row r="15" spans="1:16" s="511" customFormat="1" ht="26.25" customHeight="1">
      <c r="B15" s="1234" t="s">
        <v>515</v>
      </c>
      <c r="C15" s="1235"/>
      <c r="D15" s="1235"/>
      <c r="E15" s="1235"/>
      <c r="F15" s="1235"/>
      <c r="G15" s="1235"/>
      <c r="H15" s="826"/>
      <c r="I15" s="504"/>
      <c r="J15" s="537"/>
      <c r="P15" s="544"/>
    </row>
    <row r="16" spans="1:16" s="512" customFormat="1" ht="26.25" customHeight="1">
      <c r="B16" s="817"/>
      <c r="C16" s="1239" t="s">
        <v>516</v>
      </c>
      <c r="D16" s="1239"/>
      <c r="E16" s="1239"/>
      <c r="F16" s="1239"/>
      <c r="G16" s="1239"/>
      <c r="H16" s="825">
        <v>6</v>
      </c>
      <c r="I16" s="504"/>
      <c r="J16" s="537" t="str">
        <f>IF(AND('6'!I5=P10),"Página atualizada hoje!","")</f>
        <v/>
      </c>
      <c r="P16" s="544"/>
    </row>
    <row r="17" spans="1:16" s="512" customFormat="1" ht="26.25" customHeight="1">
      <c r="B17" s="817"/>
      <c r="C17" s="1239" t="s">
        <v>517</v>
      </c>
      <c r="D17" s="1239"/>
      <c r="E17" s="1239"/>
      <c r="F17" s="1239"/>
      <c r="G17" s="1239"/>
      <c r="H17" s="825">
        <v>7</v>
      </c>
      <c r="I17" s="504"/>
      <c r="J17" s="537" t="str">
        <f>IF(AND('7'!R5=P10),"Página atualizada hoje!","")</f>
        <v/>
      </c>
      <c r="P17" s="544"/>
    </row>
    <row r="18" spans="1:16" s="512" customFormat="1" ht="26.25" customHeight="1">
      <c r="B18" s="817"/>
      <c r="C18" s="1239" t="s">
        <v>518</v>
      </c>
      <c r="D18" s="1239"/>
      <c r="E18" s="1239"/>
      <c r="F18" s="1239"/>
      <c r="G18" s="1239"/>
      <c r="H18" s="825">
        <v>8</v>
      </c>
      <c r="I18" s="504"/>
      <c r="J18" s="537" t="str">
        <f>IF(AND('8'!T5=P10),"Página atualizada hoje!","")</f>
        <v/>
      </c>
      <c r="P18" s="544"/>
    </row>
    <row r="19" spans="1:16" s="512" customFormat="1" ht="26.25" customHeight="1">
      <c r="B19" s="1237" t="s">
        <v>519</v>
      </c>
      <c r="C19" s="1238"/>
      <c r="D19" s="1238"/>
      <c r="E19" s="1238"/>
      <c r="F19" s="1238"/>
      <c r="G19" s="1238"/>
      <c r="H19" s="825">
        <v>9</v>
      </c>
      <c r="I19" s="504"/>
      <c r="J19" s="537" t="str">
        <f>IF(AND('9'!G5=INDICE!P$10),"Página atualizada hoje!","")</f>
        <v/>
      </c>
      <c r="P19" s="544"/>
    </row>
    <row r="20" spans="1:16" s="511" customFormat="1" ht="26.25" customHeight="1">
      <c r="B20" s="1234" t="s">
        <v>520</v>
      </c>
      <c r="C20" s="1235"/>
      <c r="D20" s="1235"/>
      <c r="E20" s="1235"/>
      <c r="F20" s="1235"/>
      <c r="G20" s="1235"/>
      <c r="H20" s="826"/>
      <c r="I20" s="504"/>
      <c r="J20" s="537"/>
      <c r="P20" s="544"/>
    </row>
    <row r="21" spans="1:16" s="512" customFormat="1" ht="26.25" customHeight="1">
      <c r="B21" s="817"/>
      <c r="C21" s="1239" t="s">
        <v>521</v>
      </c>
      <c r="D21" s="1239"/>
      <c r="E21" s="1239"/>
      <c r="F21" s="1239"/>
      <c r="G21" s="1239"/>
      <c r="H21" s="825">
        <v>10</v>
      </c>
      <c r="I21" s="504"/>
      <c r="J21" s="537" t="str">
        <f>IF(AND('10'!M5=INDICE!P$10),"Página atualizada hoje!","")</f>
        <v/>
      </c>
      <c r="P21" s="544"/>
    </row>
    <row r="22" spans="1:16" s="512" customFormat="1" ht="26.25" customHeight="1">
      <c r="B22" s="817"/>
      <c r="C22" s="1239" t="s">
        <v>522</v>
      </c>
      <c r="D22" s="1239"/>
      <c r="E22" s="1239"/>
      <c r="F22" s="1239"/>
      <c r="G22" s="1239"/>
      <c r="H22" s="825">
        <v>11</v>
      </c>
      <c r="I22" s="504"/>
      <c r="J22" s="537" t="str">
        <f>IF(AND('11'!N5=INDICE!P$10),"Página atualizada hoje!","")</f>
        <v/>
      </c>
      <c r="P22" s="544"/>
    </row>
    <row r="23" spans="1:16" s="511" customFormat="1" ht="26.25" customHeight="1">
      <c r="B23" s="1241" t="s">
        <v>523</v>
      </c>
      <c r="C23" s="1242"/>
      <c r="D23" s="1242"/>
      <c r="E23" s="1242"/>
      <c r="F23" s="1242"/>
      <c r="G23" s="1242"/>
      <c r="H23" s="826"/>
      <c r="I23" s="504"/>
      <c r="J23" s="537"/>
      <c r="P23" s="544"/>
    </row>
    <row r="24" spans="1:16" s="511" customFormat="1" ht="26.25" customHeight="1">
      <c r="B24" s="818"/>
      <c r="C24" s="1239" t="s">
        <v>524</v>
      </c>
      <c r="D24" s="1239"/>
      <c r="E24" s="1239"/>
      <c r="F24" s="1239"/>
      <c r="G24" s="1239"/>
      <c r="H24" s="825">
        <v>12</v>
      </c>
      <c r="I24" s="504"/>
      <c r="J24" s="537" t="str">
        <f>IF(AND('12'!O5=INDICE!P$10),"Página atualizada hoje!","")</f>
        <v/>
      </c>
      <c r="P24" s="544"/>
    </row>
    <row r="25" spans="1:16" s="511" customFormat="1" ht="26.25" customHeight="1">
      <c r="B25" s="818"/>
      <c r="C25" s="1239" t="s">
        <v>525</v>
      </c>
      <c r="D25" s="1239"/>
      <c r="E25" s="1239"/>
      <c r="F25" s="1239"/>
      <c r="G25" s="1239"/>
      <c r="H25" s="825">
        <v>13</v>
      </c>
      <c r="I25" s="504"/>
      <c r="J25" s="537" t="str">
        <f>IF(AND('13'!H5=INDICE!P$10),"Página atualizada hoje!","")</f>
        <v/>
      </c>
      <c r="P25" s="544"/>
    </row>
    <row r="26" spans="1:16" s="511" customFormat="1" ht="26.25" customHeight="1">
      <c r="B26" s="818"/>
      <c r="C26" s="1239" t="s">
        <v>526</v>
      </c>
      <c r="D26" s="1239"/>
      <c r="E26" s="1239"/>
      <c r="F26" s="1239"/>
      <c r="G26" s="1239"/>
      <c r="H26" s="825">
        <v>14</v>
      </c>
      <c r="I26" s="504"/>
      <c r="J26" s="537" t="str">
        <f>IF(AND('14'!J5=INDICE!P$10),"Página atualizada hoje!","")</f>
        <v/>
      </c>
      <c r="P26" s="544"/>
    </row>
    <row r="27" spans="1:16" s="511" customFormat="1" ht="26.25" customHeight="1">
      <c r="B27" s="1244" t="s">
        <v>527</v>
      </c>
      <c r="C27" s="1244"/>
      <c r="D27" s="1244"/>
      <c r="E27" s="1244"/>
      <c r="F27" s="1244"/>
      <c r="G27" s="1244"/>
      <c r="H27" s="825">
        <v>15</v>
      </c>
      <c r="I27" s="504"/>
      <c r="J27" s="537" t="str">
        <f>IF(AND('15'!G5=INDICE!P$10),"Página atualizada hoje!","")</f>
        <v/>
      </c>
      <c r="P27" s="544"/>
    </row>
    <row r="28" spans="1:16" ht="26.25" customHeight="1">
      <c r="B28" s="819"/>
      <c r="C28" s="819"/>
      <c r="D28" s="819"/>
      <c r="E28" s="819"/>
      <c r="F28" s="819"/>
      <c r="G28" s="820"/>
      <c r="H28" s="826"/>
      <c r="J28" s="537"/>
      <c r="K28" s="509"/>
      <c r="L28" s="509"/>
      <c r="P28" s="544"/>
    </row>
    <row r="29" spans="1:16" ht="34.5" customHeight="1">
      <c r="A29" s="505"/>
      <c r="B29" s="1243" t="s">
        <v>528</v>
      </c>
      <c r="C29" s="1243"/>
      <c r="D29" s="1243"/>
      <c r="E29" s="1243"/>
      <c r="F29" s="1243"/>
      <c r="G29" s="1243"/>
      <c r="H29" s="525"/>
      <c r="K29" s="509"/>
      <c r="L29" s="509"/>
    </row>
    <row r="30" spans="1:16" s="511" customFormat="1" ht="26.25" customHeight="1">
      <c r="B30" s="1246" t="s">
        <v>532</v>
      </c>
      <c r="C30" s="1246"/>
      <c r="D30" s="1246"/>
      <c r="E30" s="1246"/>
      <c r="F30" s="1246"/>
      <c r="G30" s="1246"/>
      <c r="H30" s="826"/>
      <c r="I30" s="504"/>
      <c r="J30" s="539"/>
      <c r="P30" s="544"/>
    </row>
    <row r="31" spans="1:16" s="512" customFormat="1" ht="26.25" customHeight="1">
      <c r="B31" s="817"/>
      <c r="C31" s="1239" t="s">
        <v>529</v>
      </c>
      <c r="D31" s="1239"/>
      <c r="E31" s="1239"/>
      <c r="F31" s="1239"/>
      <c r="G31" s="1239"/>
      <c r="H31" s="1224">
        <v>16</v>
      </c>
      <c r="I31" s="504"/>
      <c r="J31" s="537" t="str">
        <f>IF(AND('16'!H5=INDICE!P$10),"Página atualizada hoje!","")</f>
        <v/>
      </c>
      <c r="P31" s="544"/>
    </row>
    <row r="32" spans="1:16" s="512" customFormat="1" ht="26.25" customHeight="1">
      <c r="B32" s="817"/>
      <c r="C32" s="1239" t="s">
        <v>530</v>
      </c>
      <c r="D32" s="1239"/>
      <c r="E32" s="1239"/>
      <c r="F32" s="1239"/>
      <c r="G32" s="1239"/>
      <c r="H32" s="1224">
        <v>16</v>
      </c>
      <c r="I32" s="504"/>
      <c r="J32" s="537" t="str">
        <f>IF(AND('16'!U5=INDICE!P$10),"Página atualizada hoje!","")</f>
        <v/>
      </c>
      <c r="P32" s="544"/>
    </row>
    <row r="33" spans="1:16" s="511" customFormat="1" ht="26.25" customHeight="1">
      <c r="B33" s="1245" t="s">
        <v>531</v>
      </c>
      <c r="C33" s="1245"/>
      <c r="D33" s="1245"/>
      <c r="E33" s="1245"/>
      <c r="F33" s="1245"/>
      <c r="G33" s="1245"/>
      <c r="H33" s="826"/>
      <c r="I33" s="504"/>
      <c r="J33" s="537"/>
      <c r="P33" s="544"/>
    </row>
    <row r="34" spans="1:16" s="512" customFormat="1" ht="26.25" customHeight="1">
      <c r="B34" s="817"/>
      <c r="C34" s="1239" t="s">
        <v>533</v>
      </c>
      <c r="D34" s="1239"/>
      <c r="E34" s="1239"/>
      <c r="F34" s="1239"/>
      <c r="G34" s="1239"/>
      <c r="H34" s="1224">
        <v>17</v>
      </c>
      <c r="I34" s="504"/>
      <c r="J34" s="537" t="str">
        <f>IF(AND('17'!M5=INDICE!P$10),"Página atualizada hoje!","")</f>
        <v/>
      </c>
      <c r="P34" s="544"/>
    </row>
    <row r="35" spans="1:16" s="512" customFormat="1" ht="26.25" customHeight="1">
      <c r="B35" s="817"/>
      <c r="C35" s="1239" t="s">
        <v>534</v>
      </c>
      <c r="D35" s="1239"/>
      <c r="E35" s="1239"/>
      <c r="F35" s="1239"/>
      <c r="G35" s="1239"/>
      <c r="H35" s="1224">
        <v>18</v>
      </c>
      <c r="I35" s="504"/>
      <c r="J35" s="537" t="str">
        <f>IF(AND('18'!Q5=INDICE!P$10),"Página atualizada hoje!","")</f>
        <v/>
      </c>
      <c r="P35" s="544"/>
    </row>
    <row r="36" spans="1:16" s="512" customFormat="1" ht="26.25" customHeight="1">
      <c r="B36" s="817"/>
      <c r="C36" s="1239" t="s">
        <v>535</v>
      </c>
      <c r="D36" s="1239"/>
      <c r="E36" s="1239"/>
      <c r="F36" s="1239"/>
      <c r="G36" s="1239"/>
      <c r="H36" s="1224">
        <v>19</v>
      </c>
      <c r="I36" s="504"/>
      <c r="J36" s="537" t="str">
        <f>IF(AND('19'!U5=INDICE!P$10),"Página atualizada hoje!","")</f>
        <v/>
      </c>
      <c r="P36" s="544"/>
    </row>
    <row r="37" spans="1:16" s="512" customFormat="1" ht="26.25" customHeight="1">
      <c r="B37" s="817"/>
      <c r="C37" s="1239" t="s">
        <v>536</v>
      </c>
      <c r="D37" s="1239"/>
      <c r="E37" s="1239"/>
      <c r="F37" s="1239"/>
      <c r="G37" s="1239"/>
      <c r="H37" s="1224">
        <v>20</v>
      </c>
      <c r="I37" s="504"/>
      <c r="J37" s="537" t="str">
        <f>IF(AND('20'!K5=INDICE!P$10),"Página atualizada hoje!","")</f>
        <v/>
      </c>
      <c r="P37" s="544"/>
    </row>
    <row r="38" spans="1:16" s="512" customFormat="1" ht="26.25" customHeight="1">
      <c r="B38" s="817"/>
      <c r="C38" s="1239" t="s">
        <v>537</v>
      </c>
      <c r="D38" s="1239"/>
      <c r="E38" s="1239"/>
      <c r="F38" s="1239"/>
      <c r="G38" s="1239"/>
      <c r="H38" s="1225">
        <v>21</v>
      </c>
      <c r="I38" s="504"/>
      <c r="J38" s="537" t="str">
        <f>IF(AND('21'!S5=INDICE!P$10),"Página atualizada hoje!","")</f>
        <v/>
      </c>
      <c r="P38" s="544"/>
    </row>
    <row r="39" spans="1:16" s="512" customFormat="1" ht="26.25" customHeight="1">
      <c r="B39" s="817"/>
      <c r="C39" s="1239" t="s">
        <v>538</v>
      </c>
      <c r="D39" s="1239"/>
      <c r="E39" s="1239"/>
      <c r="F39" s="1239"/>
      <c r="G39" s="1239"/>
      <c r="H39" s="1225">
        <v>22</v>
      </c>
      <c r="I39" s="504"/>
      <c r="J39" s="537" t="str">
        <f>IF(AND('22'!M5=INDICE!P$10),"Página atualizada hoje!","")</f>
        <v/>
      </c>
      <c r="P39" s="544"/>
    </row>
    <row r="40" spans="1:16" s="512" customFormat="1" ht="26.25" customHeight="1">
      <c r="B40" s="817"/>
      <c r="C40" s="1248" t="s">
        <v>539</v>
      </c>
      <c r="D40" s="1248"/>
      <c r="E40" s="1248"/>
      <c r="F40" s="1248"/>
      <c r="G40" s="1248"/>
      <c r="H40" s="1225">
        <v>23</v>
      </c>
      <c r="I40" s="504"/>
      <c r="J40" s="537" t="str">
        <f>IF(AND('23'!K5=INDICE!P$10),"Página atualizada hoje!","")</f>
        <v/>
      </c>
      <c r="P40" s="544"/>
    </row>
    <row r="41" spans="1:16" s="512" customFormat="1" ht="26.25" customHeight="1">
      <c r="B41" s="817"/>
      <c r="C41" s="821"/>
      <c r="D41" s="817"/>
      <c r="E41" s="817"/>
      <c r="F41" s="817"/>
      <c r="G41" s="822"/>
      <c r="H41" s="826"/>
      <c r="I41" s="504"/>
      <c r="J41" s="537"/>
      <c r="P41" s="544"/>
    </row>
    <row r="42" spans="1:16" ht="34.5" customHeight="1">
      <c r="A42" s="505"/>
      <c r="B42" s="1243" t="s">
        <v>540</v>
      </c>
      <c r="C42" s="1243"/>
      <c r="D42" s="1243"/>
      <c r="E42" s="1243"/>
      <c r="F42" s="1243"/>
      <c r="G42" s="1243"/>
      <c r="H42" s="525"/>
      <c r="K42" s="509"/>
      <c r="L42" s="509"/>
    </row>
    <row r="43" spans="1:16" s="512" customFormat="1" ht="26.25" customHeight="1">
      <c r="B43" s="814"/>
      <c r="C43" s="1248" t="s">
        <v>541</v>
      </c>
      <c r="D43" s="1248"/>
      <c r="E43" s="1248"/>
      <c r="F43" s="1248"/>
      <c r="G43" s="1248"/>
      <c r="H43" s="1224">
        <v>24</v>
      </c>
      <c r="I43" s="504"/>
      <c r="J43" s="537" t="str">
        <f>IF(AND('24'!U5=INDICE!P$10),"Página atualizada hoje!","")</f>
        <v/>
      </c>
      <c r="P43" s="544"/>
    </row>
    <row r="44" spans="1:16" s="504" customFormat="1" ht="26.25" customHeight="1">
      <c r="B44" s="1247" t="s">
        <v>542</v>
      </c>
      <c r="C44" s="1247"/>
      <c r="D44" s="1247"/>
      <c r="E44" s="1247"/>
      <c r="F44" s="1247"/>
      <c r="G44" s="1247"/>
      <c r="H44" s="1226">
        <v>25</v>
      </c>
      <c r="J44" s="537"/>
      <c r="P44" s="544"/>
    </row>
    <row r="45" spans="1:16" s="504" customFormat="1" ht="26.25" customHeight="1">
      <c r="B45" s="1247" t="s">
        <v>543</v>
      </c>
      <c r="C45" s="1247"/>
      <c r="D45" s="1247"/>
      <c r="E45" s="1247"/>
      <c r="F45" s="1247"/>
      <c r="G45" s="1247"/>
      <c r="H45" s="1226">
        <v>25</v>
      </c>
      <c r="J45" s="537"/>
      <c r="P45" s="544"/>
    </row>
    <row r="46" spans="1:16" s="516" customFormat="1" ht="6" customHeight="1">
      <c r="B46" s="513"/>
      <c r="C46" s="514"/>
      <c r="D46" s="513"/>
      <c r="E46" s="513"/>
      <c r="F46" s="513"/>
      <c r="G46" s="513"/>
      <c r="H46" s="527"/>
      <c r="I46" s="515"/>
      <c r="J46" s="522"/>
      <c r="K46" s="526"/>
      <c r="L46" s="526"/>
      <c r="P46" s="545"/>
    </row>
  </sheetData>
  <sheetProtection autoFilter="0"/>
  <mergeCells count="38">
    <mergeCell ref="B2:H3"/>
    <mergeCell ref="B5:G5"/>
    <mergeCell ref="C13:F13"/>
    <mergeCell ref="C10:F10"/>
    <mergeCell ref="C11:F11"/>
    <mergeCell ref="B8:G8"/>
    <mergeCell ref="B9:G9"/>
    <mergeCell ref="B45:G45"/>
    <mergeCell ref="B44:G44"/>
    <mergeCell ref="C43:G43"/>
    <mergeCell ref="B42:G42"/>
    <mergeCell ref="C40:G40"/>
    <mergeCell ref="C39:G39"/>
    <mergeCell ref="C38:G38"/>
    <mergeCell ref="C37:G37"/>
    <mergeCell ref="C36:G36"/>
    <mergeCell ref="C35:G35"/>
    <mergeCell ref="B29:G29"/>
    <mergeCell ref="B27:G27"/>
    <mergeCell ref="C26:G26"/>
    <mergeCell ref="C34:G34"/>
    <mergeCell ref="B33:G33"/>
    <mergeCell ref="C32:G32"/>
    <mergeCell ref="C31:G31"/>
    <mergeCell ref="B30:G30"/>
    <mergeCell ref="C25:G25"/>
    <mergeCell ref="C24:G24"/>
    <mergeCell ref="B23:G23"/>
    <mergeCell ref="C22:G22"/>
    <mergeCell ref="C21:G21"/>
    <mergeCell ref="B15:G15"/>
    <mergeCell ref="B12:G12"/>
    <mergeCell ref="B20:G20"/>
    <mergeCell ref="B19:G19"/>
    <mergeCell ref="C18:G18"/>
    <mergeCell ref="C17:G17"/>
    <mergeCell ref="C16:G16"/>
    <mergeCell ref="C14:F14"/>
  </mergeCells>
  <phoneticPr fontId="18" type="noConversion"/>
  <hyperlinks>
    <hyperlink ref="B44" location="siglas_fontes!Área_de_impressão" display="SIGLAS E SINAIS CONVENCIONAIS" xr:uid="{00000000-0004-0000-0100-000000000000}"/>
    <hyperlink ref="B45" location="siglas_fontes!Área_de_impressão" display="FONTES" xr:uid="{00000000-0004-0000-0100-000001000000}"/>
    <hyperlink ref="C10:F10" location="'2'!Área_de_impressão" display="Composição do PIB na Óptica da Despesa - preços constantes" xr:uid="{00000000-0004-0000-0100-000002000000}"/>
    <hyperlink ref="C11:F11" location="'3'!Área_de_impressão" display="Composição do PIB na Óptica da Despesa - preços correntes" xr:uid="{00000000-0004-0000-0100-000003000000}"/>
    <hyperlink ref="C13:F13" location="'4'!Área_de_impressão" display="Evolução real das componentes da Despesa" xr:uid="{00000000-0004-0000-0100-000004000000}"/>
    <hyperlink ref="C14:D14" location="'5'!Área_de_impressão" display="Estrutura da Despesa" xr:uid="{00000000-0004-0000-0100-000005000000}"/>
    <hyperlink ref="C16" location="'6'!Área_de_impressão" display="Principais componentes da Balança de Pagamentos" xr:uid="{00000000-0004-0000-0100-000006000000}"/>
    <hyperlink ref="C17" location="'7'!Área_de_impressão" display="Balança de Bens e Serviços" xr:uid="{00000000-0004-0000-0100-000007000000}"/>
    <hyperlink ref="C18" location="'8'!Área_de_impressão" display="Investimento Directo Estrangeiro" xr:uid="{00000000-0004-0000-0100-000008000000}"/>
    <hyperlink ref="C21" location="'10'!Área_de_impressão" display="Consumo Privado" xr:uid="{00000000-0004-0000-0100-000009000000}"/>
    <hyperlink ref="C22" location="'11'!Área_de_impressão" display="Investimento" xr:uid="{00000000-0004-0000-0100-00000A000000}"/>
    <hyperlink ref="C24" location="'12'!Área_de_impressão" display="Emprego, Desemprego" xr:uid="{00000000-0004-0000-0100-00000B000000}"/>
    <hyperlink ref="C25" location="'13'!Área_de_impressão" display="Remunerações, Custo de Trabalho" xr:uid="{00000000-0004-0000-0100-00000C000000}"/>
    <hyperlink ref="C26" location="'14'!Área_de_impressão" display="Produtividade Aparente do Trabalho" xr:uid="{00000000-0004-0000-0100-00000D000000}"/>
    <hyperlink ref="C31" location="'17'!Área_de_impressão" display="Evolução real do VAB por sectores" xr:uid="{00000000-0004-0000-0100-000010000000}"/>
    <hyperlink ref="C32" location="'17'!Área_de_impressão" display="Emprego por sectores de actividade" xr:uid="{00000000-0004-0000-0100-000011000000}"/>
    <hyperlink ref="C34" location="'18'!Área_de_impressão" display="Indústria" xr:uid="{00000000-0004-0000-0100-000012000000}"/>
    <hyperlink ref="C35" location="'19'!Área_de_impressão" display="Produção Industrial por subsectores" xr:uid="{00000000-0004-0000-0100-000013000000}"/>
    <hyperlink ref="C36" location="'20'!Área_de_impressão" display="Comércio" xr:uid="{00000000-0004-0000-0100-000014000000}"/>
    <hyperlink ref="C37" location="'21'!Área_de_impressão" display="Serviços" xr:uid="{00000000-0004-0000-0100-000015000000}"/>
    <hyperlink ref="C38" location="'22'!Área_de_impressão" display="Construção" xr:uid="{00000000-0004-0000-0100-000016000000}"/>
    <hyperlink ref="C39" location="'23'!Área_de_impressão" display="Turismo" xr:uid="{00000000-0004-0000-0100-000017000000}"/>
    <hyperlink ref="H10" location="'2'!Área_de_impressão" display="'2'!Área_de_impressão" xr:uid="{00000000-0004-0000-0100-000018000000}"/>
    <hyperlink ref="H11" location="'3'!Área_de_impressão" display="'3'!Área_de_impressão" xr:uid="{00000000-0004-0000-0100-000019000000}"/>
    <hyperlink ref="H13" location="'4'!Área_de_impressão" display="'4'!Área_de_impressão" xr:uid="{00000000-0004-0000-0100-00001A000000}"/>
    <hyperlink ref="H14" location="'5'!Área_de_impressão" display="'5'!Área_de_impressão" xr:uid="{00000000-0004-0000-0100-00001B000000}"/>
    <hyperlink ref="H16" location="'6'!Área_de_impressão" display="'6'!Área_de_impressão" xr:uid="{00000000-0004-0000-0100-00001C000000}"/>
    <hyperlink ref="H17" location="'7'!Área_de_impressão" display="'7'!Área_de_impressão" xr:uid="{00000000-0004-0000-0100-00001D000000}"/>
    <hyperlink ref="H18" location="'8'!Área_de_impressão" display="'8'!Área_de_impressão" xr:uid="{00000000-0004-0000-0100-00001E000000}"/>
    <hyperlink ref="H19" location="'9'!Área_de_impressão" display="'9'!Área_de_impressão" xr:uid="{00000000-0004-0000-0100-00001F000000}"/>
    <hyperlink ref="H21" location="'10'!Área_de_impressão" display="'10'!Área_de_impressão" xr:uid="{00000000-0004-0000-0100-000020000000}"/>
    <hyperlink ref="H22" location="'11'!Área_de_impressão" display="'11'!Área_de_impressão" xr:uid="{00000000-0004-0000-0100-000021000000}"/>
    <hyperlink ref="H24" location="'12'!Área_de_impressão" display="'12'!Área_de_impressão" xr:uid="{00000000-0004-0000-0100-000022000000}"/>
    <hyperlink ref="H25" location="'13'!Área_de_impressão" display="'13'!Área_de_impressão" xr:uid="{00000000-0004-0000-0100-000023000000}"/>
    <hyperlink ref="H26" location="'14'!Área_de_impressão" display="'14'!Área_de_impressão" xr:uid="{00000000-0004-0000-0100-000024000000}"/>
    <hyperlink ref="H27" location="'15'!Área_de_impressão" display="'15'!Área_de_impressão" xr:uid="{00000000-0004-0000-0100-000025000000}"/>
    <hyperlink ref="H31" location="'16'!Área_de_Impressão" display="'16'!Área_de_Impressão" xr:uid="{00000000-0004-0000-0100-000027000000}"/>
    <hyperlink ref="H32" location="'16'!Área_de_Impressão" display="'16'!Área_de_Impressão" xr:uid="{00000000-0004-0000-0100-000028000000}"/>
    <hyperlink ref="H34" location="'17'!Área_de_Impressão" display="'17'!Área_de_Impressão" xr:uid="{00000000-0004-0000-0100-000029000000}"/>
    <hyperlink ref="H35" location="'18'!Área_de_Impressão" display="'18'!Área_de_Impressão" xr:uid="{00000000-0004-0000-0100-00002A000000}"/>
    <hyperlink ref="H36" location="'19'!Área_de_Impressão" display="'19'!Área_de_Impressão" xr:uid="{00000000-0004-0000-0100-00002B000000}"/>
    <hyperlink ref="H37" location="'20'!Área_de_Impressão" display="'20'!Área_de_Impressão" xr:uid="{00000000-0004-0000-0100-00002C000000}"/>
    <hyperlink ref="H38" location="'21'!Área_de_Impressão" display="'21'!Área_de_Impressão" xr:uid="{00000000-0004-0000-0100-00002D000000}"/>
    <hyperlink ref="H44:H45" location="siglas_fontes!Área_de_impressão" display="siglas_fontes!Área_de_impressão" xr:uid="{00000000-0004-0000-0100-00002E000000}"/>
    <hyperlink ref="H39" location="'22'!Área_de_Impressão" display="'22'!Área_de_Impressão" xr:uid="{00000000-0004-0000-0100-00002F000000}"/>
    <hyperlink ref="C40" location="'24'!A1" display="Energia" xr:uid="{00000000-0004-0000-0100-000030000000}"/>
    <hyperlink ref="H40" location="'23'!Área_de_Impressão" display="'23'!Área_de_Impressão" xr:uid="{00000000-0004-0000-0100-000031000000}"/>
    <hyperlink ref="C43" location="'25'!A1" display="Energia - Preços no comércio a retalho (comparações internacionais)" xr:uid="{00000000-0004-0000-0100-000032000000}"/>
    <hyperlink ref="H43" location="'24'!Área_de_Impressão" display="'24'!Área_de_Impressão" xr:uid="{00000000-0004-0000-0100-000033000000}"/>
    <hyperlink ref="H44" location="siglas_fontes!Área_de_Impressão" display="siglas_fontes!Área_de_Impressão" xr:uid="{A9ACE112-26E9-465A-9692-B0B225B20F95}"/>
    <hyperlink ref="H45" location="siglas_fontes!Área_de_Impressão" display="siglas_fontes!Área_de_Impressão" xr:uid="{F706BAD1-F882-4387-B9E5-4F2B78912D17}"/>
    <hyperlink ref="B5:G5" location="'1'!A1" display="'1'!A1" xr:uid="{1A00799D-DFDE-4F58-8DCD-3C00043FFA7F}"/>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6">
    <pageSetUpPr fitToPage="1"/>
  </sheetPr>
  <dimension ref="A1:U84"/>
  <sheetViews>
    <sheetView showGridLines="0" topLeftCell="A87" zoomScaleNormal="100" workbookViewId="0">
      <selection activeCell="A97" sqref="A97"/>
    </sheetView>
  </sheetViews>
  <sheetFormatPr defaultColWidth="9.140625" defaultRowHeight="12.75"/>
  <cols>
    <col min="1" max="1" width="10.7109375" style="1" customWidth="1"/>
    <col min="2" max="3" width="10.7109375" style="243" customWidth="1"/>
    <col min="4" max="4" width="13.140625" style="243" customWidth="1"/>
    <col min="5" max="7" width="10.7109375" style="242" customWidth="1"/>
    <col min="8" max="8" width="12.5703125" style="242" customWidth="1"/>
    <col min="9" max="15" width="10.7109375" style="242" customWidth="1"/>
    <col min="16" max="16" width="11.5703125" style="242" customWidth="1"/>
    <col min="17" max="17" width="10.7109375" style="243" customWidth="1"/>
    <col min="18" max="16384" width="9.140625" style="1"/>
  </cols>
  <sheetData>
    <row r="1" spans="1:18" ht="18" customHeight="1">
      <c r="A1" s="1537" t="s">
        <v>196</v>
      </c>
      <c r="B1" s="1537"/>
      <c r="C1" s="1537"/>
      <c r="D1" s="1537"/>
      <c r="E1" s="1537"/>
      <c r="F1" s="1537"/>
      <c r="G1" s="1537"/>
      <c r="H1" s="1537"/>
      <c r="I1" s="1537"/>
      <c r="J1" s="1537"/>
      <c r="K1" s="1537"/>
      <c r="L1" s="1537"/>
      <c r="M1" s="1537"/>
      <c r="N1" s="1537"/>
      <c r="O1" s="1537"/>
      <c r="P1" s="1537"/>
      <c r="Q1" s="1537"/>
    </row>
    <row r="2" spans="1:18" s="3" customFormat="1" ht="18" customHeight="1">
      <c r="A2" s="1703"/>
      <c r="B2" s="1703"/>
      <c r="C2" s="1703"/>
      <c r="D2" s="1703"/>
      <c r="E2" s="1703"/>
      <c r="F2" s="1703"/>
      <c r="G2" s="1703"/>
      <c r="H2" s="1703"/>
      <c r="I2" s="1703"/>
      <c r="J2" s="1703"/>
      <c r="K2" s="1703"/>
      <c r="L2" s="1703"/>
      <c r="M2" s="1703"/>
      <c r="N2" s="1703"/>
      <c r="O2" s="1703"/>
      <c r="P2" s="1703"/>
      <c r="Q2" s="1703"/>
    </row>
    <row r="3" spans="1:18" s="3" customFormat="1" ht="20.100000000000001" customHeight="1">
      <c r="A3" s="348" t="s">
        <v>668</v>
      </c>
      <c r="B3" s="349"/>
      <c r="C3" s="394"/>
      <c r="D3" s="394"/>
      <c r="E3" s="395"/>
      <c r="F3" s="395"/>
      <c r="G3" s="395"/>
      <c r="H3" s="395"/>
      <c r="I3" s="395"/>
      <c r="J3" s="395"/>
      <c r="K3" s="395"/>
      <c r="L3" s="395"/>
      <c r="M3" s="395"/>
      <c r="N3" s="396"/>
      <c r="O3" s="396"/>
      <c r="P3" s="396"/>
      <c r="Q3" s="376"/>
      <c r="R3" s="637" t="s">
        <v>182</v>
      </c>
    </row>
    <row r="4" spans="1:18" s="3" customFormat="1" ht="6" customHeight="1">
      <c r="A4" s="4"/>
      <c r="B4" s="4"/>
      <c r="C4" s="228"/>
      <c r="D4" s="228"/>
      <c r="E4" s="229"/>
      <c r="F4" s="229"/>
      <c r="G4" s="229"/>
      <c r="H4" s="229"/>
      <c r="I4" s="229"/>
      <c r="J4" s="229"/>
      <c r="K4" s="229"/>
      <c r="L4" s="229"/>
      <c r="M4" s="229"/>
      <c r="N4" s="229"/>
      <c r="O4" s="229"/>
      <c r="P4" s="229"/>
      <c r="Q4" s="228"/>
    </row>
    <row r="5" spans="1:18" s="3" customFormat="1" ht="26.25" customHeight="1">
      <c r="B5" s="1548" t="s">
        <v>437</v>
      </c>
      <c r="C5" s="1548"/>
      <c r="D5" s="1548"/>
      <c r="E5" s="1548"/>
      <c r="F5" s="1548"/>
      <c r="G5" s="1548"/>
      <c r="H5" s="1548"/>
      <c r="I5" s="1548"/>
      <c r="J5" s="1548"/>
      <c r="K5" s="1548"/>
      <c r="L5" s="1548"/>
      <c r="M5" s="229"/>
      <c r="O5" s="1670" t="s">
        <v>239</v>
      </c>
      <c r="P5" s="1549"/>
      <c r="Q5" s="732">
        <f>('[2]19'!$P$5)</f>
        <v>44743</v>
      </c>
    </row>
    <row r="6" spans="1:18" s="3" customFormat="1" ht="9.9499999999999993" customHeight="1" thickBot="1">
      <c r="A6" s="4"/>
      <c r="B6" s="228"/>
      <c r="C6" s="228"/>
      <c r="D6" s="228"/>
      <c r="E6" s="229"/>
      <c r="F6" s="229"/>
      <c r="G6" s="229"/>
      <c r="H6" s="229"/>
      <c r="I6" s="229"/>
      <c r="J6" s="229"/>
      <c r="K6" s="230"/>
      <c r="L6" s="229"/>
      <c r="M6" s="229"/>
      <c r="N6" s="229"/>
      <c r="O6" s="229"/>
      <c r="P6" s="229"/>
      <c r="Q6" s="228"/>
    </row>
    <row r="7" spans="1:18" s="231" customFormat="1" ht="26.25" customHeight="1">
      <c r="A7" s="1704" t="s">
        <v>210</v>
      </c>
      <c r="B7" s="1706" t="s">
        <v>571</v>
      </c>
      <c r="C7" s="1641"/>
      <c r="D7" s="1641"/>
      <c r="E7" s="1641"/>
      <c r="F7" s="1641"/>
      <c r="G7" s="1641"/>
      <c r="H7" s="1641"/>
      <c r="I7" s="1641"/>
      <c r="J7" s="1641"/>
      <c r="K7" s="1641"/>
      <c r="L7" s="1641"/>
      <c r="M7" s="1641"/>
      <c r="N7" s="1641"/>
      <c r="O7" s="1641"/>
      <c r="P7" s="1641"/>
      <c r="Q7" s="1658"/>
    </row>
    <row r="8" spans="1:18" ht="107.25" customHeight="1">
      <c r="A8" s="1705"/>
      <c r="B8" s="799" t="s">
        <v>37</v>
      </c>
      <c r="C8" s="232" t="s">
        <v>345</v>
      </c>
      <c r="D8" s="745" t="s">
        <v>346</v>
      </c>
      <c r="E8" s="743" t="s">
        <v>347</v>
      </c>
      <c r="F8" s="743" t="s">
        <v>348</v>
      </c>
      <c r="G8" s="743" t="s">
        <v>349</v>
      </c>
      <c r="H8" s="850" t="s">
        <v>651</v>
      </c>
      <c r="I8" s="743" t="s">
        <v>350</v>
      </c>
      <c r="J8" s="499" t="s">
        <v>351</v>
      </c>
      <c r="K8" s="743" t="s">
        <v>352</v>
      </c>
      <c r="L8" s="743" t="s">
        <v>353</v>
      </c>
      <c r="M8" s="743" t="s">
        <v>354</v>
      </c>
      <c r="N8" s="743" t="s">
        <v>355</v>
      </c>
      <c r="O8" s="743" t="s">
        <v>356</v>
      </c>
      <c r="P8" s="850" t="s">
        <v>357</v>
      </c>
      <c r="Q8" s="891" t="s">
        <v>498</v>
      </c>
    </row>
    <row r="9" spans="1:18" ht="26.25" customHeight="1">
      <c r="A9" s="727" t="s">
        <v>215</v>
      </c>
      <c r="B9" s="397" t="s">
        <v>1</v>
      </c>
      <c r="C9" s="232" t="s">
        <v>1</v>
      </c>
      <c r="D9" s="227" t="s">
        <v>1</v>
      </c>
      <c r="E9" s="148" t="s">
        <v>1</v>
      </c>
      <c r="F9" s="148" t="s">
        <v>1</v>
      </c>
      <c r="G9" s="148" t="s">
        <v>1</v>
      </c>
      <c r="H9" s="148" t="s">
        <v>1</v>
      </c>
      <c r="I9" s="148" t="s">
        <v>1</v>
      </c>
      <c r="J9" s="148" t="s">
        <v>1</v>
      </c>
      <c r="K9" s="148" t="s">
        <v>1</v>
      </c>
      <c r="L9" s="148" t="s">
        <v>1</v>
      </c>
      <c r="M9" s="148" t="s">
        <v>1</v>
      </c>
      <c r="N9" s="148" t="s">
        <v>1</v>
      </c>
      <c r="O9" s="148" t="s">
        <v>1</v>
      </c>
      <c r="P9" s="148" t="s">
        <v>1</v>
      </c>
      <c r="Q9" s="1228" t="s">
        <v>1</v>
      </c>
    </row>
    <row r="10" spans="1:18" s="15" customFormat="1" ht="26.25" customHeight="1" thickBot="1">
      <c r="A10" s="412" t="s">
        <v>173</v>
      </c>
      <c r="B10" s="712" t="s">
        <v>358</v>
      </c>
      <c r="C10" s="713" t="s">
        <v>358</v>
      </c>
      <c r="D10" s="713" t="s">
        <v>358</v>
      </c>
      <c r="E10" s="714" t="s">
        <v>336</v>
      </c>
      <c r="F10" s="714" t="s">
        <v>336</v>
      </c>
      <c r="G10" s="714" t="s">
        <v>336</v>
      </c>
      <c r="H10" s="714" t="s">
        <v>336</v>
      </c>
      <c r="I10" s="714" t="s">
        <v>336</v>
      </c>
      <c r="J10" s="714" t="s">
        <v>336</v>
      </c>
      <c r="K10" s="714" t="s">
        <v>336</v>
      </c>
      <c r="L10" s="714" t="s">
        <v>336</v>
      </c>
      <c r="M10" s="714" t="s">
        <v>336</v>
      </c>
      <c r="N10" s="714" t="s">
        <v>336</v>
      </c>
      <c r="O10" s="684" t="s">
        <v>336</v>
      </c>
      <c r="P10" s="714" t="s">
        <v>336</v>
      </c>
      <c r="Q10" s="792" t="s">
        <v>358</v>
      </c>
    </row>
    <row r="11" spans="1:18" ht="26.25" customHeight="1">
      <c r="A11" s="802" t="s">
        <v>499</v>
      </c>
      <c r="B11" s="559">
        <v>100</v>
      </c>
      <c r="C11" s="560">
        <v>1.857370843350971</v>
      </c>
      <c r="D11" s="560">
        <v>86.31077954904309</v>
      </c>
      <c r="E11" s="561">
        <v>10.939217750152812</v>
      </c>
      <c r="F11" s="561">
        <v>12.41043454963703</v>
      </c>
      <c r="G11" s="561">
        <v>3.2346922546871424</v>
      </c>
      <c r="H11" s="561">
        <v>3.5513029441412738</v>
      </c>
      <c r="I11" s="561">
        <v>9.0659074098375463</v>
      </c>
      <c r="J11" s="561">
        <v>4.688116526545822</v>
      </c>
      <c r="K11" s="561">
        <v>2.8703091596375447</v>
      </c>
      <c r="L11" s="561">
        <v>8.8869893489617589</v>
      </c>
      <c r="M11" s="561">
        <v>7.8162842683473563</v>
      </c>
      <c r="N11" s="561">
        <v>6.4935056542283327</v>
      </c>
      <c r="O11" s="561">
        <v>5.419439073102069</v>
      </c>
      <c r="P11" s="561">
        <v>3.7537061987764155</v>
      </c>
      <c r="Q11" s="235">
        <v>11.831849607605937</v>
      </c>
    </row>
    <row r="12" spans="1:18" ht="6" customHeight="1">
      <c r="A12" s="199"/>
      <c r="B12" s="398"/>
      <c r="C12" s="237"/>
      <c r="D12" s="238"/>
      <c r="E12" s="30"/>
      <c r="F12" s="30"/>
      <c r="G12" s="30"/>
      <c r="H12" s="30"/>
      <c r="I12" s="30"/>
      <c r="J12" s="30"/>
      <c r="K12" s="31"/>
      <c r="L12" s="30"/>
      <c r="M12" s="30"/>
      <c r="N12" s="30"/>
      <c r="O12" s="30"/>
      <c r="P12" s="30"/>
      <c r="Q12" s="800"/>
    </row>
    <row r="13" spans="1:18" ht="12.75" customHeight="1">
      <c r="A13" s="200">
        <f>'[2]19'!$A13</f>
        <v>2013</v>
      </c>
      <c r="B13" s="616">
        <f>'[2]19'!B13</f>
        <v>0.42621776504296349</v>
      </c>
      <c r="C13" s="553">
        <f>'[2]19'!C13</f>
        <v>-12.597197106690771</v>
      </c>
      <c r="D13" s="909">
        <f>'[2]19'!D13</f>
        <v>0.78496854100862379</v>
      </c>
      <c r="E13" s="34">
        <f>'[2]19'!E13</f>
        <v>3.4995683644332303</v>
      </c>
      <c r="F13" s="910">
        <f>'[2]19'!F13</f>
        <v>5.3305929683400706</v>
      </c>
      <c r="G13" s="34">
        <f>'[2]19'!G13</f>
        <v>6.4808310537755318</v>
      </c>
      <c r="H13" s="910">
        <f>'[2]19'!H13</f>
        <v>-3.0660290465909839</v>
      </c>
      <c r="I13" s="34">
        <f>'[2]19'!I13</f>
        <v>-0.58526039454889656</v>
      </c>
      <c r="J13" s="910">
        <f>'[2]19'!J13</f>
        <v>3.7764492890280081</v>
      </c>
      <c r="K13" s="34">
        <f>'[2]19'!K13</f>
        <v>-0.68015793797312085</v>
      </c>
      <c r="L13" s="910">
        <f>'[2]19'!L13</f>
        <v>-8.2803343100692359</v>
      </c>
      <c r="M13" s="34">
        <f>'[2]19'!M13</f>
        <v>2.5144802922580425</v>
      </c>
      <c r="N13" s="910">
        <f>'[2]19'!N13</f>
        <v>0.24730299749897711</v>
      </c>
      <c r="O13" s="34">
        <f>'[2]19'!O13</f>
        <v>5.5657369757364137</v>
      </c>
      <c r="P13" s="910">
        <f>'[2]19'!P13</f>
        <v>-1.9443050677370763</v>
      </c>
      <c r="Q13" s="801">
        <f>'[2]19'!Q13</f>
        <v>0.19146042969808263</v>
      </c>
    </row>
    <row r="14" spans="1:18" ht="12.75" customHeight="1">
      <c r="A14" s="200">
        <f>'[2]19'!$A14</f>
        <v>2014</v>
      </c>
      <c r="B14" s="616">
        <f>'[2]19'!B14</f>
        <v>3.3961379418931017</v>
      </c>
      <c r="C14" s="553">
        <f>'[2]19'!C14</f>
        <v>27.13838821123899</v>
      </c>
      <c r="D14" s="909">
        <f>'[2]19'!D14</f>
        <v>0.9819437899392085</v>
      </c>
      <c r="E14" s="34">
        <f>'[2]19'!E14</f>
        <v>-2.9700018406635706</v>
      </c>
      <c r="F14" s="910">
        <f>'[2]19'!F14</f>
        <v>-0.91667500598123297</v>
      </c>
      <c r="G14" s="34">
        <f>'[2]19'!G14</f>
        <v>1.0354567876788394</v>
      </c>
      <c r="H14" s="910">
        <f>'[2]19'!H14</f>
        <v>-5.1142584877357535</v>
      </c>
      <c r="I14" s="34">
        <f>'[2]19'!I14</f>
        <v>-4.5180273444063062</v>
      </c>
      <c r="J14" s="910">
        <f>'[2]19'!J14</f>
        <v>5.8441401912697728</v>
      </c>
      <c r="K14" s="34">
        <f>'[2]19'!K14</f>
        <v>6.0069252306402348</v>
      </c>
      <c r="L14" s="910">
        <f>'[2]19'!L14</f>
        <v>2.5977524440483251</v>
      </c>
      <c r="M14" s="34">
        <f>'[2]19'!M14</f>
        <v>-3.9556220125743948</v>
      </c>
      <c r="N14" s="910">
        <f>'[2]19'!N14</f>
        <v>0.28017878983766309</v>
      </c>
      <c r="O14" s="34">
        <f>'[2]19'!O14</f>
        <v>8.0258989240312957</v>
      </c>
      <c r="P14" s="910">
        <f>'[2]19'!P14</f>
        <v>5.825759240568658</v>
      </c>
      <c r="Q14" s="801">
        <f>'[2]19'!Q14</f>
        <v>16.459678009000228</v>
      </c>
    </row>
    <row r="15" spans="1:18" ht="12.75" customHeight="1">
      <c r="A15" s="200">
        <f>'[2]19'!$A15</f>
        <v>2015</v>
      </c>
      <c r="B15" s="616">
        <f>'[2]19'!B15</f>
        <v>3.4786603609380222</v>
      </c>
      <c r="C15" s="553">
        <f>'[2]19'!C15</f>
        <v>22.047939416456217</v>
      </c>
      <c r="D15" s="909">
        <f>'[2]19'!D15</f>
        <v>1.482680688017183</v>
      </c>
      <c r="E15" s="34">
        <f>'[2]19'!E15</f>
        <v>-0.8131305724250808</v>
      </c>
      <c r="F15" s="910">
        <f>'[2]19'!F15</f>
        <v>0.55978541175562668</v>
      </c>
      <c r="G15" s="34">
        <f>'[2]19'!G15</f>
        <v>-7.8185604420896198</v>
      </c>
      <c r="H15" s="910">
        <f>'[2]19'!H15</f>
        <v>-3.8647112493729594</v>
      </c>
      <c r="I15" s="34">
        <f>'[2]19'!I15</f>
        <v>-2.3920043478814534</v>
      </c>
      <c r="J15" s="910">
        <f>'[2]19'!J15</f>
        <v>3.0141198609058506</v>
      </c>
      <c r="K15" s="34">
        <f>'[2]19'!K15</f>
        <v>0.67946312225710415</v>
      </c>
      <c r="L15" s="910">
        <f>'[2]19'!L15</f>
        <v>6.154079641023543</v>
      </c>
      <c r="M15" s="34">
        <f>'[2]19'!M15</f>
        <v>4.2714697559085977</v>
      </c>
      <c r="N15" s="910">
        <f>'[2]19'!N15</f>
        <v>11.396959268756191</v>
      </c>
      <c r="O15" s="34">
        <f>'[2]19'!O15</f>
        <v>0.43992767585616832</v>
      </c>
      <c r="P15" s="910">
        <f>'[2]19'!P15</f>
        <v>3.6156425539538191</v>
      </c>
      <c r="Q15" s="801">
        <f>'[2]19'!Q15</f>
        <v>11.878061938884855</v>
      </c>
    </row>
    <row r="16" spans="1:18" ht="12.75" customHeight="1">
      <c r="A16" s="200">
        <f>'[2]19'!$A16</f>
        <v>2016</v>
      </c>
      <c r="B16" s="616">
        <f>'[2]19'!B16</f>
        <v>2.3175193126609486</v>
      </c>
      <c r="C16" s="553">
        <f>'[2]19'!C16</f>
        <v>-1.3133442778689641</v>
      </c>
      <c r="D16" s="909">
        <f>'[2]19'!D16</f>
        <v>-3.4167236120595135E-2</v>
      </c>
      <c r="E16" s="34">
        <f>'[2]19'!E16</f>
        <v>-0.32416396530028635</v>
      </c>
      <c r="F16" s="910">
        <f>'[2]19'!F16</f>
        <v>-0.19000158334654316</v>
      </c>
      <c r="G16" s="34">
        <f>'[2]19'!G16</f>
        <v>2.4491462571144922</v>
      </c>
      <c r="H16" s="910">
        <f>'[2]19'!H16</f>
        <v>0.8683333333333394</v>
      </c>
      <c r="I16" s="34">
        <f>'[2]19'!I16</f>
        <v>-0.67083892365771192</v>
      </c>
      <c r="J16" s="910">
        <f>'[2]19'!J16</f>
        <v>-1.8924999999999983</v>
      </c>
      <c r="K16" s="34">
        <f>'[2]19'!K16</f>
        <v>6.0773480662983417</v>
      </c>
      <c r="L16" s="910">
        <f>'[2]19'!L16</f>
        <v>-3.882499999999979</v>
      </c>
      <c r="M16" s="34">
        <f>'[2]19'!M16</f>
        <v>4.0009000150002407</v>
      </c>
      <c r="N16" s="910">
        <f>'[2]19'!N16</f>
        <v>1.1991766598055165</v>
      </c>
      <c r="O16" s="34">
        <f>'[2]19'!O16</f>
        <v>-1.6950141251176944</v>
      </c>
      <c r="P16" s="910">
        <f>'[2]19'!P16</f>
        <v>1.4241547987100347</v>
      </c>
      <c r="Q16" s="801">
        <f>'[2]19'!Q16</f>
        <v>16.108199098340876</v>
      </c>
    </row>
    <row r="17" spans="1:21" ht="12.75" customHeight="1">
      <c r="A17" s="200">
        <f>'[2]19'!$A17</f>
        <v>2017</v>
      </c>
      <c r="B17" s="616">
        <f>'[2]19'!B17</f>
        <v>3.9403811695715802</v>
      </c>
      <c r="C17" s="553">
        <f>'[2]19'!C17</f>
        <v>-3.4038995803180256</v>
      </c>
      <c r="D17" s="909">
        <f>'[2]19'!D17</f>
        <v>3.8897271522295682</v>
      </c>
      <c r="E17" s="34">
        <f>'[2]19'!E17</f>
        <v>0.61699495033944629</v>
      </c>
      <c r="F17" s="910">
        <f>'[2]19'!F17</f>
        <v>2.2885339522922976</v>
      </c>
      <c r="G17" s="34">
        <f>'[2]19'!G17</f>
        <v>1.572311696762668</v>
      </c>
      <c r="H17" s="910">
        <f>'[2]19'!H17</f>
        <v>7.9476545331372392</v>
      </c>
      <c r="I17" s="34">
        <f>'[2]19'!I17</f>
        <v>-0.43458563350503709</v>
      </c>
      <c r="J17" s="910">
        <f>'[2]19'!J17</f>
        <v>5.2408497481504241</v>
      </c>
      <c r="K17" s="34">
        <f>'[2]19'!K17</f>
        <v>2.3433572146807364</v>
      </c>
      <c r="L17" s="910">
        <f>'[2]19'!L17</f>
        <v>3.4558396407175138</v>
      </c>
      <c r="M17" s="34">
        <f>'[2]19'!M17</f>
        <v>2.9343183839614255</v>
      </c>
      <c r="N17" s="910">
        <f>'[2]19'!N17</f>
        <v>8.1168991584182635</v>
      </c>
      <c r="O17" s="34">
        <f>'[2]19'!O17</f>
        <v>11.455092612215495</v>
      </c>
      <c r="P17" s="910">
        <f>'[2]19'!P17</f>
        <v>7.4011995727548907</v>
      </c>
      <c r="Q17" s="801">
        <f>'[2]19'!Q17</f>
        <v>4.8696987748598559</v>
      </c>
    </row>
    <row r="18" spans="1:21" ht="12.75" customHeight="1">
      <c r="A18" s="200">
        <f>'[2]19'!$A18</f>
        <v>2018</v>
      </c>
      <c r="B18" s="616">
        <f>'[2]19'!B18</f>
        <v>8.3060383331499565E-2</v>
      </c>
      <c r="C18" s="553">
        <f>'[2]19'!C18</f>
        <v>15.730995174487745</v>
      </c>
      <c r="D18" s="909">
        <f>'[2]19'!D18</f>
        <v>-0.402814889707372</v>
      </c>
      <c r="E18" s="34">
        <f>'[2]19'!E18</f>
        <v>2.9904445367677539</v>
      </c>
      <c r="F18" s="910">
        <f>'[2]19'!F18</f>
        <v>-2.2022332506203242</v>
      </c>
      <c r="G18" s="34">
        <f>'[2]19'!G18</f>
        <v>-9.025970385912089</v>
      </c>
      <c r="H18" s="910">
        <f>'[2]19'!H18</f>
        <v>-1.8352696269764834</v>
      </c>
      <c r="I18" s="34">
        <f>'[2]19'!I18</f>
        <v>-0.63618591796151236</v>
      </c>
      <c r="J18" s="910">
        <f>'[2]19'!J18</f>
        <v>-14.471464660731726</v>
      </c>
      <c r="K18" s="34">
        <f>'[2]19'!K18</f>
        <v>-4.5126229092946488</v>
      </c>
      <c r="L18" s="910">
        <f>'[2]19'!L18</f>
        <v>1.2151482899930244</v>
      </c>
      <c r="M18" s="34">
        <f>'[2]19'!M18</f>
        <v>2.6669572866472748</v>
      </c>
      <c r="N18" s="910">
        <f>'[2]19'!N18</f>
        <v>1.8218515556571475</v>
      </c>
      <c r="O18" s="34">
        <f>'[2]19'!O18</f>
        <v>10.513545992485433</v>
      </c>
      <c r="P18" s="910">
        <f>'[2]19'!P18</f>
        <v>-0.40774797656021633</v>
      </c>
      <c r="Q18" s="801">
        <f>'[2]19'!Q18</f>
        <v>1.160037230693419</v>
      </c>
    </row>
    <row r="19" spans="1:21" ht="12.75" customHeight="1">
      <c r="A19" s="200">
        <f>'[2]19'!$A19</f>
        <v>2019</v>
      </c>
      <c r="B19" s="616">
        <f>'[2]19'!B19</f>
        <v>-2.2783501926028009</v>
      </c>
      <c r="C19" s="553">
        <f>'[2]19'!C19</f>
        <v>5.0397697659135332</v>
      </c>
      <c r="D19" s="909">
        <f>'[2]19'!D19</f>
        <v>-0.96438153092547907</v>
      </c>
      <c r="E19" s="34">
        <f>'[2]19'!E19</f>
        <v>-1.0367167141324103</v>
      </c>
      <c r="F19" s="910">
        <f>'[2]19'!F19</f>
        <v>-5.036139349324813</v>
      </c>
      <c r="G19" s="34">
        <f>'[2]19'!G19</f>
        <v>-10.277107797397932</v>
      </c>
      <c r="H19" s="910">
        <f>'[2]19'!H19</f>
        <v>-6.8023763487806264</v>
      </c>
      <c r="I19" s="34">
        <f>'[2]19'!I19</f>
        <v>-5.2365566777757948</v>
      </c>
      <c r="J19" s="910">
        <f>'[2]19'!J19</f>
        <v>3.8539572893959502</v>
      </c>
      <c r="K19" s="34">
        <f>'[2]19'!K19</f>
        <v>7.7170418006431873E-2</v>
      </c>
      <c r="L19" s="910">
        <f>'[2]19'!L19</f>
        <v>-0.42392177318527047</v>
      </c>
      <c r="M19" s="34">
        <f>'[2]19'!M19</f>
        <v>-5.3075739079702089E-3</v>
      </c>
      <c r="N19" s="910">
        <f>'[2]19'!N19</f>
        <v>-10.959928788887495</v>
      </c>
      <c r="O19" s="34">
        <f>'[2]19'!O19</f>
        <v>7.0322984700724476</v>
      </c>
      <c r="P19" s="910">
        <f>'[2]19'!P19</f>
        <v>-7.8227138303184063</v>
      </c>
      <c r="Q19" s="801">
        <f>'[2]19'!Q19</f>
        <v>-9.1759070705157342</v>
      </c>
    </row>
    <row r="20" spans="1:21" ht="12.75" customHeight="1">
      <c r="A20" s="200">
        <f>'[2]19'!$A20</f>
        <v>2020</v>
      </c>
      <c r="B20" s="616">
        <f>'[2]19'!B20</f>
        <v>-6.992805294277872</v>
      </c>
      <c r="C20" s="553">
        <f>'[2]19'!C20</f>
        <v>-4.1507561538627442</v>
      </c>
      <c r="D20" s="909">
        <f>'[2]19'!D20</f>
        <v>-8.2782857700693171</v>
      </c>
      <c r="E20" s="34">
        <f>'[2]19'!E20</f>
        <v>-3.7924737494293339</v>
      </c>
      <c r="F20" s="910">
        <f>'[2]19'!F20</f>
        <v>-9.3707154157145141</v>
      </c>
      <c r="G20" s="34">
        <f>'[2]19'!G20</f>
        <v>-19.107792832124943</v>
      </c>
      <c r="H20" s="910">
        <f>'[2]19'!H20</f>
        <v>-8.3796919833694545</v>
      </c>
      <c r="I20" s="34">
        <f>'[2]19'!I20</f>
        <v>-5.2377713743668437</v>
      </c>
      <c r="J20" s="910">
        <f>'[2]19'!J20</f>
        <v>-1.3766094518095855</v>
      </c>
      <c r="K20" s="34">
        <f>'[2]19'!K20</f>
        <v>-9.7898727669965382</v>
      </c>
      <c r="L20" s="910">
        <f>'[2]19'!L20</f>
        <v>-4.426059119444588</v>
      </c>
      <c r="M20" s="34">
        <f>'[2]19'!M20</f>
        <v>-10.46860782529572</v>
      </c>
      <c r="N20" s="910">
        <f>'[2]19'!N20</f>
        <v>0.2209434200025413</v>
      </c>
      <c r="O20" s="34">
        <f>'[2]19'!O20</f>
        <v>-22.30531317716806</v>
      </c>
      <c r="P20" s="910">
        <f>'[2]19'!P20</f>
        <v>-14.378213514887378</v>
      </c>
      <c r="Q20" s="801">
        <f>'[2]19'!Q20</f>
        <v>-0.63092187593110793</v>
      </c>
    </row>
    <row r="21" spans="1:21" ht="12.75" customHeight="1">
      <c r="A21" s="200">
        <f>'[2]19'!$A21</f>
        <v>2021</v>
      </c>
      <c r="B21" s="1057">
        <f>'[2]19'!B21</f>
        <v>2.9814103337181024</v>
      </c>
      <c r="C21" s="1058">
        <f>'[2]19'!C21</f>
        <v>15.125256026469216</v>
      </c>
      <c r="D21" s="918">
        <f>'[2]19'!D21</f>
        <v>4.12424167169263</v>
      </c>
      <c r="E21" s="919">
        <f>'[2]19'!E21</f>
        <v>3.0903636918279318</v>
      </c>
      <c r="F21" s="920">
        <f>'[2]19'!F21</f>
        <v>10.936015050718566</v>
      </c>
      <c r="G21" s="919">
        <f>'[2]19'!G21</f>
        <v>5.5790712059283294</v>
      </c>
      <c r="H21" s="920">
        <f>'[2]19'!H21</f>
        <v>8.0139150125088747</v>
      </c>
      <c r="I21" s="919">
        <f>'[2]19'!I21</f>
        <v>7.6029577025865365</v>
      </c>
      <c r="J21" s="920">
        <f>'[2]19'!J21</f>
        <v>-6.7331257255523411</v>
      </c>
      <c r="K21" s="919">
        <f>'[2]19'!K21</f>
        <v>7.7759376001709626</v>
      </c>
      <c r="L21" s="920">
        <f>'[2]19'!L21</f>
        <v>8.026656922621882</v>
      </c>
      <c r="M21" s="919">
        <f>'[2]19'!M21</f>
        <v>17.8007012551451</v>
      </c>
      <c r="N21" s="920">
        <f>'[2]19'!N21</f>
        <v>15.084913410115846</v>
      </c>
      <c r="O21" s="919">
        <f>'[2]19'!O21</f>
        <v>-10.24497227509724</v>
      </c>
      <c r="P21" s="920">
        <f>'[2]19'!P21</f>
        <v>12.25047933272991</v>
      </c>
      <c r="Q21" s="1059">
        <f>'[2]19'!Q21</f>
        <v>-3.6851297966282175</v>
      </c>
    </row>
    <row r="22" spans="1:21" s="262" customFormat="1" ht="8.1" customHeight="1">
      <c r="B22" s="139"/>
      <c r="C22" s="50"/>
      <c r="D22" s="139"/>
      <c r="E22" s="1187"/>
      <c r="F22" s="226"/>
      <c r="G22" s="142"/>
      <c r="H22" s="33"/>
      <c r="I22" s="226"/>
      <c r="J22" s="142"/>
      <c r="K22" s="33"/>
      <c r="L22" s="50"/>
      <c r="M22" s="139"/>
      <c r="N22" s="1187"/>
      <c r="O22" s="226"/>
      <c r="P22" s="142"/>
      <c r="Q22" s="33"/>
      <c r="R22" s="226"/>
      <c r="S22" s="142"/>
      <c r="T22" s="33"/>
      <c r="U22" s="1188"/>
    </row>
    <row r="23" spans="1:21" ht="12.75" customHeight="1">
      <c r="A23" s="946" t="str">
        <f>'[2]19'!$A23</f>
        <v>1 2017</v>
      </c>
      <c r="B23" s="1057">
        <f>'[2]19'!B23</f>
        <v>3.7702270704940162</v>
      </c>
      <c r="C23" s="1058">
        <f>'[2]19'!C23</f>
        <v>-5.9087860496311606</v>
      </c>
      <c r="D23" s="918">
        <f>'[2]19'!D23</f>
        <v>3.4824870118987974</v>
      </c>
      <c r="E23" s="919">
        <f>'[2]19'!E23</f>
        <v>3.0610162573992739E-2</v>
      </c>
      <c r="F23" s="920">
        <f>'[2]19'!F23</f>
        <v>5.1886472939104351</v>
      </c>
      <c r="G23" s="919">
        <f>'[2]19'!G23</f>
        <v>5.4016344428941636</v>
      </c>
      <c r="H23" s="920">
        <f>'[2]19'!H23</f>
        <v>5.4458248676015018</v>
      </c>
      <c r="I23" s="919">
        <f>'[2]19'!I23</f>
        <v>-1.1983800292126006</v>
      </c>
      <c r="J23" s="920">
        <f>'[2]19'!J23</f>
        <v>5.3065713500137406</v>
      </c>
      <c r="K23" s="919">
        <f>'[2]19'!K23</f>
        <v>0.97460968301528794</v>
      </c>
      <c r="L23" s="920">
        <f>'[2]19'!L23</f>
        <v>2.5323809849287358</v>
      </c>
      <c r="M23" s="919">
        <f>'[2]19'!M23</f>
        <v>7.2356154525530627</v>
      </c>
      <c r="N23" s="920">
        <f>'[2]19'!N23</f>
        <v>5.9094498552250627</v>
      </c>
      <c r="O23" s="919">
        <f>'[2]19'!O23</f>
        <v>3.1243659971596855</v>
      </c>
      <c r="P23" s="920">
        <f>'[2]19'!P23</f>
        <v>3.6028176295721721</v>
      </c>
      <c r="Q23" s="1059">
        <f>'[2]19'!Q23</f>
        <v>6.1428013577243377</v>
      </c>
    </row>
    <row r="24" spans="1:21" ht="12.75" customHeight="1">
      <c r="A24" s="200" t="str">
        <f>'[2]19'!$A24</f>
        <v>2 2017</v>
      </c>
      <c r="B24" s="616">
        <f>'[2]19'!B24</f>
        <v>2.753698755132632</v>
      </c>
      <c r="C24" s="553">
        <f>'[2]19'!C24</f>
        <v>-2.9228344298245759</v>
      </c>
      <c r="D24" s="909">
        <f>'[2]19'!D24</f>
        <v>3.1294976068547697</v>
      </c>
      <c r="E24" s="34">
        <f>'[2]19'!E24</f>
        <v>-0.59985766089403114</v>
      </c>
      <c r="F24" s="910">
        <f>'[2]19'!F24</f>
        <v>1.2688880278961534</v>
      </c>
      <c r="G24" s="34">
        <f>'[2]19'!G24</f>
        <v>3.671110527352738</v>
      </c>
      <c r="H24" s="910">
        <f>'[2]19'!H24</f>
        <v>2.1292407108239217</v>
      </c>
      <c r="I24" s="34">
        <f>'[2]19'!I24</f>
        <v>-1.341156747694896</v>
      </c>
      <c r="J24" s="910">
        <f>'[2]19'!J24</f>
        <v>11.457590876692777</v>
      </c>
      <c r="K24" s="34">
        <f>'[2]19'!K24</f>
        <v>1.0432984522839632</v>
      </c>
      <c r="L24" s="910">
        <f>'[2]19'!L24</f>
        <v>2.665431717608314</v>
      </c>
      <c r="M24" s="34">
        <f>'[2]19'!M24</f>
        <v>1.4474312072530608</v>
      </c>
      <c r="N24" s="910">
        <f>'[2]19'!N24</f>
        <v>4.4633473462953219</v>
      </c>
      <c r="O24" s="34">
        <f>'[2]19'!O24</f>
        <v>-2.4672675833936353</v>
      </c>
      <c r="P24" s="910">
        <f>'[2]19'!P24</f>
        <v>5.7367452751296213</v>
      </c>
      <c r="Q24" s="801">
        <f>'[2]19'!Q24</f>
        <v>1.4814187759248227</v>
      </c>
    </row>
    <row r="25" spans="1:21" ht="12.75" customHeight="1">
      <c r="A25" s="200" t="str">
        <f>'[2]19'!$A25</f>
        <v>3 2017</v>
      </c>
      <c r="B25" s="616">
        <f>'[2]19'!B25</f>
        <v>6.7641622620707551</v>
      </c>
      <c r="C25" s="553">
        <f>'[2]19'!C25</f>
        <v>6.4866143861546703</v>
      </c>
      <c r="D25" s="909">
        <f>'[2]19'!D25</f>
        <v>5.1668280952539902</v>
      </c>
      <c r="E25" s="34">
        <f>'[2]19'!E25</f>
        <v>4.1151717968258055</v>
      </c>
      <c r="F25" s="910">
        <f>'[2]19'!F25</f>
        <v>0.79251440178479982</v>
      </c>
      <c r="G25" s="34">
        <f>'[2]19'!G25</f>
        <v>-1.9309332312013225</v>
      </c>
      <c r="H25" s="910">
        <f>'[2]19'!H25</f>
        <v>18.36774957253715</v>
      </c>
      <c r="I25" s="34">
        <f>'[2]19'!I25</f>
        <v>-1.6759030513454007</v>
      </c>
      <c r="J25" s="910">
        <f>'[2]19'!J25</f>
        <v>5.6464756213499925</v>
      </c>
      <c r="K25" s="34">
        <f>'[2]19'!K25</f>
        <v>1.871607711023799</v>
      </c>
      <c r="L25" s="910">
        <f>'[2]19'!L25</f>
        <v>6.8715768232920311</v>
      </c>
      <c r="M25" s="34">
        <f>'[2]19'!M25</f>
        <v>-2.9031321570258228E-2</v>
      </c>
      <c r="N25" s="910">
        <f>'[2]19'!N25</f>
        <v>10.206631102707831</v>
      </c>
      <c r="O25" s="34">
        <f>'[2]19'!O25</f>
        <v>25.660624590521934</v>
      </c>
      <c r="P25" s="910">
        <f>'[2]19'!P25</f>
        <v>8.4020146520146426</v>
      </c>
      <c r="Q25" s="801">
        <f>'[2]19'!Q25</f>
        <v>14.452756996397881</v>
      </c>
    </row>
    <row r="26" spans="1:21" ht="12.75" customHeight="1">
      <c r="A26" s="200" t="str">
        <f>'[2]19'!$A26</f>
        <v>4 2017</v>
      </c>
      <c r="B26" s="616">
        <f>'[2]19'!B26</f>
        <v>2.4682971014492665</v>
      </c>
      <c r="C26" s="553">
        <f>'[2]19'!C26</f>
        <v>-11.178146472264132</v>
      </c>
      <c r="D26" s="909">
        <f>'[2]19'!D26</f>
        <v>3.7783790918690698</v>
      </c>
      <c r="E26" s="34">
        <f>'[2]19'!E26</f>
        <v>-1.100845291920578</v>
      </c>
      <c r="F26" s="910">
        <f>'[2]19'!F26</f>
        <v>1.9766089870733765</v>
      </c>
      <c r="G26" s="34">
        <f>'[2]19'!G26</f>
        <v>-0.66340332345743036</v>
      </c>
      <c r="H26" s="910">
        <f>'[2]19'!H26</f>
        <v>5.8670802845871322</v>
      </c>
      <c r="I26" s="34">
        <f>'[2]19'!I26</f>
        <v>2.5434433785121797</v>
      </c>
      <c r="J26" s="910">
        <f>'[2]19'!J26</f>
        <v>-0.80974261752515986</v>
      </c>
      <c r="K26" s="34">
        <f>'[2]19'!K26</f>
        <v>5.5068796457377971</v>
      </c>
      <c r="L26" s="910">
        <f>'[2]19'!L26</f>
        <v>1.9227473695033694</v>
      </c>
      <c r="M26" s="34">
        <f>'[2]19'!M26</f>
        <v>3.1580271766482184</v>
      </c>
      <c r="N26" s="910">
        <f>'[2]19'!N26</f>
        <v>11.875403486120078</v>
      </c>
      <c r="O26" s="34">
        <f>'[2]19'!O26</f>
        <v>20.606835086339672</v>
      </c>
      <c r="P26" s="910">
        <f>'[2]19'!P26</f>
        <v>11.914430028721384</v>
      </c>
      <c r="Q26" s="801">
        <f>'[2]19'!Q26</f>
        <v>-2.9005244704586914</v>
      </c>
    </row>
    <row r="27" spans="1:21" ht="12.75" customHeight="1">
      <c r="A27" s="946" t="str">
        <f>'[2]19'!$A27</f>
        <v>1 2018</v>
      </c>
      <c r="B27" s="1057">
        <f>'[2]19'!B27</f>
        <v>2.3882872296503166</v>
      </c>
      <c r="C27" s="1058">
        <f>'[2]19'!C27</f>
        <v>6.447359041984484</v>
      </c>
      <c r="D27" s="918">
        <f>'[2]19'!D27</f>
        <v>2.0535078059208161</v>
      </c>
      <c r="E27" s="919">
        <f>'[2]19'!E27</f>
        <v>6.2255618646084798</v>
      </c>
      <c r="F27" s="920">
        <f>'[2]19'!F27</f>
        <v>-1.2846931547427261</v>
      </c>
      <c r="G27" s="919">
        <f>'[2]19'!G27</f>
        <v>-4.0595057992940156</v>
      </c>
      <c r="H27" s="920">
        <f>'[2]19'!H27</f>
        <v>2.0184471539579647</v>
      </c>
      <c r="I27" s="919">
        <f>'[2]19'!I27</f>
        <v>-3.8201794173974264</v>
      </c>
      <c r="J27" s="920">
        <f>'[2]19'!J27</f>
        <v>-8.6227154046997327</v>
      </c>
      <c r="K27" s="919">
        <f>'[2]19'!K27</f>
        <v>5.4413694008871119</v>
      </c>
      <c r="L27" s="920">
        <f>'[2]19'!L27</f>
        <v>-0.91327244850344869</v>
      </c>
      <c r="M27" s="919">
        <f>'[2]19'!M27</f>
        <v>4.865326541195131</v>
      </c>
      <c r="N27" s="920">
        <f>'[2]19'!N27</f>
        <v>6.2880576612402024</v>
      </c>
      <c r="O27" s="919">
        <f>'[2]19'!O27</f>
        <v>17.28637943471702</v>
      </c>
      <c r="P27" s="920">
        <f>'[2]19'!P27</f>
        <v>4.2011040763497078</v>
      </c>
      <c r="Q27" s="1059">
        <f>'[2]19'!Q27</f>
        <v>3.6733076748924418</v>
      </c>
    </row>
    <row r="28" spans="1:21" ht="12.75" customHeight="1">
      <c r="A28" s="200" t="str">
        <f>'[2]19'!$A28</f>
        <v>2 2018</v>
      </c>
      <c r="B28" s="616">
        <f>'[2]19'!B28</f>
        <v>0.97047350226759477</v>
      </c>
      <c r="C28" s="553">
        <f>'[2]19'!C28</f>
        <v>23.345451978398231</v>
      </c>
      <c r="D28" s="909">
        <f>'[2]19'!D28</f>
        <v>0.52901466960923926</v>
      </c>
      <c r="E28" s="34">
        <f>'[2]19'!E28</f>
        <v>4.9266962154790264</v>
      </c>
      <c r="F28" s="910">
        <f>'[2]19'!F28</f>
        <v>-3.0607364897178257</v>
      </c>
      <c r="G28" s="34">
        <f>'[2]19'!G28</f>
        <v>-5.5017103762827873</v>
      </c>
      <c r="H28" s="910">
        <f>'[2]19'!H28</f>
        <v>-0.96807871175930416</v>
      </c>
      <c r="I28" s="34">
        <f>'[2]19'!I28</f>
        <v>-0.52336448598131824</v>
      </c>
      <c r="J28" s="910">
        <f>'[2]19'!J28</f>
        <v>-24.840927258193432</v>
      </c>
      <c r="K28" s="34">
        <f>'[2]19'!K28</f>
        <v>-8.5795789277851924</v>
      </c>
      <c r="L28" s="910">
        <f>'[2]19'!L28</f>
        <v>-0.6649291633253398</v>
      </c>
      <c r="M28" s="34">
        <f>'[2]19'!M28</f>
        <v>2.6277830040765053</v>
      </c>
      <c r="N28" s="910">
        <f>'[2]19'!N28</f>
        <v>11.227088376772414</v>
      </c>
      <c r="O28" s="34">
        <f>'[2]19'!O28</f>
        <v>21.660820291419313</v>
      </c>
      <c r="P28" s="910">
        <f>'[2]19'!P28</f>
        <v>0.96488453021194687</v>
      </c>
      <c r="Q28" s="801">
        <f>'[2]19'!Q28</f>
        <v>1.3708152597041732</v>
      </c>
    </row>
    <row r="29" spans="1:21" ht="12.75" customHeight="1">
      <c r="A29" s="200" t="str">
        <f>'[2]19'!$A29</f>
        <v>3 2018</v>
      </c>
      <c r="B29" s="616">
        <f>'[2]19'!B29</f>
        <v>-1.6522399392558782</v>
      </c>
      <c r="C29" s="553">
        <f>'[2]19'!C29</f>
        <v>13.874869060089523</v>
      </c>
      <c r="D29" s="909">
        <f>'[2]19'!D29</f>
        <v>-1.5053353658536395</v>
      </c>
      <c r="E29" s="34">
        <f>'[2]19'!E29</f>
        <v>-2.6159182764217377</v>
      </c>
      <c r="F29" s="910">
        <f>'[2]19'!F29</f>
        <v>-1.2388912749017038</v>
      </c>
      <c r="G29" s="34">
        <f>'[2]19'!G29</f>
        <v>-13.095974224623305</v>
      </c>
      <c r="H29" s="910">
        <f>'[2]19'!H29</f>
        <v>-8.8866048113784188</v>
      </c>
      <c r="I29" s="34">
        <f>'[2]19'!I29</f>
        <v>2.5600977862284253</v>
      </c>
      <c r="J29" s="910">
        <f>'[2]19'!J29</f>
        <v>-12.675558412341289</v>
      </c>
      <c r="K29" s="34">
        <f>'[2]19'!K29</f>
        <v>-4.6696062220589312</v>
      </c>
      <c r="L29" s="910">
        <f>'[2]19'!L29</f>
        <v>2.4613102262382398</v>
      </c>
      <c r="M29" s="34">
        <f>'[2]19'!M29</f>
        <v>3.1395198760970402</v>
      </c>
      <c r="N29" s="910">
        <f>'[2]19'!N29</f>
        <v>7.6560154407033991</v>
      </c>
      <c r="O29" s="34">
        <f>'[2]19'!O29</f>
        <v>5.2050747306221723</v>
      </c>
      <c r="P29" s="910">
        <f>'[2]19'!P29</f>
        <v>-3.8135465379393594</v>
      </c>
      <c r="Q29" s="801">
        <f>'[2]19'!Q29</f>
        <v>-3.5491211930469859</v>
      </c>
    </row>
    <row r="30" spans="1:21" ht="12.75" customHeight="1">
      <c r="A30" s="200" t="str">
        <f>'[2]19'!$A30</f>
        <v>4 2018</v>
      </c>
      <c r="B30" s="616">
        <f>'[2]19'!B30</f>
        <v>-1.2880820836622178</v>
      </c>
      <c r="C30" s="553">
        <f>'[2]19'!C30</f>
        <v>19.62641509433962</v>
      </c>
      <c r="D30" s="909">
        <f>'[2]19'!D30</f>
        <v>-2.6232948583420779</v>
      </c>
      <c r="E30" s="34">
        <f>'[2]19'!E30</f>
        <v>3.7931491419863335</v>
      </c>
      <c r="F30" s="910">
        <f>'[2]19'!F30</f>
        <v>-3.2327297116029428</v>
      </c>
      <c r="G30" s="34">
        <f>'[2]19'!G30</f>
        <v>-13.687350061596305</v>
      </c>
      <c r="H30" s="910">
        <f>'[2]19'!H30</f>
        <v>1.4905882727648958</v>
      </c>
      <c r="I30" s="34">
        <f>'[2]19'!I30</f>
        <v>-0.72579571181250913</v>
      </c>
      <c r="J30" s="910">
        <f>'[2]19'!J30</f>
        <v>-11.581197965596544</v>
      </c>
      <c r="K30" s="34">
        <f>'[2]19'!K30</f>
        <v>-9.9802134548507127</v>
      </c>
      <c r="L30" s="910">
        <f>'[2]19'!L30</f>
        <v>4.011702199206411</v>
      </c>
      <c r="M30" s="34">
        <f>'[2]19'!M30</f>
        <v>6.0983046713019462E-2</v>
      </c>
      <c r="N30" s="910">
        <f>'[2]19'!N30</f>
        <v>-16.451715283187639</v>
      </c>
      <c r="O30" s="34">
        <f>'[2]19'!O30</f>
        <v>0.90197783090630423</v>
      </c>
      <c r="P30" s="910">
        <f>'[2]19'!P30</f>
        <v>-2.7168141592920279</v>
      </c>
      <c r="Q30" s="801">
        <f>'[2]19'!Q30</f>
        <v>4.0883318412413985</v>
      </c>
    </row>
    <row r="31" spans="1:21" ht="12.75" customHeight="1">
      <c r="A31" s="946" t="str">
        <f>'[2]19'!$A31</f>
        <v>1 2019</v>
      </c>
      <c r="B31" s="1057">
        <f>'[2]19'!B31</f>
        <v>-3.6663668227922699</v>
      </c>
      <c r="C31" s="1058">
        <f>'[2]19'!C31</f>
        <v>11.142732782000223</v>
      </c>
      <c r="D31" s="918">
        <f>'[2]19'!D31</f>
        <v>-1.0029198933603993</v>
      </c>
      <c r="E31" s="919">
        <f>'[2]19'!E31</f>
        <v>-7.3618846424679418E-2</v>
      </c>
      <c r="F31" s="920">
        <f>'[2]19'!F31</f>
        <v>-2.3875534100916695</v>
      </c>
      <c r="G31" s="919">
        <f>'[2]19'!G31</f>
        <v>-19.576215505913254</v>
      </c>
      <c r="H31" s="920">
        <f>'[2]19'!H31</f>
        <v>-2.5884757098182547</v>
      </c>
      <c r="I31" s="919">
        <f>'[2]19'!I31</f>
        <v>-0.88381191923426172</v>
      </c>
      <c r="J31" s="920">
        <f>'[2]19'!J31</f>
        <v>-3.6252589470676497</v>
      </c>
      <c r="K31" s="919">
        <f>'[2]19'!K31</f>
        <v>-4.7487854011138637</v>
      </c>
      <c r="L31" s="920">
        <f>'[2]19'!L31</f>
        <v>3.7944025834230217</v>
      </c>
      <c r="M31" s="919">
        <f>'[2]19'!M31</f>
        <v>2.5946826458781942</v>
      </c>
      <c r="N31" s="920">
        <f>'[2]19'!N31</f>
        <v>-13.10943528586462</v>
      </c>
      <c r="O31" s="919">
        <f>'[2]19'!O31</f>
        <v>9.097008666480292</v>
      </c>
      <c r="P31" s="920">
        <f>'[2]19'!P31</f>
        <v>-9.2996108949416367</v>
      </c>
      <c r="Q31" s="1059">
        <f>'[2]19'!Q31</f>
        <v>-17.860457498498661</v>
      </c>
    </row>
    <row r="32" spans="1:21" ht="12.75" customHeight="1">
      <c r="A32" s="200" t="str">
        <f>'[2]19'!$A32</f>
        <v>2 2019</v>
      </c>
      <c r="B32" s="616">
        <f>'[2]19'!B32</f>
        <v>-1.7055627100543376</v>
      </c>
      <c r="C32" s="553">
        <f>'[2]19'!C32</f>
        <v>-0.25182429532122796</v>
      </c>
      <c r="D32" s="909">
        <f>'[2]19'!D32</f>
        <v>-0.12913640032283524</v>
      </c>
      <c r="E32" s="34">
        <f>'[2]19'!E32</f>
        <v>0.48740861088545273</v>
      </c>
      <c r="F32" s="910">
        <f>'[2]19'!F32</f>
        <v>-6.7653346489064319</v>
      </c>
      <c r="G32" s="34">
        <f>'[2]19'!G32</f>
        <v>-11.117814647226425</v>
      </c>
      <c r="H32" s="910">
        <f>'[2]19'!H32</f>
        <v>-8.9480241510398599</v>
      </c>
      <c r="I32" s="34">
        <f>'[2]19'!I32</f>
        <v>-4.4310067985377941</v>
      </c>
      <c r="J32" s="910">
        <f>'[2]19'!J32</f>
        <v>20.450097847358123</v>
      </c>
      <c r="K32" s="34">
        <f>'[2]19'!K32</f>
        <v>5.5962555962556308</v>
      </c>
      <c r="L32" s="910">
        <f>'[2]19'!L32</f>
        <v>0.40700999024522844</v>
      </c>
      <c r="M32" s="34">
        <f>'[2]19'!M32</f>
        <v>4.8032265949645705</v>
      </c>
      <c r="N32" s="910">
        <f>'[2]19'!N32</f>
        <v>-16.470687998190968</v>
      </c>
      <c r="O32" s="34">
        <f>'[2]19'!O32</f>
        <v>1.4998613806487526</v>
      </c>
      <c r="P32" s="910">
        <f>'[2]19'!P32</f>
        <v>-8.1529061569794834</v>
      </c>
      <c r="Q32" s="801">
        <f>'[2]19'!Q32</f>
        <v>-9.4302877362372328</v>
      </c>
    </row>
    <row r="33" spans="1:21" ht="12.75" customHeight="1">
      <c r="A33" s="200" t="str">
        <f>'[2]19'!$A33</f>
        <v>3 2019</v>
      </c>
      <c r="B33" s="616">
        <f>'[2]19'!B33</f>
        <v>-4.0208764398876014</v>
      </c>
      <c r="C33" s="553">
        <f>'[2]19'!C33</f>
        <v>4.9673858504766741</v>
      </c>
      <c r="D33" s="909">
        <f>'[2]19'!D33</f>
        <v>-1.8378796672470514</v>
      </c>
      <c r="E33" s="34">
        <f>'[2]19'!E33</f>
        <v>-1.339825495898836</v>
      </c>
      <c r="F33" s="910">
        <f>'[2]19'!F33</f>
        <v>-5.9008496688298635</v>
      </c>
      <c r="G33" s="34">
        <f>'[2]19'!G33</f>
        <v>-3.0783058083361396</v>
      </c>
      <c r="H33" s="910">
        <f>'[2]19'!H33</f>
        <v>-4.6281898838379476</v>
      </c>
      <c r="I33" s="34">
        <f>'[2]19'!I33</f>
        <v>-8.4320995828643248</v>
      </c>
      <c r="J33" s="910">
        <f>'[2]19'!J33</f>
        <v>0.61094549335687987</v>
      </c>
      <c r="K33" s="34">
        <f>'[2]19'!K33</f>
        <v>-3.6071050011241823</v>
      </c>
      <c r="L33" s="910">
        <f>'[2]19'!L33</f>
        <v>-4.3370956596136807</v>
      </c>
      <c r="M33" s="34">
        <f>'[2]19'!M33</f>
        <v>-1.9896762083528898</v>
      </c>
      <c r="N33" s="910">
        <f>'[2]19'!N33</f>
        <v>-14.373932840068292</v>
      </c>
      <c r="O33" s="34">
        <f>'[2]19'!O33</f>
        <v>6.3048924864403659</v>
      </c>
      <c r="P33" s="910">
        <f>'[2]19'!P33</f>
        <v>-5.8028292713528344</v>
      </c>
      <c r="Q33" s="801">
        <f>'[2]19'!Q33</f>
        <v>-14.570783132530124</v>
      </c>
    </row>
    <row r="34" spans="1:21" ht="12.75" customHeight="1">
      <c r="A34" s="200" t="str">
        <f>'[2]19'!$A34</f>
        <v>4 2019</v>
      </c>
      <c r="B34" s="616">
        <f>'[2]19'!B34</f>
        <v>0.3741964371382096</v>
      </c>
      <c r="C34" s="553">
        <f>'[2]19'!C34</f>
        <v>5.2048831267152593</v>
      </c>
      <c r="D34" s="909">
        <f>'[2]19'!D34</f>
        <v>-0.88492685475443977</v>
      </c>
      <c r="E34" s="34">
        <f>'[2]19'!E34</f>
        <v>-3.1981104975902639</v>
      </c>
      <c r="F34" s="910">
        <f>'[2]19'!F34</f>
        <v>-5.1323814804546686</v>
      </c>
      <c r="G34" s="34">
        <f>'[2]19'!G34</f>
        <v>-5.9232271634615472</v>
      </c>
      <c r="H34" s="910">
        <f>'[2]19'!H34</f>
        <v>-11.203514828181369</v>
      </c>
      <c r="I34" s="34">
        <f>'[2]19'!I34</f>
        <v>-6.9689449325910431</v>
      </c>
      <c r="J34" s="910">
        <f>'[2]19'!J34</f>
        <v>0.46163992086172811</v>
      </c>
      <c r="K34" s="34">
        <f>'[2]19'!K34</f>
        <v>3.9031538282212779</v>
      </c>
      <c r="L34" s="910">
        <f>'[2]19'!L34</f>
        <v>-1.4322201028094952</v>
      </c>
      <c r="M34" s="34">
        <f>'[2]19'!M34</f>
        <v>-5.591784495368131</v>
      </c>
      <c r="N34" s="910">
        <f>'[2]19'!N34</f>
        <v>2.4553648513312822</v>
      </c>
      <c r="O34" s="34">
        <f>'[2]19'!O34</f>
        <v>11.128163704900402</v>
      </c>
      <c r="P34" s="910">
        <f>'[2]19'!P34</f>
        <v>-7.9596106613299469</v>
      </c>
      <c r="Q34" s="801">
        <f>'[2]19'!Q34</f>
        <v>6.3732798165137723</v>
      </c>
    </row>
    <row r="35" spans="1:21" ht="12.75" customHeight="1">
      <c r="A35" s="946" t="str">
        <f>'[2]19'!$A35</f>
        <v>1 2020</v>
      </c>
      <c r="B35" s="1057">
        <f>'[2]19'!B35</f>
        <v>-0.95308626074634617</v>
      </c>
      <c r="C35" s="1058">
        <f>'[2]19'!C35</f>
        <v>2.4069890043681141</v>
      </c>
      <c r="D35" s="918">
        <f>'[2]19'!D35</f>
        <v>-3.2925109002308233</v>
      </c>
      <c r="E35" s="919">
        <f>'[2]19'!E35</f>
        <v>1.9699541945610122</v>
      </c>
      <c r="F35" s="920">
        <f>'[2]19'!F35</f>
        <v>-9.2959534868178935</v>
      </c>
      <c r="G35" s="919">
        <f>'[2]19'!G35</f>
        <v>-4.0725460561251481</v>
      </c>
      <c r="H35" s="920">
        <f>'[2]19'!H35</f>
        <v>-10.702139156415896</v>
      </c>
      <c r="I35" s="919">
        <f>'[2]19'!I35</f>
        <v>3.1931766115673526</v>
      </c>
      <c r="J35" s="920">
        <f>'[2]19'!J35</f>
        <v>-2.3829818774784144</v>
      </c>
      <c r="K35" s="919">
        <f>'[2]19'!K35</f>
        <v>-3.0168258016359317</v>
      </c>
      <c r="L35" s="920">
        <f>'[2]19'!L35</f>
        <v>-1.0208711433756719</v>
      </c>
      <c r="M35" s="919">
        <f>'[2]19'!M35</f>
        <v>-18.134391834420185</v>
      </c>
      <c r="N35" s="920">
        <f>'[2]19'!N35</f>
        <v>-6.6437918390688537</v>
      </c>
      <c r="O35" s="919">
        <f>'[2]19'!O35</f>
        <v>-9.5402829028290341</v>
      </c>
      <c r="P35" s="920">
        <f>'[2]19'!P35</f>
        <v>-14.430914430914441</v>
      </c>
      <c r="Q35" s="1059">
        <f>'[2]19'!Q35</f>
        <v>12.578511847396243</v>
      </c>
    </row>
    <row r="36" spans="1:21" ht="12.75" customHeight="1">
      <c r="A36" s="200" t="str">
        <f>'[2]19'!$A36</f>
        <v>2 2020</v>
      </c>
      <c r="B36" s="616">
        <f>'[2]19'!B36</f>
        <v>-24.225091071770947</v>
      </c>
      <c r="C36" s="553">
        <f>'[2]19'!C36</f>
        <v>-2.4442723125914512</v>
      </c>
      <c r="D36" s="909">
        <f>'[2]19'!D36</f>
        <v>-26.888637465653801</v>
      </c>
      <c r="E36" s="34">
        <f>'[2]19'!E36</f>
        <v>-11.537590945836698</v>
      </c>
      <c r="F36" s="910">
        <f>'[2]19'!F36</f>
        <v>-33.706081557781857</v>
      </c>
      <c r="G36" s="34">
        <f>'[2]19'!G36</f>
        <v>-42.19021042310883</v>
      </c>
      <c r="H36" s="910">
        <f>'[2]19'!H36</f>
        <v>-11.062381587257036</v>
      </c>
      <c r="I36" s="34">
        <f>'[2]19'!I36</f>
        <v>-19.979266461714445</v>
      </c>
      <c r="J36" s="910">
        <f>'[2]19'!J36</f>
        <v>-10.574647688341059</v>
      </c>
      <c r="K36" s="34">
        <f>'[2]19'!K36</f>
        <v>-43.810625040149041</v>
      </c>
      <c r="L36" s="910">
        <f>'[2]19'!L36</f>
        <v>-17.899497487437174</v>
      </c>
      <c r="M36" s="34">
        <f>'[2]19'!M36</f>
        <v>-36</v>
      </c>
      <c r="N36" s="910">
        <f>'[2]19'!N36</f>
        <v>-11.854082772156602</v>
      </c>
      <c r="O36" s="34">
        <f>'[2]19'!O36</f>
        <v>-58.430526344541263</v>
      </c>
      <c r="P36" s="910">
        <f>'[2]19'!P36</f>
        <v>-40.500801692082014</v>
      </c>
      <c r="Q36" s="801">
        <f>'[2]19'!Q36</f>
        <v>-12.610920984887485</v>
      </c>
    </row>
    <row r="37" spans="1:21" ht="12.75" customHeight="1">
      <c r="A37" s="200" t="str">
        <f>'[2]19'!$A37</f>
        <v>3 2020</v>
      </c>
      <c r="B37" s="616">
        <f>'[2]19'!B37</f>
        <v>-0.63386852858842246</v>
      </c>
      <c r="C37" s="553">
        <f>'[2]19'!C37</f>
        <v>-11.852028893137884</v>
      </c>
      <c r="D37" s="909">
        <f>'[2]19'!D37</f>
        <v>-1.284325318617789</v>
      </c>
      <c r="E37" s="34">
        <f>'[2]19'!E37</f>
        <v>-3.2658739359411584</v>
      </c>
      <c r="F37" s="910">
        <f>'[2]19'!F37</f>
        <v>4.3654461429079277</v>
      </c>
      <c r="G37" s="34">
        <f>'[2]19'!G37</f>
        <v>-8.3458908079285834</v>
      </c>
      <c r="H37" s="910">
        <f>'[2]19'!H37</f>
        <v>-10.594290463859863</v>
      </c>
      <c r="I37" s="34">
        <f>'[2]19'!I37</f>
        <v>-6.6379840196681101</v>
      </c>
      <c r="J37" s="910">
        <f>'[2]19'!J37</f>
        <v>1.8034166148443518</v>
      </c>
      <c r="K37" s="34">
        <f>'[2]19'!K37</f>
        <v>-1.4561812729090349</v>
      </c>
      <c r="L37" s="910">
        <f>'[2]19'!L37</f>
        <v>3.1921846513707948</v>
      </c>
      <c r="M37" s="34">
        <f>'[2]19'!M37</f>
        <v>3.5685786332152531</v>
      </c>
      <c r="N37" s="910">
        <f>'[2]19'!N37</f>
        <v>5.7695503340090966</v>
      </c>
      <c r="O37" s="34">
        <f>'[2]19'!O37</f>
        <v>-8.5778664111263652</v>
      </c>
      <c r="P37" s="910">
        <f>'[2]19'!P37</f>
        <v>-2.9636042755819005</v>
      </c>
      <c r="Q37" s="801">
        <f>'[2]19'!Q37</f>
        <v>3.9841339797267494</v>
      </c>
    </row>
    <row r="38" spans="1:21" ht="12.75" customHeight="1">
      <c r="A38" s="200" t="str">
        <f>'[2]19'!$A38</f>
        <v>4 2020</v>
      </c>
      <c r="B38" s="616">
        <f>'[2]19'!B38</f>
        <v>-2.083864389497819</v>
      </c>
      <c r="C38" s="553">
        <f>'[2]19'!C38</f>
        <v>-3.7660040178705287</v>
      </c>
      <c r="D38" s="909">
        <f>'[2]19'!D38</f>
        <v>-1.4496095937798543</v>
      </c>
      <c r="E38" s="34">
        <f>'[2]19'!E38</f>
        <v>-2.3508852913053317</v>
      </c>
      <c r="F38" s="910">
        <f>'[2]19'!F38</f>
        <v>1.6328767123287662</v>
      </c>
      <c r="G38" s="34">
        <f>'[2]19'!G38</f>
        <v>-20.485487283906252</v>
      </c>
      <c r="H38" s="910">
        <f>'[2]19'!H38</f>
        <v>-0.64675737762857466</v>
      </c>
      <c r="I38" s="34">
        <f>'[2]19'!I38</f>
        <v>2.400865176640238</v>
      </c>
      <c r="J38" s="910">
        <f>'[2]19'!J38</f>
        <v>5.9409190371991372</v>
      </c>
      <c r="K38" s="34">
        <f>'[2]19'!K38</f>
        <v>9.1637552485656784</v>
      </c>
      <c r="L38" s="910">
        <f>'[2]19'!L38</f>
        <v>-1.9450275518236708</v>
      </c>
      <c r="M38" s="34">
        <f>'[2]19'!M38</f>
        <v>12.330137826409725</v>
      </c>
      <c r="N38" s="910">
        <f>'[2]19'!N38</f>
        <v>13.499393285695021</v>
      </c>
      <c r="O38" s="34">
        <f>'[2]19'!O38</f>
        <v>-15.17214643956099</v>
      </c>
      <c r="P38" s="910">
        <f>'[2]19'!P38</f>
        <v>-0.39204058773145789</v>
      </c>
      <c r="Q38" s="801">
        <f>'[2]19'!Q38</f>
        <v>-4.9160445247014906</v>
      </c>
    </row>
    <row r="39" spans="1:21" ht="12.75" customHeight="1">
      <c r="A39" s="946" t="str">
        <f>'[2]19'!$A39</f>
        <v>1 2021</v>
      </c>
      <c r="B39" s="1057">
        <f>'[2]19'!B39</f>
        <v>-1.0597834920841507</v>
      </c>
      <c r="C39" s="1058">
        <f>'[2]19'!C39</f>
        <v>-2.5210331234923729</v>
      </c>
      <c r="D39" s="918">
        <f>'[2]19'!D39</f>
        <v>-1.7271672468092305</v>
      </c>
      <c r="E39" s="919">
        <f>'[2]19'!E39</f>
        <v>-5.6668970283344891</v>
      </c>
      <c r="F39" s="920">
        <f>'[2]19'!F39</f>
        <v>11.585927426782064</v>
      </c>
      <c r="G39" s="919">
        <f>'[2]19'!G39</f>
        <v>-13.626298756600264</v>
      </c>
      <c r="H39" s="920">
        <f>'[2]19'!H39</f>
        <v>1.1283548088559741</v>
      </c>
      <c r="I39" s="919">
        <f>'[2]19'!I39</f>
        <v>-6.7556952081696835</v>
      </c>
      <c r="J39" s="920">
        <f>'[2]19'!J39</f>
        <v>3.6408504176157948</v>
      </c>
      <c r="K39" s="919">
        <f>'[2]19'!K39</f>
        <v>2.017124715389798</v>
      </c>
      <c r="L39" s="920">
        <f>'[2]19'!L39</f>
        <v>-3.2186241445925248</v>
      </c>
      <c r="M39" s="919">
        <f>'[2]19'!M39</f>
        <v>16.617025697859674</v>
      </c>
      <c r="N39" s="920">
        <f>'[2]19'!N39</f>
        <v>19.274286537907173</v>
      </c>
      <c r="O39" s="919">
        <f>'[2]19'!O39</f>
        <v>-6.3652587745389582</v>
      </c>
      <c r="P39" s="920">
        <f>'[2]19'!P39</f>
        <v>-7.2657153875819489</v>
      </c>
      <c r="Q39" s="1059">
        <f>'[2]19'!Q39</f>
        <v>2.4028810957610176</v>
      </c>
    </row>
    <row r="40" spans="1:21" ht="12.75" customHeight="1">
      <c r="A40" s="200" t="str">
        <f>'[2]19'!$A40</f>
        <v>2 2021</v>
      </c>
      <c r="B40" s="616">
        <f>'[2]19'!B40</f>
        <v>24.29047357989289</v>
      </c>
      <c r="C40" s="553">
        <f>'[2]19'!C40</f>
        <v>15.638876635788861</v>
      </c>
      <c r="D40" s="909">
        <f>'[2]19'!D40</f>
        <v>27.837467391784941</v>
      </c>
      <c r="E40" s="34">
        <f>'[2]19'!E40</f>
        <v>11.254889059472873</v>
      </c>
      <c r="F40" s="910">
        <f>'[2]19'!F40</f>
        <v>50.630553929654667</v>
      </c>
      <c r="G40" s="34">
        <f>'[2]19'!G40</f>
        <v>32.283105022831052</v>
      </c>
      <c r="H40" s="910">
        <f>'[2]19'!H40</f>
        <v>15.957236971872661</v>
      </c>
      <c r="I40" s="34">
        <f>'[2]19'!I40</f>
        <v>28.943488943488916</v>
      </c>
      <c r="J40" s="910">
        <f>'[2]19'!J40</f>
        <v>-2.6620324657371981</v>
      </c>
      <c r="K40" s="34">
        <f>'[2]19'!K40</f>
        <v>59.208871613124501</v>
      </c>
      <c r="L40" s="910">
        <f>'[2]19'!L40</f>
        <v>26.922919982045926</v>
      </c>
      <c r="M40" s="34">
        <f>'[2]19'!M40</f>
        <v>62.249453352769649</v>
      </c>
      <c r="N40" s="910">
        <f>'[2]19'!N40</f>
        <v>32.751074938574931</v>
      </c>
      <c r="O40" s="34">
        <f>'[2]19'!O40</f>
        <v>56.38346803337933</v>
      </c>
      <c r="P40" s="910">
        <f>'[2]19'!P40</f>
        <v>60.323375953213684</v>
      </c>
      <c r="Q40" s="801">
        <f>'[2]19'!Q40</f>
        <v>9.8596430428002009</v>
      </c>
    </row>
    <row r="41" spans="1:21" ht="12.75" customHeight="1">
      <c r="A41" s="200" t="str">
        <f>'[2]19'!$A41</f>
        <v>3 2021</v>
      </c>
      <c r="B41" s="616">
        <f>'[2]19'!B41</f>
        <v>-4.8118645165468621</v>
      </c>
      <c r="C41" s="553">
        <f>'[2]19'!C41</f>
        <v>22.890368451179469</v>
      </c>
      <c r="D41" s="909">
        <f>'[2]19'!D41</f>
        <v>-3.6768375869297643</v>
      </c>
      <c r="E41" s="34">
        <f>'[2]19'!E41</f>
        <v>4.5642869371682764</v>
      </c>
      <c r="F41" s="910">
        <f>'[2]19'!F41</f>
        <v>-2.878261461952448</v>
      </c>
      <c r="G41" s="34">
        <f>'[2]19'!G41</f>
        <v>-6.3993929429619385</v>
      </c>
      <c r="H41" s="910">
        <f>'[2]19'!H41</f>
        <v>9.7042943469088669</v>
      </c>
      <c r="I41" s="34">
        <f>'[2]19'!I41</f>
        <v>9.0307090578166935</v>
      </c>
      <c r="J41" s="910">
        <f>'[2]19'!J41</f>
        <v>-15.059288537549406</v>
      </c>
      <c r="K41" s="34">
        <f>'[2]19'!K41</f>
        <v>-0.20288776924898855</v>
      </c>
      <c r="L41" s="910">
        <f>'[2]19'!L41</f>
        <v>4.206806893563126</v>
      </c>
      <c r="M41" s="34">
        <f>'[2]19'!M41</f>
        <v>7.8497241655622929</v>
      </c>
      <c r="N41" s="910">
        <f>'[2]19'!N41</f>
        <v>9.712490180675573</v>
      </c>
      <c r="O41" s="34">
        <f>'[2]19'!O41</f>
        <v>-40.666874415705834</v>
      </c>
      <c r="P41" s="910">
        <f>'[2]19'!P41</f>
        <v>3.8227926289420537</v>
      </c>
      <c r="Q41" s="801">
        <f>'[2]19'!Q41</f>
        <v>-12.989178039614586</v>
      </c>
    </row>
    <row r="42" spans="1:21" ht="12.75" customHeight="1">
      <c r="A42" s="200" t="str">
        <f>'[2]19'!$A42</f>
        <v>4 2021</v>
      </c>
      <c r="B42" s="616">
        <f>'[2]19'!B42</f>
        <v>-1.5847705824926805</v>
      </c>
      <c r="C42" s="553">
        <f>'[2]19'!C42</f>
        <v>25.240691696525943</v>
      </c>
      <c r="D42" s="909">
        <f>'[2]19'!D42</f>
        <v>-6.6860562297321735E-2</v>
      </c>
      <c r="E42" s="34">
        <f>'[2]19'!E42</f>
        <v>3.5082387898433183</v>
      </c>
      <c r="F42" s="910">
        <f>'[2]19'!F42</f>
        <v>-1.9337215153475569</v>
      </c>
      <c r="G42" s="34">
        <f>'[2]19'!G42</f>
        <v>21.937135971078533</v>
      </c>
      <c r="H42" s="910">
        <f>'[2]19'!H42</f>
        <v>6.0507968127489988</v>
      </c>
      <c r="I42" s="34">
        <f>'[2]19'!I42</f>
        <v>4.287826515524884</v>
      </c>
      <c r="J42" s="910">
        <f>'[2]19'!J42</f>
        <v>-11.711246514509966</v>
      </c>
      <c r="K42" s="34">
        <f>'[2]19'!K42</f>
        <v>-6.4419519642962229</v>
      </c>
      <c r="L42" s="910">
        <f>'[2]19'!L42</f>
        <v>7.8575012543903711</v>
      </c>
      <c r="M42" s="34">
        <f>'[2]19'!M42</f>
        <v>2.2987845176871247E-2</v>
      </c>
      <c r="N42" s="910">
        <f>'[2]19'!N42</f>
        <v>3.0439818252012003</v>
      </c>
      <c r="O42" s="34">
        <f>'[2]19'!O42</f>
        <v>-12.447516494815915</v>
      </c>
      <c r="P42" s="910">
        <f>'[2]19'!P42</f>
        <v>9.3798577807177423</v>
      </c>
      <c r="Q42" s="801">
        <f>'[2]19'!Q42</f>
        <v>-11.275829813770244</v>
      </c>
    </row>
    <row r="43" spans="1:21" ht="12.75" customHeight="1">
      <c r="A43" s="946" t="str">
        <f>'[2]19'!$A43</f>
        <v>1 2022</v>
      </c>
      <c r="B43" s="1057">
        <f>'[2]19'!B43</f>
        <v>-2.0502710694923536</v>
      </c>
      <c r="C43" s="1058">
        <f>'[2]19'!C43</f>
        <v>20.297552584724031</v>
      </c>
      <c r="D43" s="918">
        <f>'[2]19'!D43</f>
        <v>0.9310484415058653</v>
      </c>
      <c r="E43" s="919">
        <f>'[2]19'!E43</f>
        <v>2.5707625707625681</v>
      </c>
      <c r="F43" s="920">
        <f>'[2]19'!F43</f>
        <v>-6.6523605150214564</v>
      </c>
      <c r="G43" s="919">
        <f>'[2]19'!G43</f>
        <v>21.356734371918762</v>
      </c>
      <c r="H43" s="920">
        <f>'[2]19'!H43</f>
        <v>2.4462356129668024</v>
      </c>
      <c r="I43" s="919">
        <f>'[2]19'!I43</f>
        <v>6.9228233398044097</v>
      </c>
      <c r="J43" s="920">
        <f>'[2]19'!J43</f>
        <v>-17.784534232023148</v>
      </c>
      <c r="K43" s="919">
        <f>'[2]19'!K43</f>
        <v>-3.2566327172136482</v>
      </c>
      <c r="L43" s="920">
        <f>'[2]19'!L43</f>
        <v>11.496041680763255</v>
      </c>
      <c r="M43" s="919">
        <f>'[2]19'!M43</f>
        <v>-1.4849132810643937</v>
      </c>
      <c r="N43" s="920">
        <f>'[2]19'!N43</f>
        <v>7.9272529530829843</v>
      </c>
      <c r="O43" s="919">
        <f>'[2]19'!O43</f>
        <v>-20.766019241241608</v>
      </c>
      <c r="P43" s="920">
        <f>'[2]19'!P43</f>
        <v>22.739748814771701</v>
      </c>
      <c r="Q43" s="1059">
        <f>'[2]19'!Q43</f>
        <v>-18.593254540213323</v>
      </c>
    </row>
    <row r="44" spans="1:21" s="262" customFormat="1" ht="8.1" customHeight="1">
      <c r="B44" s="139"/>
      <c r="C44" s="50"/>
      <c r="D44" s="139"/>
      <c r="E44" s="1187"/>
      <c r="F44" s="226"/>
      <c r="G44" s="142"/>
      <c r="H44" s="33"/>
      <c r="I44" s="226"/>
      <c r="J44" s="142"/>
      <c r="K44" s="33"/>
      <c r="L44" s="50"/>
      <c r="M44" s="139"/>
      <c r="N44" s="1187"/>
      <c r="O44" s="226"/>
      <c r="P44" s="142"/>
      <c r="Q44" s="33"/>
      <c r="R44" s="226"/>
      <c r="S44" s="142"/>
      <c r="T44" s="33"/>
      <c r="U44" s="1188"/>
    </row>
    <row r="45" spans="1:21" ht="12.75" customHeight="1">
      <c r="A45" s="1002">
        <f>'[2]19'!$A45</f>
        <v>43586</v>
      </c>
      <c r="B45" s="1057">
        <f>'[2]19'!B45</f>
        <v>1.0257384366986457</v>
      </c>
      <c r="C45" s="1058">
        <f>'[2]19'!C45</f>
        <v>2.3098955927192151</v>
      </c>
      <c r="D45" s="918">
        <f>'[2]19'!D45</f>
        <v>1.6698656429942247</v>
      </c>
      <c r="E45" s="919">
        <f>'[2]19'!E45</f>
        <v>3.6546504680342622</v>
      </c>
      <c r="F45" s="920">
        <f>'[2]19'!F45</f>
        <v>-1.9838568511134866</v>
      </c>
      <c r="G45" s="919">
        <f>'[2]19'!G45</f>
        <v>-9.8798915149166788</v>
      </c>
      <c r="H45" s="920">
        <f>'[2]19'!H45</f>
        <v>-4.9011177987962213</v>
      </c>
      <c r="I45" s="919">
        <f>'[2]19'!I45</f>
        <v>-4.9765632791462906</v>
      </c>
      <c r="J45" s="920">
        <f>'[2]19'!J45</f>
        <v>31.394881414980603</v>
      </c>
      <c r="K45" s="919">
        <f>'[2]19'!K45</f>
        <v>7.0843032081773032</v>
      </c>
      <c r="L45" s="920">
        <f>'[2]19'!L45</f>
        <v>-0.40453872718302364</v>
      </c>
      <c r="M45" s="919">
        <f>'[2]19'!M45</f>
        <v>2.0677559309517193</v>
      </c>
      <c r="N45" s="920">
        <f>'[2]19'!N45</f>
        <v>-16.795822102425873</v>
      </c>
      <c r="O45" s="919">
        <f>'[2]19'!O45</f>
        <v>5.0375312760633904</v>
      </c>
      <c r="P45" s="920">
        <f>'[2]19'!P45</f>
        <v>-16.450175405328523</v>
      </c>
      <c r="Q45" s="1059">
        <f>'[2]19'!Q45</f>
        <v>-2.5159493215922453</v>
      </c>
    </row>
    <row r="46" spans="1:21" ht="12.75" customHeight="1">
      <c r="A46" s="617">
        <f>'[2]19'!$A46</f>
        <v>43617</v>
      </c>
      <c r="B46" s="616">
        <f>'[2]19'!B46</f>
        <v>-5.2577125658389718</v>
      </c>
      <c r="C46" s="553">
        <f>'[2]19'!C46</f>
        <v>10.592825036044445</v>
      </c>
      <c r="D46" s="909">
        <f>'[2]19'!D46</f>
        <v>-3.2777290020485736</v>
      </c>
      <c r="E46" s="34">
        <f>'[2]19'!E46</f>
        <v>-1.738962419089944</v>
      </c>
      <c r="F46" s="910">
        <f>'[2]19'!F46</f>
        <v>-13.136942675159233</v>
      </c>
      <c r="G46" s="34">
        <f>'[2]19'!G46</f>
        <v>-14.154972544234283</v>
      </c>
      <c r="H46" s="910">
        <f>'[2]19'!H46</f>
        <v>-19.962923212020684</v>
      </c>
      <c r="I46" s="34">
        <f>'[2]19'!I46</f>
        <v>-4.3926355813488129</v>
      </c>
      <c r="J46" s="910">
        <f>'[2]19'!J46</f>
        <v>12.941327513159578</v>
      </c>
      <c r="K46" s="34">
        <f>'[2]19'!K46</f>
        <v>7.5921682982712042</v>
      </c>
      <c r="L46" s="910">
        <f>'[2]19'!L46</f>
        <v>-3.315358498102654</v>
      </c>
      <c r="M46" s="34">
        <f>'[2]19'!M46</f>
        <v>-0.480059084194977</v>
      </c>
      <c r="N46" s="910">
        <f>'[2]19'!N46</f>
        <v>-17.444554783184373</v>
      </c>
      <c r="O46" s="34">
        <f>'[2]19'!O46</f>
        <v>-1.652402338784853</v>
      </c>
      <c r="P46" s="910">
        <f>'[2]19'!P46</f>
        <v>-9.4708029197080208</v>
      </c>
      <c r="Q46" s="801">
        <f>'[2]19'!Q46</f>
        <v>-15.720592872910757</v>
      </c>
    </row>
    <row r="47" spans="1:21" ht="12.75" customHeight="1">
      <c r="A47" s="617">
        <f>'[2]19'!$A47</f>
        <v>43647</v>
      </c>
      <c r="B47" s="616">
        <f>'[2]19'!B47</f>
        <v>-1.2894248608534298</v>
      </c>
      <c r="C47" s="553">
        <f>'[2]19'!C47</f>
        <v>2.8337342152736227</v>
      </c>
      <c r="D47" s="909">
        <f>'[2]19'!D47</f>
        <v>0.97551458394302415</v>
      </c>
      <c r="E47" s="34">
        <f>'[2]19'!E47</f>
        <v>-2.6987529228371017</v>
      </c>
      <c r="F47" s="910">
        <f>'[2]19'!F47</f>
        <v>-1.9710378117457736</v>
      </c>
      <c r="G47" s="34">
        <f>'[2]19'!G47</f>
        <v>-5.0971971066907855</v>
      </c>
      <c r="H47" s="910">
        <f>'[2]19'!H47</f>
        <v>0.75779656076943525</v>
      </c>
      <c r="I47" s="34">
        <f>'[2]19'!I47</f>
        <v>-4.5115028383627163</v>
      </c>
      <c r="J47" s="910">
        <f>'[2]19'!J47</f>
        <v>18.26971371170265</v>
      </c>
      <c r="K47" s="34">
        <f>'[2]19'!K47</f>
        <v>-2.4674698795180632</v>
      </c>
      <c r="L47" s="910">
        <f>'[2]19'!L47</f>
        <v>-1.5797317436661729</v>
      </c>
      <c r="M47" s="34">
        <f>'[2]19'!M47</f>
        <v>-1.260300533204088</v>
      </c>
      <c r="N47" s="910">
        <f>'[2]19'!N47</f>
        <v>-21.577501212219161</v>
      </c>
      <c r="O47" s="34">
        <f>'[2]19'!O47</f>
        <v>-4.0286332611952815</v>
      </c>
      <c r="P47" s="910">
        <f>'[2]19'!P47</f>
        <v>-6.2639612807148239</v>
      </c>
      <c r="Q47" s="801">
        <f>'[2]19'!Q47</f>
        <v>-11.43742621015349</v>
      </c>
    </row>
    <row r="48" spans="1:21" ht="12.75" customHeight="1">
      <c r="A48" s="617">
        <f>'[2]19'!$A48</f>
        <v>43678</v>
      </c>
      <c r="B48" s="616">
        <f>'[2]19'!B48</f>
        <v>-5.3137003841229244</v>
      </c>
      <c r="C48" s="553">
        <f>'[2]19'!C48</f>
        <v>19.010489185927781</v>
      </c>
      <c r="D48" s="909">
        <f>'[2]19'!D48</f>
        <v>-2.6293144660101291</v>
      </c>
      <c r="E48" s="34">
        <f>'[2]19'!E48</f>
        <v>0.2345124096150073</v>
      </c>
      <c r="F48" s="910">
        <f>'[2]19'!F48</f>
        <v>-9.9234393404004777</v>
      </c>
      <c r="G48" s="34">
        <f>'[2]19'!G48</f>
        <v>2.3693296821050183</v>
      </c>
      <c r="H48" s="910">
        <f>'[2]19'!H48</f>
        <v>-11.526794742163787</v>
      </c>
      <c r="I48" s="34">
        <f>'[2]19'!I48</f>
        <v>-3.3589923023093036</v>
      </c>
      <c r="J48" s="910">
        <f>'[2]19'!J48</f>
        <v>-5.3315319060486388</v>
      </c>
      <c r="K48" s="34">
        <f>'[2]19'!K48</f>
        <v>-4.9146353498470461</v>
      </c>
      <c r="L48" s="910">
        <f>'[2]19'!L48</f>
        <v>-9.520101236250369</v>
      </c>
      <c r="M48" s="34">
        <f>'[2]19'!M48</f>
        <v>5.6831683168316829</v>
      </c>
      <c r="N48" s="910">
        <f>'[2]19'!N48</f>
        <v>-6.4825712992304148</v>
      </c>
      <c r="O48" s="34">
        <f>'[2]19'!O48</f>
        <v>19.404861693210378</v>
      </c>
      <c r="P48" s="910">
        <f>'[2]19'!P48</f>
        <v>0.78503585966271316</v>
      </c>
      <c r="Q48" s="801">
        <f>'[2]19'!Q48</f>
        <v>-18.970566700834681</v>
      </c>
    </row>
    <row r="49" spans="1:18" ht="12.75" customHeight="1">
      <c r="A49" s="617">
        <f>'[2]19'!$A49</f>
        <v>43709</v>
      </c>
      <c r="B49" s="616">
        <f>'[2]19'!B49</f>
        <v>-5.4560794975157023</v>
      </c>
      <c r="C49" s="553">
        <f>'[2]19'!C49</f>
        <v>-5.4505382724421452</v>
      </c>
      <c r="D49" s="909">
        <f>'[2]19'!D49</f>
        <v>-3.8334627329192585</v>
      </c>
      <c r="E49" s="34">
        <f>'[2]19'!E49</f>
        <v>-1.5539938632089587</v>
      </c>
      <c r="F49" s="910">
        <f>'[2]19'!F49</f>
        <v>-5.7057979922147268</v>
      </c>
      <c r="G49" s="34">
        <f>'[2]19'!G49</f>
        <v>-6.0279187817258872</v>
      </c>
      <c r="H49" s="910">
        <f>'[2]19'!H49</f>
        <v>-1.1814695823401422</v>
      </c>
      <c r="I49" s="34">
        <f>'[2]19'!I49</f>
        <v>-17.299744144853364</v>
      </c>
      <c r="J49" s="910">
        <f>'[2]19'!J49</f>
        <v>-8.0959833072509042</v>
      </c>
      <c r="K49" s="34">
        <f>'[2]19'!K49</f>
        <v>-3.4729411764705844</v>
      </c>
      <c r="L49" s="910">
        <f>'[2]19'!L49</f>
        <v>-1.8008158392199789</v>
      </c>
      <c r="M49" s="34">
        <f>'[2]19'!M49</f>
        <v>-9.3506493506493484</v>
      </c>
      <c r="N49" s="910">
        <f>'[2]19'!N49</f>
        <v>-14.20527258766316</v>
      </c>
      <c r="O49" s="34">
        <f>'[2]19'!O49</f>
        <v>3.7084915569201087</v>
      </c>
      <c r="P49" s="910">
        <f>'[2]19'!P49</f>
        <v>-11.627692023292354</v>
      </c>
      <c r="Q49" s="801">
        <f>'[2]19'!Q49</f>
        <v>-13.174980205859072</v>
      </c>
    </row>
    <row r="50" spans="1:18" ht="12.75" customHeight="1">
      <c r="A50" s="617">
        <f>'[2]19'!$A50</f>
        <v>43739</v>
      </c>
      <c r="B50" s="616">
        <f>'[2]19'!B50</f>
        <v>-2.0663097586174501</v>
      </c>
      <c r="C50" s="553">
        <f>'[2]19'!C50</f>
        <v>9.2996351339325258</v>
      </c>
      <c r="D50" s="909">
        <f>'[2]19'!D50</f>
        <v>-2.1664110429447732</v>
      </c>
      <c r="E50" s="34">
        <f>'[2]19'!E50</f>
        <v>-6.3829787234042641</v>
      </c>
      <c r="F50" s="910">
        <f>'[2]19'!F50</f>
        <v>-6.7780151485725497</v>
      </c>
      <c r="G50" s="34">
        <f>'[2]19'!G50</f>
        <v>-5.4416575790621664</v>
      </c>
      <c r="H50" s="910">
        <f>'[2]19'!H50</f>
        <v>-11.22167925366503</v>
      </c>
      <c r="I50" s="34">
        <f>'[2]19'!I50</f>
        <v>-1.9883040935672369</v>
      </c>
      <c r="J50" s="910">
        <f>'[2]19'!J50</f>
        <v>-1.5966112740306215</v>
      </c>
      <c r="K50" s="34">
        <f>'[2]19'!K50</f>
        <v>-4.1448842419716101</v>
      </c>
      <c r="L50" s="910">
        <f>'[2]19'!L50</f>
        <v>1.6207771919547014</v>
      </c>
      <c r="M50" s="34">
        <f>'[2]19'!M50</f>
        <v>-8.4566226035192216</v>
      </c>
      <c r="N50" s="910">
        <f>'[2]19'!N50</f>
        <v>4.4909549852755646</v>
      </c>
      <c r="O50" s="34">
        <f>'[2]19'!O50</f>
        <v>11.277677263720179</v>
      </c>
      <c r="P50" s="910">
        <f>'[2]19'!P50</f>
        <v>-14.036040930906452</v>
      </c>
      <c r="Q50" s="801">
        <f>'[2]19'!Q50</f>
        <v>-2.5057140438499914</v>
      </c>
    </row>
    <row r="51" spans="1:18" ht="12.75" customHeight="1">
      <c r="A51" s="617">
        <f>'[2]19'!$A51</f>
        <v>43770</v>
      </c>
      <c r="B51" s="616">
        <f>'[2]19'!B51</f>
        <v>0</v>
      </c>
      <c r="C51" s="553">
        <f>'[2]19'!C51</f>
        <v>4.7900707844468258</v>
      </c>
      <c r="D51" s="909">
        <f>'[2]19'!D51</f>
        <v>-0.86843681373528625</v>
      </c>
      <c r="E51" s="34">
        <f>'[2]19'!E51</f>
        <v>-2.5920745920745958</v>
      </c>
      <c r="F51" s="910">
        <f>'[2]19'!F51</f>
        <v>-7.6392517504441457</v>
      </c>
      <c r="G51" s="34">
        <f>'[2]19'!G51</f>
        <v>-6.2261182288154657</v>
      </c>
      <c r="H51" s="910">
        <f>'[2]19'!H51</f>
        <v>-11.366724907784885</v>
      </c>
      <c r="I51" s="34">
        <f>'[2]19'!I51</f>
        <v>-9.6629213483146117</v>
      </c>
      <c r="J51" s="910">
        <f>'[2]19'!J51</f>
        <v>-2.0419549207766181</v>
      </c>
      <c r="K51" s="34">
        <f>'[2]19'!K51</f>
        <v>6.028332126977574</v>
      </c>
      <c r="L51" s="910">
        <f>'[2]19'!L51</f>
        <v>-0.81078440949497121</v>
      </c>
      <c r="M51" s="34">
        <f>'[2]19'!M51</f>
        <v>-2.6844377698516979</v>
      </c>
      <c r="N51" s="910">
        <f>'[2]19'!N51</f>
        <v>3.7157053359256906</v>
      </c>
      <c r="O51" s="34">
        <f>'[2]19'!O51</f>
        <v>15.983988084155641</v>
      </c>
      <c r="P51" s="910">
        <f>'[2]19'!P51</f>
        <v>-1.8215884251066967</v>
      </c>
      <c r="Q51" s="801">
        <f>'[2]19'!Q51</f>
        <v>3.7595865288429593</v>
      </c>
    </row>
    <row r="52" spans="1:18" ht="12.75" customHeight="1">
      <c r="A52" s="617">
        <f>'[2]19'!$A52</f>
        <v>43800</v>
      </c>
      <c r="B52" s="616">
        <f>'[2]19'!B52</f>
        <v>3.2696225865916517</v>
      </c>
      <c r="C52" s="553">
        <f>'[2]19'!C52</f>
        <v>1.093488326273274</v>
      </c>
      <c r="D52" s="909">
        <f>'[2]19'!D52</f>
        <v>0.41281698447022563</v>
      </c>
      <c r="E52" s="34">
        <f>'[2]19'!E52</f>
        <v>-0.62341710500682268</v>
      </c>
      <c r="F52" s="910">
        <f>'[2]19'!F52</f>
        <v>-0.57848481477360281</v>
      </c>
      <c r="G52" s="34">
        <f>'[2]19'!G52</f>
        <v>-6.1243571762505979</v>
      </c>
      <c r="H52" s="910">
        <f>'[2]19'!H52</f>
        <v>-11.020566550252227</v>
      </c>
      <c r="I52" s="34">
        <f>'[2]19'!I52</f>
        <v>-8.8622519158970192</v>
      </c>
      <c r="J52" s="910">
        <f>'[2]19'!J52</f>
        <v>4.9972602739726</v>
      </c>
      <c r="K52" s="34">
        <f>'[2]19'!K52</f>
        <v>10.711323102447111</v>
      </c>
      <c r="L52" s="910">
        <f>'[2]19'!L52</f>
        <v>-5.0325296593953226</v>
      </c>
      <c r="M52" s="34">
        <f>'[2]19'!M52</f>
        <v>-5.4288108762454641</v>
      </c>
      <c r="N52" s="910">
        <f>'[2]19'!N52</f>
        <v>-0.58875478363262346</v>
      </c>
      <c r="O52" s="34">
        <f>'[2]19'!O52</f>
        <v>7.4842809816780402</v>
      </c>
      <c r="P52" s="910">
        <f>'[2]19'!P52</f>
        <v>-7.2998621137156334</v>
      </c>
      <c r="Q52" s="801">
        <f>'[2]19'!Q52</f>
        <v>18.679432752235556</v>
      </c>
    </row>
    <row r="53" spans="1:18" ht="12.75" customHeight="1">
      <c r="A53" s="617">
        <f>'[2]19'!$A53</f>
        <v>43831</v>
      </c>
      <c r="B53" s="616">
        <f>'[2]19'!B53</f>
        <v>2.2933588150979318</v>
      </c>
      <c r="C53" s="553">
        <f>'[2]19'!C53</f>
        <v>12.422303473491752</v>
      </c>
      <c r="D53" s="909">
        <f>'[2]19'!D53</f>
        <v>0.32872474137096219</v>
      </c>
      <c r="E53" s="34">
        <f>'[2]19'!E53</f>
        <v>3.4824902723735249</v>
      </c>
      <c r="F53" s="910">
        <f>'[2]19'!F53</f>
        <v>-4.3234193421311886</v>
      </c>
      <c r="G53" s="34">
        <f>'[2]19'!G53</f>
        <v>2.3199903834595546</v>
      </c>
      <c r="H53" s="910">
        <f>'[2]19'!H53</f>
        <v>-12.401433691756253</v>
      </c>
      <c r="I53" s="34">
        <f>'[2]19'!I53</f>
        <v>6.2121212121212039</v>
      </c>
      <c r="J53" s="910">
        <f>'[2]19'!J53</f>
        <v>2.6480446927374288</v>
      </c>
      <c r="K53" s="34">
        <f>'[2]19'!K53</f>
        <v>0.97813047891483507</v>
      </c>
      <c r="L53" s="910">
        <f>'[2]19'!L53</f>
        <v>-1.2466943709860061</v>
      </c>
      <c r="M53" s="34">
        <f>'[2]19'!M53</f>
        <v>-8.5443869950048139</v>
      </c>
      <c r="N53" s="910">
        <f>'[2]19'!N53</f>
        <v>-1.9983851433185436</v>
      </c>
      <c r="O53" s="34">
        <f>'[2]19'!O53</f>
        <v>-2.0518748645329055</v>
      </c>
      <c r="P53" s="910">
        <f>'[2]19'!P53</f>
        <v>-3.8486140724946694</v>
      </c>
      <c r="Q53" s="801">
        <f>'[2]19'!Q53</f>
        <v>11.987041036717059</v>
      </c>
    </row>
    <row r="54" spans="1:18" ht="12.75" customHeight="1">
      <c r="A54" s="617">
        <f>'[2]19'!$A54</f>
        <v>43862</v>
      </c>
      <c r="B54" s="616">
        <f>'[2]19'!B54</f>
        <v>1.425661914460278</v>
      </c>
      <c r="C54" s="553">
        <f>'[2]19'!C54</f>
        <v>2.0942867157378089</v>
      </c>
      <c r="D54" s="909">
        <f>'[2]19'!D54</f>
        <v>-0.24797329518358424</v>
      </c>
      <c r="E54" s="34">
        <f>'[2]19'!E54</f>
        <v>3.9610639938319139</v>
      </c>
      <c r="F54" s="910">
        <f>'[2]19'!F54</f>
        <v>-6.9163126173303056</v>
      </c>
      <c r="G54" s="34">
        <f>'[2]19'!G54</f>
        <v>0.97871299241498377</v>
      </c>
      <c r="H54" s="910">
        <f>'[2]19'!H54</f>
        <v>-14.106271462136277</v>
      </c>
      <c r="I54" s="34">
        <f>'[2]19'!I54</f>
        <v>4.0540540540540349</v>
      </c>
      <c r="J54" s="910">
        <f>'[2]19'!J54</f>
        <v>1.1708230886312947</v>
      </c>
      <c r="K54" s="34">
        <f>'[2]19'!K54</f>
        <v>5.5025678650036696</v>
      </c>
      <c r="L54" s="910">
        <f>'[2]19'!L54</f>
        <v>2.4873195474053773</v>
      </c>
      <c r="M54" s="34">
        <f>'[2]19'!M54</f>
        <v>-7.1999334110204813</v>
      </c>
      <c r="N54" s="910">
        <f>'[2]19'!N54</f>
        <v>-0.78070263236912751</v>
      </c>
      <c r="O54" s="34">
        <f>'[2]19'!O54</f>
        <v>5.9397372354653442</v>
      </c>
      <c r="P54" s="910">
        <f>'[2]19'!P54</f>
        <v>-8.7032370614460177</v>
      </c>
      <c r="Q54" s="801">
        <f>'[2]19'!Q54</f>
        <v>12.298015399631296</v>
      </c>
    </row>
    <row r="55" spans="1:18" ht="12.75" customHeight="1">
      <c r="A55" s="617">
        <f>'[2]19'!$A55</f>
        <v>43891</v>
      </c>
      <c r="B55" s="616">
        <f>'[2]19'!B55</f>
        <v>-6.6433226339850222</v>
      </c>
      <c r="C55" s="553">
        <f>'[2]19'!C55</f>
        <v>-7.3688093701005357</v>
      </c>
      <c r="D55" s="909">
        <f>'[2]19'!D55</f>
        <v>-9.9864917020455408</v>
      </c>
      <c r="E55" s="34">
        <f>'[2]19'!E55</f>
        <v>-1.4579191517561298</v>
      </c>
      <c r="F55" s="910">
        <f>'[2]19'!F55</f>
        <v>-17.022378781599656</v>
      </c>
      <c r="G55" s="34">
        <f>'[2]19'!G55</f>
        <v>-15.8988482724086</v>
      </c>
      <c r="H55" s="910">
        <f>'[2]19'!H55</f>
        <v>-4.569572279371954</v>
      </c>
      <c r="I55" s="34">
        <f>'[2]19'!I55</f>
        <v>-0.60969200042048044</v>
      </c>
      <c r="J55" s="910">
        <f>'[2]19'!J55</f>
        <v>-10.324483775811217</v>
      </c>
      <c r="K55" s="34">
        <f>'[2]19'!K55</f>
        <v>-16.096811371494439</v>
      </c>
      <c r="L55" s="910">
        <f>'[2]19'!L55</f>
        <v>-4.3730031948881702</v>
      </c>
      <c r="M55" s="34">
        <f>'[2]19'!M55</f>
        <v>-38.463486703250318</v>
      </c>
      <c r="N55" s="910">
        <f>'[2]19'!N55</f>
        <v>-17.287342287342284</v>
      </c>
      <c r="O55" s="34">
        <f>'[2]19'!O55</f>
        <v>-33.627325208466956</v>
      </c>
      <c r="P55" s="910">
        <f>'[2]19'!P55</f>
        <v>-29.363507779349362</v>
      </c>
      <c r="Q55" s="801">
        <f>'[2]19'!Q55</f>
        <v>13.517114162738267</v>
      </c>
      <c r="R55" s="12"/>
    </row>
    <row r="56" spans="1:18" ht="12.75" customHeight="1">
      <c r="A56" s="617">
        <f>'[2]19'!$A56</f>
        <v>43922</v>
      </c>
      <c r="B56" s="616">
        <f>'[2]19'!B56</f>
        <v>-29.657974300831441</v>
      </c>
      <c r="C56" s="553">
        <f>'[2]19'!C56</f>
        <v>-4.4396872673119816</v>
      </c>
      <c r="D56" s="909">
        <f>'[2]19'!D56</f>
        <v>-33.397276040667563</v>
      </c>
      <c r="E56" s="34">
        <f>'[2]19'!E56</f>
        <v>-15.215079748670874</v>
      </c>
      <c r="F56" s="910">
        <f>'[2]19'!F56</f>
        <v>-41.997694162037511</v>
      </c>
      <c r="G56" s="34">
        <f>'[2]19'!G56</f>
        <v>-58.994528043775652</v>
      </c>
      <c r="H56" s="910">
        <f>'[2]19'!H56</f>
        <v>-7.7718704688255258</v>
      </c>
      <c r="I56" s="34">
        <f>'[2]19'!I56</f>
        <v>-2.9805421212462022</v>
      </c>
      <c r="J56" s="910">
        <f>'[2]19'!J56</f>
        <v>-13.069001029866115</v>
      </c>
      <c r="K56" s="34">
        <f>'[2]19'!K56</f>
        <v>-52.25983173547251</v>
      </c>
      <c r="L56" s="910">
        <f>'[2]19'!L56</f>
        <v>-24.329958308516964</v>
      </c>
      <c r="M56" s="34">
        <f>'[2]19'!M56</f>
        <v>-47.65305303698949</v>
      </c>
      <c r="N56" s="910">
        <f>'[2]19'!N56</f>
        <v>-17.562132618335568</v>
      </c>
      <c r="O56" s="34">
        <f>'[2]19'!O56</f>
        <v>-93.513818386914835</v>
      </c>
      <c r="P56" s="910">
        <f>'[2]19'!P56</f>
        <v>-63.323565554400233</v>
      </c>
      <c r="Q56" s="801">
        <f>'[2]19'!Q56</f>
        <v>-13.07491289198606</v>
      </c>
      <c r="R56" s="12"/>
    </row>
    <row r="57" spans="1:18" ht="12.75" customHeight="1">
      <c r="A57" s="1002">
        <f>'[2]19'!$A57</f>
        <v>43952</v>
      </c>
      <c r="B57" s="1057">
        <f>'[2]19'!B57</f>
        <v>-27.761586913603466</v>
      </c>
      <c r="C57" s="1058">
        <f>'[2]19'!C57</f>
        <v>6.7009843764110855</v>
      </c>
      <c r="D57" s="918">
        <f>'[2]19'!D57</f>
        <v>-30.762695865584305</v>
      </c>
      <c r="E57" s="919">
        <f>'[2]19'!E57</f>
        <v>-10.500528388894239</v>
      </c>
      <c r="F57" s="920">
        <f>'[2]19'!F57</f>
        <v>-37.265601746204993</v>
      </c>
      <c r="G57" s="919">
        <f>'[2]19'!G57</f>
        <v>-40.778159931212386</v>
      </c>
      <c r="H57" s="920">
        <f>'[2]19'!H57</f>
        <v>-16.576250753465942</v>
      </c>
      <c r="I57" s="919">
        <f>'[2]19'!I57</f>
        <v>-34.844668345927801</v>
      </c>
      <c r="J57" s="920">
        <f>'[2]19'!J57</f>
        <v>-16.14317764633897</v>
      </c>
      <c r="K57" s="919">
        <f>'[2]19'!K57</f>
        <v>-50.22209621018807</v>
      </c>
      <c r="L57" s="920">
        <f>'[2]19'!L57</f>
        <v>-15.791559342183476</v>
      </c>
      <c r="M57" s="919">
        <f>'[2]19'!M57</f>
        <v>-37.831238129691599</v>
      </c>
      <c r="N57" s="920">
        <f>'[2]19'!N57</f>
        <v>-12.178578659647698</v>
      </c>
      <c r="O57" s="919">
        <f>'[2]19'!O57</f>
        <v>-56.18548515165952</v>
      </c>
      <c r="P57" s="920">
        <f>'[2]19'!P57</f>
        <v>-36.63186563776668</v>
      </c>
      <c r="Q57" s="1059">
        <f>'[2]19'!Q57</f>
        <v>-14.95068669923495</v>
      </c>
      <c r="R57" s="12"/>
    </row>
    <row r="58" spans="1:18" ht="12.75" customHeight="1">
      <c r="A58" s="618">
        <f>'[2]19'!$A58</f>
        <v>43983</v>
      </c>
      <c r="B58" s="616">
        <f>'[2]19'!B58</f>
        <v>-14.782090737615405</v>
      </c>
      <c r="C58" s="553">
        <f>'[2]19'!C58</f>
        <v>-8.5659509202453989</v>
      </c>
      <c r="D58" s="909">
        <f>'[2]19'!D58</f>
        <v>-15.905194150277367</v>
      </c>
      <c r="E58" s="34">
        <f>'[2]19'!E58</f>
        <v>-8.8585193196342544</v>
      </c>
      <c r="F58" s="910">
        <f>'[2]19'!F58</f>
        <v>-20.531622364802942</v>
      </c>
      <c r="G58" s="34">
        <f>'[2]19'!G58</f>
        <v>-26.285240464344952</v>
      </c>
      <c r="H58" s="910">
        <f>'[2]19'!H58</f>
        <v>-8.52127270510789</v>
      </c>
      <c r="I58" s="34">
        <f>'[2]19'!I58</f>
        <v>-20.973312401883831</v>
      </c>
      <c r="J58" s="910">
        <f>'[2]19'!J58</f>
        <v>-1.6141866545413279</v>
      </c>
      <c r="K58" s="34">
        <f>'[2]19'!K58</f>
        <v>-28.883941535185357</v>
      </c>
      <c r="L58" s="910">
        <f>'[2]19'!L58</f>
        <v>-13.406321008056182</v>
      </c>
      <c r="M58" s="34">
        <f>'[2]19'!M58</f>
        <v>-20.649350649350637</v>
      </c>
      <c r="N58" s="910">
        <f>'[2]19'!N58</f>
        <v>-5.9843624699278308</v>
      </c>
      <c r="O58" s="34">
        <f>'[2]19'!O58</f>
        <v>-23.349991383767019</v>
      </c>
      <c r="P58" s="910">
        <f>'[2]19'!P58</f>
        <v>-19.602902640596653</v>
      </c>
      <c r="Q58" s="801">
        <f>'[2]19'!Q58</f>
        <v>-9.738072965388227</v>
      </c>
      <c r="R58" s="12"/>
    </row>
    <row r="59" spans="1:18" ht="12.75" customHeight="1">
      <c r="A59" s="618">
        <f>'[2]19'!$A59</f>
        <v>44013</v>
      </c>
      <c r="B59" s="616">
        <f>'[2]19'!B59</f>
        <v>-7.9785734423456347</v>
      </c>
      <c r="C59" s="553">
        <f>'[2]19'!C59</f>
        <v>-9.0709743439806942</v>
      </c>
      <c r="D59" s="909">
        <f>'[2]19'!D59</f>
        <v>-7.1200850159404894</v>
      </c>
      <c r="E59" s="34">
        <f>'[2]19'!E59</f>
        <v>-3.3643736857915343</v>
      </c>
      <c r="F59" s="910">
        <f>'[2]19'!F59</f>
        <v>-3.713582273286832</v>
      </c>
      <c r="G59" s="34">
        <f>'[2]19'!G59</f>
        <v>-17.184708824580198</v>
      </c>
      <c r="H59" s="910">
        <f>'[2]19'!H59</f>
        <v>-12.139620094494248</v>
      </c>
      <c r="I59" s="34">
        <f>'[2]19'!I59</f>
        <v>-14.935335836462244</v>
      </c>
      <c r="J59" s="910">
        <f>'[2]19'!J59</f>
        <v>-5.0111476802208301</v>
      </c>
      <c r="K59" s="34">
        <f>'[2]19'!K59</f>
        <v>-4.7040221365747499</v>
      </c>
      <c r="L59" s="910">
        <f>'[2]19'!L59</f>
        <v>-7.7326872602463084</v>
      </c>
      <c r="M59" s="34">
        <f>'[2]19'!M59</f>
        <v>-8.5125184094256241</v>
      </c>
      <c r="N59" s="910">
        <f>'[2]19'!N59</f>
        <v>7.739076669414672</v>
      </c>
      <c r="O59" s="34">
        <f>'[2]19'!O59</f>
        <v>-26.105810928013867</v>
      </c>
      <c r="P59" s="910">
        <f>'[2]19'!P59</f>
        <v>-9.989077549399255</v>
      </c>
      <c r="Q59" s="801">
        <f>'[2]19'!Q59</f>
        <v>-12.064655890684875</v>
      </c>
      <c r="R59" s="12"/>
    </row>
    <row r="60" spans="1:18" ht="12.75" customHeight="1">
      <c r="A60" s="618">
        <f>'[2]19'!$A60</f>
        <v>44044</v>
      </c>
      <c r="B60" s="616">
        <f>'[2]19'!B60</f>
        <v>3.3323674297305104</v>
      </c>
      <c r="C60" s="553">
        <f>'[2]19'!C60</f>
        <v>-12.635519850245686</v>
      </c>
      <c r="D60" s="909">
        <f>'[2]19'!D60</f>
        <v>2.5824823252160343</v>
      </c>
      <c r="E60" s="34">
        <f>'[2]19'!E60</f>
        <v>-6.4340027295769175</v>
      </c>
      <c r="F60" s="910">
        <f>'[2]19'!F60</f>
        <v>17.903454287893666</v>
      </c>
      <c r="G60" s="34">
        <f>'[2]19'!G60</f>
        <v>12.619213770644322</v>
      </c>
      <c r="H60" s="910">
        <f>'[2]19'!H60</f>
        <v>-12.843956043956041</v>
      </c>
      <c r="I60" s="34">
        <f>'[2]19'!I60</f>
        <v>-7.4480190338264265</v>
      </c>
      <c r="J60" s="910">
        <f>'[2]19'!J60</f>
        <v>5.6866834998353255</v>
      </c>
      <c r="K60" s="34">
        <f>'[2]19'!K60</f>
        <v>-1.2454592631032568</v>
      </c>
      <c r="L60" s="910">
        <f>'[2]19'!L60</f>
        <v>19.601936525013457</v>
      </c>
      <c r="M60" s="34">
        <f>'[2]19'!M60</f>
        <v>13.6499906314409</v>
      </c>
      <c r="N60" s="910">
        <f>'[2]19'!N60</f>
        <v>2.7108142124116625</v>
      </c>
      <c r="O60" s="34">
        <f>'[2]19'!O60</f>
        <v>-3.2081432081431984</v>
      </c>
      <c r="P60" s="910">
        <f>'[2]19'!P60</f>
        <v>-1.0577940186556276</v>
      </c>
      <c r="Q60" s="801">
        <f>'[2]19'!Q60</f>
        <v>9.1533387548567759</v>
      </c>
      <c r="R60" s="12"/>
    </row>
    <row r="61" spans="1:18" ht="12.75" customHeight="1">
      <c r="A61" s="618">
        <f>'[2]19'!$A61</f>
        <v>44075</v>
      </c>
      <c r="B61" s="616">
        <f>'[2]19'!B61</f>
        <v>3.0441249380267692</v>
      </c>
      <c r="C61" s="553">
        <f>'[2]19'!C61</f>
        <v>-14.362560516406674</v>
      </c>
      <c r="D61" s="909">
        <f>'[2]19'!D61</f>
        <v>0.83762236350793273</v>
      </c>
      <c r="E61" s="34">
        <f>'[2]19'!E61</f>
        <v>0.10054293183191021</v>
      </c>
      <c r="F61" s="910">
        <f>'[2]19'!F61</f>
        <v>-0.57577403585008824</v>
      </c>
      <c r="G61" s="34">
        <f>'[2]19'!G61</f>
        <v>-20.279090704478946</v>
      </c>
      <c r="H61" s="910">
        <f>'[2]19'!H61</f>
        <v>-6.229680125852127</v>
      </c>
      <c r="I61" s="34">
        <f>'[2]19'!I61</f>
        <v>3.7601142313184113</v>
      </c>
      <c r="J61" s="910">
        <f>'[2]19'!J61</f>
        <v>5.0743557725053847</v>
      </c>
      <c r="K61" s="34">
        <f>'[2]19'!K61</f>
        <v>1.5503120124805037</v>
      </c>
      <c r="L61" s="910">
        <f>'[2]19'!L61</f>
        <v>-1.2968591691995925</v>
      </c>
      <c r="M61" s="34">
        <f>'[2]19'!M61</f>
        <v>5.0429799426934068</v>
      </c>
      <c r="N61" s="910">
        <f>'[2]19'!N61</f>
        <v>7.0107398568018908</v>
      </c>
      <c r="O61" s="34">
        <f>'[2]19'!O61</f>
        <v>1.2075412901215259</v>
      </c>
      <c r="P61" s="910">
        <f>'[2]19'!P61</f>
        <v>2.3637694801799114</v>
      </c>
      <c r="Q61" s="801">
        <f>'[2]19'!Q61</f>
        <v>16.33229983585629</v>
      </c>
      <c r="R61" s="12"/>
    </row>
    <row r="62" spans="1:18" ht="12.75" customHeight="1">
      <c r="A62" s="618">
        <f>'[2]19'!$A62</f>
        <v>44105</v>
      </c>
      <c r="B62" s="616">
        <f>'[2]19'!B62</f>
        <v>1.2947156420830481</v>
      </c>
      <c r="C62" s="553">
        <f>'[2]19'!C62</f>
        <v>-15.404657221950814</v>
      </c>
      <c r="D62" s="909">
        <f>'[2]19'!D62</f>
        <v>-0.4017244757985452</v>
      </c>
      <c r="E62" s="34">
        <f>'[2]19'!E62</f>
        <v>0.4648760330578483</v>
      </c>
      <c r="F62" s="910">
        <f>'[2]19'!F62</f>
        <v>-0.8958333333333286</v>
      </c>
      <c r="G62" s="34">
        <f>'[2]19'!G62</f>
        <v>-23.861146349901972</v>
      </c>
      <c r="H62" s="910">
        <f>'[2]19'!H62</f>
        <v>-6.0948759007205808</v>
      </c>
      <c r="I62" s="34">
        <f>'[2]19'!I62</f>
        <v>0.37969190713820922</v>
      </c>
      <c r="J62" s="910">
        <f>'[2]19'!J62</f>
        <v>6.4017660044150233</v>
      </c>
      <c r="K62" s="34">
        <f>'[2]19'!K62</f>
        <v>8.9696143358005429</v>
      </c>
      <c r="L62" s="910">
        <f>'[2]19'!L62</f>
        <v>-4.7367409684857762</v>
      </c>
      <c r="M62" s="34">
        <f>'[2]19'!M62</f>
        <v>7.0861623792674919</v>
      </c>
      <c r="N62" s="910">
        <f>'[2]19'!N62</f>
        <v>13.1756416708606</v>
      </c>
      <c r="O62" s="34">
        <f>'[2]19'!O62</f>
        <v>-3.3988851037472898</v>
      </c>
      <c r="P62" s="910">
        <f>'[2]19'!P62</f>
        <v>3.3182344885705106</v>
      </c>
      <c r="Q62" s="801">
        <f>'[2]19'!Q62</f>
        <v>11.643657202396469</v>
      </c>
      <c r="R62" s="12"/>
    </row>
    <row r="63" spans="1:18" ht="12.75" customHeight="1">
      <c r="A63" s="618">
        <f>'[2]19'!$A63</f>
        <v>44136</v>
      </c>
      <c r="B63" s="616">
        <f>'[2]19'!B63</f>
        <v>-2.996218365170165</v>
      </c>
      <c r="C63" s="553">
        <f>'[2]19'!C63</f>
        <v>-9.0311834921809861</v>
      </c>
      <c r="D63" s="909">
        <f>'[2]19'!D63</f>
        <v>-1.3694491994763922</v>
      </c>
      <c r="E63" s="34">
        <f>'[2]19'!E63</f>
        <v>-3.8767110175169819</v>
      </c>
      <c r="F63" s="910">
        <f>'[2]19'!F63</f>
        <v>-0.56573885494455567</v>
      </c>
      <c r="G63" s="34">
        <f>'[2]19'!G63</f>
        <v>-23.274209012464055</v>
      </c>
      <c r="H63" s="910">
        <f>'[2]19'!H63</f>
        <v>1.5989486365129721</v>
      </c>
      <c r="I63" s="34">
        <f>'[2]19'!I63</f>
        <v>3.3419857235561352</v>
      </c>
      <c r="J63" s="910">
        <f>'[2]19'!J63</f>
        <v>6.7091923909329125</v>
      </c>
      <c r="K63" s="34">
        <f>'[2]19'!K63</f>
        <v>7.4312463428905602</v>
      </c>
      <c r="L63" s="910">
        <f>'[2]19'!L63</f>
        <v>9.8483356312613068E-3</v>
      </c>
      <c r="M63" s="34">
        <f>'[2]19'!M63</f>
        <v>8.5841049382715937</v>
      </c>
      <c r="N63" s="910">
        <f>'[2]19'!N63</f>
        <v>13.892938971047712</v>
      </c>
      <c r="O63" s="34">
        <f>'[2]19'!O63</f>
        <v>-8.1547475720362854</v>
      </c>
      <c r="P63" s="910">
        <f>'[2]19'!P63</f>
        <v>-2.9156064461407993</v>
      </c>
      <c r="Q63" s="801">
        <f>'[2]19'!Q63</f>
        <v>-9.9220695749979768</v>
      </c>
      <c r="R63" s="12"/>
    </row>
    <row r="64" spans="1:18" ht="12.75" customHeight="1">
      <c r="A64" s="618">
        <f>'[2]19'!$A64</f>
        <v>44166</v>
      </c>
      <c r="B64" s="616">
        <f>'[2]19'!B64</f>
        <v>-4.5095828635851092</v>
      </c>
      <c r="C64" s="553">
        <f>'[2]19'!C64</f>
        <v>15.708438900799052</v>
      </c>
      <c r="D64" s="909">
        <f>'[2]19'!D64</f>
        <v>-2.5743931088488665</v>
      </c>
      <c r="E64" s="34">
        <f>'[2]19'!E64</f>
        <v>-3.4601058615957641</v>
      </c>
      <c r="F64" s="910">
        <f>'[2]19'!F64</f>
        <v>6.5234418708739099</v>
      </c>
      <c r="G64" s="34">
        <f>'[2]19'!G64</f>
        <v>-13.944223107569712</v>
      </c>
      <c r="H64" s="910">
        <f>'[2]19'!H64</f>
        <v>3.0527692978630654</v>
      </c>
      <c r="I64" s="34">
        <f>'[2]19'!I64</f>
        <v>3.4713238464855607</v>
      </c>
      <c r="J64" s="910">
        <f>'[2]19'!J64</f>
        <v>4.8011689802734452</v>
      </c>
      <c r="K64" s="34">
        <f>'[2]19'!K64</f>
        <v>11.014329867940447</v>
      </c>
      <c r="L64" s="910">
        <f>'[2]19'!L64</f>
        <v>-1.0175297199274667</v>
      </c>
      <c r="M64" s="34">
        <f>'[2]19'!M64</f>
        <v>21.553761323355644</v>
      </c>
      <c r="N64" s="910">
        <f>'[2]19'!N64</f>
        <v>13.443885105122888</v>
      </c>
      <c r="O64" s="34">
        <f>'[2]19'!O64</f>
        <v>-30.236507736822233</v>
      </c>
      <c r="P64" s="910">
        <f>'[2]19'!P64</f>
        <v>-1.3911978300813672</v>
      </c>
      <c r="Q64" s="801">
        <f>'[2]19'!Q64</f>
        <v>-14.689093538321018</v>
      </c>
      <c r="R64" s="12"/>
    </row>
    <row r="65" spans="1:18" ht="12.75" customHeight="1">
      <c r="A65" s="618">
        <f>'[2]19'!$A65</f>
        <v>44197</v>
      </c>
      <c r="B65" s="616">
        <f>'[2]19'!B65</f>
        <v>-6.0532461466604417</v>
      </c>
      <c r="C65" s="553">
        <f>'[2]19'!C65</f>
        <v>-19.977233921457028</v>
      </c>
      <c r="D65" s="909">
        <f>'[2]19'!D65</f>
        <v>-4.9243519321576628</v>
      </c>
      <c r="E65" s="34">
        <f>'[2]19'!E65</f>
        <v>-5.5461552923481747</v>
      </c>
      <c r="F65" s="910">
        <f>'[2]19'!F65</f>
        <v>2.3777663407102239</v>
      </c>
      <c r="G65" s="34">
        <f>'[2]19'!G65</f>
        <v>-18.479793233082702</v>
      </c>
      <c r="H65" s="910">
        <f>'[2]19'!H65</f>
        <v>-4.5212765957446805</v>
      </c>
      <c r="I65" s="34">
        <f>'[2]19'!I65</f>
        <v>-6.2461789280619513</v>
      </c>
      <c r="J65" s="910">
        <f>'[2]19'!J65</f>
        <v>-1.0449548274736031</v>
      </c>
      <c r="K65" s="34">
        <f>'[2]19'!K65</f>
        <v>-2.0743854518870677</v>
      </c>
      <c r="L65" s="910">
        <f>'[2]19'!L65</f>
        <v>-4.7341239479724635</v>
      </c>
      <c r="M65" s="34">
        <f>'[2]19'!M65</f>
        <v>7.2249904177845963</v>
      </c>
      <c r="N65" s="910">
        <f>'[2]19'!N65</f>
        <v>15.798146240988672</v>
      </c>
      <c r="O65" s="34">
        <f>'[2]19'!O65</f>
        <v>-18.691450910968499</v>
      </c>
      <c r="P65" s="910">
        <f>'[2]19'!P65</f>
        <v>-17.374431755183508</v>
      </c>
      <c r="Q65" s="801">
        <f>'[2]19'!Q65</f>
        <v>-10.20572163291547</v>
      </c>
      <c r="R65" s="12"/>
    </row>
    <row r="66" spans="1:18" ht="12.75" customHeight="1">
      <c r="A66" s="618">
        <f>'[2]19'!$A66</f>
        <v>44228</v>
      </c>
      <c r="B66" s="616">
        <f>'[2]19'!B66</f>
        <v>-2.3905144387072141</v>
      </c>
      <c r="C66" s="553">
        <f>'[2]19'!C66</f>
        <v>-0.84112951677968795</v>
      </c>
      <c r="D66" s="909">
        <f>'[2]19'!D66</f>
        <v>-5.9565924084520532</v>
      </c>
      <c r="E66" s="34">
        <f>'[2]19'!E66</f>
        <v>-7.9725595624362739</v>
      </c>
      <c r="F66" s="910">
        <f>'[2]19'!F66</f>
        <v>6.1883027279482121</v>
      </c>
      <c r="G66" s="34">
        <f>'[2]19'!G66</f>
        <v>-24.000484613520726</v>
      </c>
      <c r="H66" s="910">
        <f>'[2]19'!H66</f>
        <v>0.58916359810625352</v>
      </c>
      <c r="I66" s="34">
        <f>'[2]19'!I66</f>
        <v>-4.6253746253746186</v>
      </c>
      <c r="J66" s="910">
        <f>'[2]19'!J66</f>
        <v>5.7053581761370253</v>
      </c>
      <c r="K66" s="34">
        <f>'[2]19'!K66</f>
        <v>-6.2413073713491087</v>
      </c>
      <c r="L66" s="910">
        <f>'[2]19'!L66</f>
        <v>-8.204054439897206</v>
      </c>
      <c r="M66" s="34">
        <f>'[2]19'!M66</f>
        <v>1.2467485873172564</v>
      </c>
      <c r="N66" s="910">
        <f>'[2]19'!N66</f>
        <v>11.177242005447383</v>
      </c>
      <c r="O66" s="34">
        <f>'[2]19'!O66</f>
        <v>-16.255755235407705</v>
      </c>
      <c r="P66" s="910">
        <f>'[2]19'!P66</f>
        <v>-13.131634819532906</v>
      </c>
      <c r="Q66" s="801">
        <f>'[2]19'!Q66</f>
        <v>17.817479478512794</v>
      </c>
      <c r="R66" s="12"/>
    </row>
    <row r="67" spans="1:18" ht="12.75" customHeight="1">
      <c r="A67" s="618">
        <f>'[2]19'!$A67</f>
        <v>44256</v>
      </c>
      <c r="B67" s="616">
        <f>'[2]19'!B67</f>
        <v>5.959574911439887</v>
      </c>
      <c r="C67" s="553">
        <f>'[2]19'!C67</f>
        <v>16.905615292712056</v>
      </c>
      <c r="D67" s="909">
        <f>'[2]19'!D67</f>
        <v>6.5709079215349817</v>
      </c>
      <c r="E67" s="34">
        <f>'[2]19'!E67</f>
        <v>-3.4009030646555942</v>
      </c>
      <c r="F67" s="910">
        <f>'[2]19'!F67</f>
        <v>29.10475714820825</v>
      </c>
      <c r="G67" s="34">
        <f>'[2]19'!G67</f>
        <v>5.2694254242333898</v>
      </c>
      <c r="H67" s="910">
        <f>'[2]19'!H67</f>
        <v>7.9768523771700899</v>
      </c>
      <c r="I67" s="34">
        <f>'[2]19'!I67</f>
        <v>-9.5399259650978223</v>
      </c>
      <c r="J67" s="910">
        <f>'[2]19'!J67</f>
        <v>6.6024436090225294</v>
      </c>
      <c r="K67" s="34">
        <f>'[2]19'!K67</f>
        <v>18.01739926739927</v>
      </c>
      <c r="L67" s="910">
        <f>'[2]19'!L67</f>
        <v>3.9047817916057568</v>
      </c>
      <c r="M67" s="34">
        <f>'[2]19'!M67</f>
        <v>53.573878446974902</v>
      </c>
      <c r="N67" s="910">
        <f>'[2]19'!N67</f>
        <v>33.300528970353042</v>
      </c>
      <c r="O67" s="34">
        <f>'[2]19'!O67</f>
        <v>29.910606426673127</v>
      </c>
      <c r="P67" s="910">
        <f>'[2]19'!P67</f>
        <v>12.281404351888938</v>
      </c>
      <c r="Q67" s="801">
        <f>'[2]19'!Q67</f>
        <v>2.1576239053895421</v>
      </c>
      <c r="R67" s="12"/>
    </row>
    <row r="68" spans="1:18" ht="12.75" customHeight="1">
      <c r="A68" s="618">
        <f>'[2]19'!$A68</f>
        <v>44287</v>
      </c>
      <c r="B68" s="616">
        <f>'[2]19'!B68</f>
        <v>37.246474143720633</v>
      </c>
      <c r="C68" s="553">
        <f>'[2]19'!C68</f>
        <v>17.561118145514754</v>
      </c>
      <c r="D68" s="909">
        <f>'[2]19'!D68</f>
        <v>44.340437788018448</v>
      </c>
      <c r="E68" s="34">
        <f>'[2]19'!E68</f>
        <v>15.836278645536424</v>
      </c>
      <c r="F68" s="910">
        <f>'[2]19'!F68</f>
        <v>73.76219732562339</v>
      </c>
      <c r="G68" s="34">
        <f>'[2]19'!G68</f>
        <v>95.273839310536545</v>
      </c>
      <c r="H68" s="910">
        <f>'[2]19'!H68</f>
        <v>12.577297977151233</v>
      </c>
      <c r="I68" s="34">
        <f>'[2]19'!I68</f>
        <v>12.184094597727778</v>
      </c>
      <c r="J68" s="910">
        <f>'[2]19'!J68</f>
        <v>8.1151522331477395</v>
      </c>
      <c r="K68" s="34">
        <f>'[2]19'!K68</f>
        <v>95.819672131147541</v>
      </c>
      <c r="L68" s="910">
        <f>'[2]19'!L68</f>
        <v>35.510953692771864</v>
      </c>
      <c r="M68" s="34">
        <f>'[2]19'!M68</f>
        <v>86.266094420600865</v>
      </c>
      <c r="N68" s="910">
        <f>'[2]19'!N68</f>
        <v>44.033024768576439</v>
      </c>
      <c r="O68" s="34">
        <f>'[2]19'!O68</f>
        <v>1099.8757763975154</v>
      </c>
      <c r="P68" s="910">
        <f>'[2]19'!P68</f>
        <v>143.68556701030931</v>
      </c>
      <c r="Q68" s="801">
        <f>'[2]19'!Q68</f>
        <v>11.774726926545753</v>
      </c>
      <c r="R68" s="12"/>
    </row>
    <row r="69" spans="1:18" ht="12.75" customHeight="1">
      <c r="A69" s="1060">
        <f>'[2]19'!$A69</f>
        <v>44317</v>
      </c>
      <c r="B69" s="1057">
        <f>'[2]19'!B69</f>
        <v>26.678813118167625</v>
      </c>
      <c r="C69" s="1058">
        <f>'[2]19'!C69</f>
        <v>13.508252221752031</v>
      </c>
      <c r="D69" s="918">
        <f>'[2]19'!D69</f>
        <v>31.506475800954348</v>
      </c>
      <c r="E69" s="919">
        <f>'[2]19'!E69</f>
        <v>7.33147273507943</v>
      </c>
      <c r="F69" s="920">
        <f>'[2]19'!F69</f>
        <v>46.417839633085578</v>
      </c>
      <c r="G69" s="919">
        <f>'[2]19'!G69</f>
        <v>22.486388384754989</v>
      </c>
      <c r="H69" s="920">
        <f>'[2]19'!H69</f>
        <v>15.546724470134876</v>
      </c>
      <c r="I69" s="919">
        <f>'[2]19'!I69</f>
        <v>57.715850515463899</v>
      </c>
      <c r="J69" s="920">
        <f>'[2]19'!J69</f>
        <v>-5.1441079897847573</v>
      </c>
      <c r="K69" s="919">
        <f>'[2]19'!K69</f>
        <v>77.938105183216237</v>
      </c>
      <c r="L69" s="920">
        <f>'[2]19'!L69</f>
        <v>24.764705882352928</v>
      </c>
      <c r="M69" s="919">
        <f>'[2]19'!M69</f>
        <v>75.76374745417516</v>
      </c>
      <c r="N69" s="920">
        <f>'[2]19'!N69</f>
        <v>37.118155619596536</v>
      </c>
      <c r="O69" s="919">
        <f>'[2]19'!O69</f>
        <v>31.895614353026446</v>
      </c>
      <c r="P69" s="920">
        <f>'[2]19'!P69</f>
        <v>61.837392550143278</v>
      </c>
      <c r="Q69" s="1059">
        <f>'[2]19'!Q69</f>
        <v>6.9686788772082053</v>
      </c>
      <c r="R69" s="12"/>
    </row>
    <row r="70" spans="1:18" ht="12.75" customHeight="1">
      <c r="A70" s="618">
        <f>'[2]19'!$A70</f>
        <v>44348</v>
      </c>
      <c r="B70" s="616">
        <f>'[2]19'!B70</f>
        <v>10.915657036346673</v>
      </c>
      <c r="C70" s="553">
        <f>'[2]19'!C70</f>
        <v>16.094942548016419</v>
      </c>
      <c r="D70" s="909">
        <f>'[2]19'!D70</f>
        <v>10.865915087550974</v>
      </c>
      <c r="E70" s="34">
        <f>'[2]19'!E70</f>
        <v>10.862998921251332</v>
      </c>
      <c r="F70" s="910">
        <f>'[2]19'!F70</f>
        <v>36.014994232987334</v>
      </c>
      <c r="G70" s="34">
        <f>'[2]19'!G70</f>
        <v>4.5476458299855409</v>
      </c>
      <c r="H70" s="910">
        <f>'[2]19'!H70</f>
        <v>20.708955223880594</v>
      </c>
      <c r="I70" s="34">
        <f>'[2]19'!I70</f>
        <v>24.43384982121573</v>
      </c>
      <c r="J70" s="910">
        <f>'[2]19'!J70</f>
        <v>-10.814558058925471</v>
      </c>
      <c r="K70" s="34">
        <f>'[2]19'!K70</f>
        <v>21.464543351027629</v>
      </c>
      <c r="L70" s="910">
        <f>'[2]19'!L70</f>
        <v>21.302480916030532</v>
      </c>
      <c r="M70" s="34">
        <f>'[2]19'!M70</f>
        <v>33.072246902034124</v>
      </c>
      <c r="N70" s="910">
        <f>'[2]19'!N70</f>
        <v>19.095852436293839</v>
      </c>
      <c r="O70" s="34">
        <f>'[2]19'!O70</f>
        <v>-22.852967625899282</v>
      </c>
      <c r="P70" s="910">
        <f>'[2]19'!P70</f>
        <v>18.716309389494796</v>
      </c>
      <c r="Q70" s="801">
        <f>'[2]19'!Q70</f>
        <v>10.643590009327397</v>
      </c>
      <c r="R70" s="12"/>
    </row>
    <row r="71" spans="1:18" ht="12.75" customHeight="1">
      <c r="A71" s="618">
        <f>'[2]19'!$A71</f>
        <v>44378</v>
      </c>
      <c r="B71" s="616">
        <f>'[2]19'!B71</f>
        <v>0.74550653594771177</v>
      </c>
      <c r="C71" s="553">
        <f>'[2]19'!C71</f>
        <v>30.56270096463021</v>
      </c>
      <c r="D71" s="909">
        <f>'[2]19'!D71</f>
        <v>8.3211982525483563E-2</v>
      </c>
      <c r="E71" s="34">
        <f>'[2]19'!E71</f>
        <v>6.5070977100818652</v>
      </c>
      <c r="F71" s="910">
        <f>'[2]19'!F71</f>
        <v>2.1734498188791918</v>
      </c>
      <c r="G71" s="34">
        <f>'[2]19'!G71</f>
        <v>-4.9467932125395606</v>
      </c>
      <c r="H71" s="910">
        <f>'[2]19'!H71</f>
        <v>4.773924495171201</v>
      </c>
      <c r="I71" s="34">
        <f>'[2]19'!I71</f>
        <v>16.920058852378617</v>
      </c>
      <c r="J71" s="910">
        <f>'[2]19'!J71</f>
        <v>-15.267687493014421</v>
      </c>
      <c r="K71" s="34">
        <f>'[2]19'!K71</f>
        <v>3.4843928238100119</v>
      </c>
      <c r="L71" s="910">
        <f>'[2]19'!L71</f>
        <v>14.146608315098462</v>
      </c>
      <c r="M71" s="34">
        <f>'[2]19'!M71</f>
        <v>18.104743507190378</v>
      </c>
      <c r="N71" s="910">
        <f>'[2]19'!N71</f>
        <v>9.4021999043519884</v>
      </c>
      <c r="O71" s="34">
        <f>'[2]19'!O71</f>
        <v>-4.5187793427230076</v>
      </c>
      <c r="P71" s="910">
        <f>'[2]19'!P71</f>
        <v>7.3800330943188044</v>
      </c>
      <c r="Q71" s="801">
        <f>'[2]19'!Q71</f>
        <v>0.59693007390562514</v>
      </c>
      <c r="R71" s="12"/>
    </row>
    <row r="72" spans="1:18" ht="12.75" customHeight="1">
      <c r="A72" s="618">
        <f>'[2]19'!$A72</f>
        <v>44409</v>
      </c>
      <c r="B72" s="616">
        <f>'[2]19'!B72</f>
        <v>-9.5812301364741046</v>
      </c>
      <c r="C72" s="553">
        <f>'[2]19'!C72</f>
        <v>-2.8836711007945723</v>
      </c>
      <c r="D72" s="909">
        <f>'[2]19'!D72</f>
        <v>-7.7438499090648065</v>
      </c>
      <c r="E72" s="34">
        <f>'[2]19'!E72</f>
        <v>8.4080016670139628</v>
      </c>
      <c r="F72" s="910">
        <f>'[2]19'!F72</f>
        <v>-8.8817005545286491</v>
      </c>
      <c r="G72" s="34">
        <f>'[2]19'!G72</f>
        <v>-15.676959619952484</v>
      </c>
      <c r="H72" s="910">
        <f>'[2]19'!H72</f>
        <v>12.759733709905191</v>
      </c>
      <c r="I72" s="34">
        <f>'[2]19'!I72</f>
        <v>7.1867665139152734</v>
      </c>
      <c r="J72" s="910">
        <f>'[2]19'!J72</f>
        <v>-15.425366157681523</v>
      </c>
      <c r="K72" s="34">
        <f>'[2]19'!K72</f>
        <v>-4.6663163426169234</v>
      </c>
      <c r="L72" s="910">
        <f>'[2]19'!L72</f>
        <v>-5.1182873077269022</v>
      </c>
      <c r="M72" s="34">
        <f>'[2]19'!M72</f>
        <v>0.66771082351002065</v>
      </c>
      <c r="N72" s="910">
        <f>'[2]19'!N72</f>
        <v>5.1088698275049609</v>
      </c>
      <c r="O72" s="34">
        <f>'[2]19'!O72</f>
        <v>-61.5027560197273</v>
      </c>
      <c r="P72" s="910">
        <f>'[2]19'!P72</f>
        <v>0.52483234522307498</v>
      </c>
      <c r="Q72" s="801">
        <f>'[2]19'!Q72</f>
        <v>-19.461920529801318</v>
      </c>
      <c r="R72" s="12"/>
    </row>
    <row r="73" spans="1:18" ht="12.75" customHeight="1">
      <c r="A73" s="618">
        <f>'[2]19'!$A73</f>
        <v>44440</v>
      </c>
      <c r="B73" s="616">
        <f>'[2]19'!B73</f>
        <v>-5.1385681293302525</v>
      </c>
      <c r="C73" s="553">
        <f>'[2]19'!C73</f>
        <v>43.121859296482427</v>
      </c>
      <c r="D73" s="909">
        <f>'[2]19'!D73</f>
        <v>-3.0424339471577326</v>
      </c>
      <c r="E73" s="34">
        <f>'[2]19'!E73</f>
        <v>-1.0245078344716632</v>
      </c>
      <c r="F73" s="910">
        <f>'[2]19'!F73</f>
        <v>-0.96153846153845279</v>
      </c>
      <c r="G73" s="34">
        <f>'[2]19'!G73</f>
        <v>4.8560135516657112</v>
      </c>
      <c r="H73" s="910">
        <f>'[2]19'!H73</f>
        <v>11.341013309473212</v>
      </c>
      <c r="I73" s="34">
        <f>'[2]19'!I73</f>
        <v>3.5435779816513673</v>
      </c>
      <c r="J73" s="910">
        <f>'[2]19'!J73</f>
        <v>-14.477095937770102</v>
      </c>
      <c r="K73" s="34">
        <f>'[2]19'!K73</f>
        <v>0.46087373979834467</v>
      </c>
      <c r="L73" s="910">
        <f>'[2]19'!L73</f>
        <v>5.522479983576261</v>
      </c>
      <c r="M73" s="34">
        <f>'[2]19'!M73</f>
        <v>7.0831060192762152</v>
      </c>
      <c r="N73" s="910">
        <f>'[2]19'!N73</f>
        <v>14.552550878171175</v>
      </c>
      <c r="O73" s="34">
        <f>'[2]19'!O73</f>
        <v>-42.260026171965201</v>
      </c>
      <c r="P73" s="910">
        <f>'[2]19'!P73</f>
        <v>3.9950955348932098</v>
      </c>
      <c r="Q73" s="801">
        <f>'[2]19'!Q73</f>
        <v>-18.09986673982911</v>
      </c>
      <c r="R73" s="12"/>
    </row>
    <row r="74" spans="1:18" ht="12.75" customHeight="1">
      <c r="A74" s="618">
        <f>'[2]19'!$A74</f>
        <v>44470</v>
      </c>
      <c r="B74" s="616">
        <f>'[2]19'!B74</f>
        <v>-6.2488165120242485</v>
      </c>
      <c r="C74" s="553">
        <f>'[2]19'!C74</f>
        <v>23.099133782483165</v>
      </c>
      <c r="D74" s="909">
        <f>'[2]19'!D74</f>
        <v>-3.393999016232172</v>
      </c>
      <c r="E74" s="34">
        <f>'[2]19'!E74</f>
        <v>1.460154241645256</v>
      </c>
      <c r="F74" s="910">
        <f>'[2]19'!F74</f>
        <v>-5.8650409922219779</v>
      </c>
      <c r="G74" s="34">
        <f>'[2]19'!G74</f>
        <v>25.234777340199969</v>
      </c>
      <c r="H74" s="910">
        <f>'[2]19'!H74</f>
        <v>2.0888841521901327</v>
      </c>
      <c r="I74" s="34">
        <f>'[2]19'!I74</f>
        <v>-0.82135523613963812</v>
      </c>
      <c r="J74" s="910">
        <f>'[2]19'!J74</f>
        <v>-18.765560165975103</v>
      </c>
      <c r="K74" s="34">
        <f>'[2]19'!K74</f>
        <v>-1.9394047725444636</v>
      </c>
      <c r="L74" s="910">
        <f>'[2]19'!L74</f>
        <v>8.8653555219364648</v>
      </c>
      <c r="M74" s="34">
        <f>'[2]19'!M74</f>
        <v>7.6263618503304116</v>
      </c>
      <c r="N74" s="910">
        <f>'[2]19'!N74</f>
        <v>4.7136250444681451</v>
      </c>
      <c r="O74" s="34">
        <f>'[2]19'!O74</f>
        <v>-31.337661296786081</v>
      </c>
      <c r="P74" s="910">
        <f>'[2]19'!P74</f>
        <v>10.440456769983683</v>
      </c>
      <c r="Q74" s="801">
        <f>'[2]19'!Q74</f>
        <v>-21.4652356509566</v>
      </c>
      <c r="R74" s="12"/>
    </row>
    <row r="75" spans="1:18" ht="12.75" customHeight="1">
      <c r="A75" s="618">
        <f>'[2]19'!$A75</f>
        <v>44501</v>
      </c>
      <c r="B75" s="616">
        <f>'[2]19'!B75</f>
        <v>0.9996001599360369</v>
      </c>
      <c r="C75" s="553">
        <f>'[2]19'!C75</f>
        <v>30.759841318278916</v>
      </c>
      <c r="D75" s="909">
        <f>'[2]19'!D75</f>
        <v>1.8274629913221077</v>
      </c>
      <c r="E75" s="34">
        <f>'[2]19'!E75</f>
        <v>4.5508862776339356</v>
      </c>
      <c r="F75" s="910">
        <f>'[2]19'!F75</f>
        <v>3.0496131087847118</v>
      </c>
      <c r="G75" s="34">
        <f>'[2]19'!G75</f>
        <v>25.210871602624181</v>
      </c>
      <c r="H75" s="910">
        <f>'[2]19'!H75</f>
        <v>8.1815241996335146</v>
      </c>
      <c r="I75" s="34">
        <f>'[2]19'!I75</f>
        <v>5.5782312925170032</v>
      </c>
      <c r="J75" s="910">
        <f>'[2]19'!J75</f>
        <v>-7.2480785653287825</v>
      </c>
      <c r="K75" s="34">
        <f>'[2]19'!K75</f>
        <v>-6.7084241103848967</v>
      </c>
      <c r="L75" s="910">
        <f>'[2]19'!L75</f>
        <v>6.2530773018217616</v>
      </c>
      <c r="M75" s="34">
        <f>'[2]19'!M75</f>
        <v>6.2888612542192135</v>
      </c>
      <c r="N75" s="910">
        <f>'[2]19'!N75</f>
        <v>3.9594001463057822</v>
      </c>
      <c r="O75" s="34">
        <f>'[2]19'!O75</f>
        <v>-10.79262431180635</v>
      </c>
      <c r="P75" s="910">
        <f>'[2]19'!P75</f>
        <v>20.377853008627284</v>
      </c>
      <c r="Q75" s="801">
        <f>'[2]19'!Q75</f>
        <v>-5.645736710667137</v>
      </c>
      <c r="R75" s="12"/>
    </row>
    <row r="76" spans="1:18" ht="12.75" customHeight="1">
      <c r="A76" s="618">
        <f>'[2]19'!$A76</f>
        <v>44531</v>
      </c>
      <c r="B76" s="616">
        <f>'[2]19'!B76</f>
        <v>0.71822117276663278</v>
      </c>
      <c r="C76" s="553">
        <f>'[2]19'!C76</f>
        <v>22.545056425804262</v>
      </c>
      <c r="D76" s="909">
        <f>'[2]19'!D76</f>
        <v>1.466894403697367</v>
      </c>
      <c r="E76" s="34">
        <f>'[2]19'!E76</f>
        <v>4.4674586252411359</v>
      </c>
      <c r="F76" s="910">
        <f>'[2]19'!F76</f>
        <v>-2.6050420168067205</v>
      </c>
      <c r="G76" s="34">
        <f>'[2]19'!G76</f>
        <v>15.755208333333329</v>
      </c>
      <c r="H76" s="910">
        <f>'[2]19'!H76</f>
        <v>7.892509521794338</v>
      </c>
      <c r="I76" s="34">
        <f>'[2]19'!I76</f>
        <v>7.9287351531569072</v>
      </c>
      <c r="J76" s="910">
        <f>'[2]19'!J76</f>
        <v>-9.1026790160342586</v>
      </c>
      <c r="K76" s="34">
        <f>'[2]19'!K76</f>
        <v>-10.444613178098365</v>
      </c>
      <c r="L76" s="910">
        <f>'[2]19'!L76</f>
        <v>8.498727735368945</v>
      </c>
      <c r="M76" s="34">
        <f>'[2]19'!M76</f>
        <v>-12.588092345078977</v>
      </c>
      <c r="N76" s="910">
        <f>'[2]19'!N76</f>
        <v>0.53945880100928889</v>
      </c>
      <c r="O76" s="34">
        <f>'[2]19'!O76</f>
        <v>7.0958434766928065</v>
      </c>
      <c r="P76" s="910">
        <f>'[2]19'!P76</f>
        <v>-0.47914818101155277</v>
      </c>
      <c r="Q76" s="801">
        <f>'[2]19'!Q76</f>
        <v>-5.2190204300115965</v>
      </c>
      <c r="R76" s="12"/>
    </row>
    <row r="77" spans="1:18" ht="12.75" customHeight="1">
      <c r="A77" s="618">
        <f>'[2]19'!$A77</f>
        <v>44562</v>
      </c>
      <c r="B77" s="616">
        <f>'[2]19'!B77</f>
        <v>-3.4105598090881841</v>
      </c>
      <c r="C77" s="553">
        <f>'[2]19'!C77</f>
        <v>44.513310302783992</v>
      </c>
      <c r="D77" s="909">
        <f>'[2]19'!D77</f>
        <v>-1.7737684978714725</v>
      </c>
      <c r="E77" s="34">
        <f>'[2]19'!E77</f>
        <v>-0.4578025477707115</v>
      </c>
      <c r="F77" s="910">
        <f>'[2]19'!F77</f>
        <v>-4.8763321938467641</v>
      </c>
      <c r="G77" s="34">
        <f>'[2]19'!G77</f>
        <v>12.581063553826198</v>
      </c>
      <c r="H77" s="910">
        <f>'[2]19'!H77</f>
        <v>3.0104992500535701</v>
      </c>
      <c r="I77" s="34">
        <f>'[2]19'!I77</f>
        <v>3.5756982936637343</v>
      </c>
      <c r="J77" s="910">
        <f>'[2]19'!J77</f>
        <v>-15.971840281597181</v>
      </c>
      <c r="K77" s="34">
        <f>'[2]19'!K77</f>
        <v>-7.1761851437103275</v>
      </c>
      <c r="L77" s="910">
        <f>'[2]19'!L77</f>
        <v>7.9008131713683554</v>
      </c>
      <c r="M77" s="34">
        <f>'[2]19'!M77</f>
        <v>-6.4789991063449577</v>
      </c>
      <c r="N77" s="910">
        <f>'[2]19'!N77</f>
        <v>2.9082177161152742</v>
      </c>
      <c r="O77" s="34">
        <f>'[2]19'!O77</f>
        <v>-24.140433638755326</v>
      </c>
      <c r="P77" s="910">
        <f>'[2]19'!P77</f>
        <v>23.403113258185712</v>
      </c>
      <c r="Q77" s="801">
        <f>'[2]19'!Q77</f>
        <v>-15.625559334168599</v>
      </c>
      <c r="R77" s="12"/>
    </row>
    <row r="78" spans="1:18" ht="12.75" customHeight="1">
      <c r="A78" s="618">
        <f>'[2]19'!$A78</f>
        <v>44593</v>
      </c>
      <c r="B78" s="616">
        <f>'[2]19'!B78</f>
        <v>-4.0164576802507668</v>
      </c>
      <c r="C78" s="553">
        <f>'[2]19'!C78</f>
        <v>14.152168267982333</v>
      </c>
      <c r="D78" s="909">
        <f>'[2]19'!D78</f>
        <v>2.3891825945506326</v>
      </c>
      <c r="E78" s="34">
        <f>'[2]19'!E78</f>
        <v>2.7601490883449173</v>
      </c>
      <c r="F78" s="910">
        <f>'[2]19'!F78</f>
        <v>-4.9880047980807802</v>
      </c>
      <c r="G78" s="34">
        <f>'[2]19'!G78</f>
        <v>25.538020086083208</v>
      </c>
      <c r="H78" s="910">
        <f>'[2]19'!H78</f>
        <v>2.8239723878255489</v>
      </c>
      <c r="I78" s="34">
        <f>'[2]19'!I78</f>
        <v>1.2569393526762269</v>
      </c>
      <c r="J78" s="910">
        <f>'[2]19'!J78</f>
        <v>-16.465951390409458</v>
      </c>
      <c r="K78" s="34">
        <f>'[2]19'!K78</f>
        <v>-3.0317077693306089</v>
      </c>
      <c r="L78" s="910">
        <f>'[2]19'!L78</f>
        <v>16.257128045619467</v>
      </c>
      <c r="M78" s="34">
        <f>'[2]19'!M78</f>
        <v>3.2778171509567642</v>
      </c>
      <c r="N78" s="910">
        <f>'[2]19'!N78</f>
        <v>10.516287088286006</v>
      </c>
      <c r="O78" s="34">
        <f>'[2]19'!O78</f>
        <v>-19.62401347876208</v>
      </c>
      <c r="P78" s="910">
        <f>'[2]19'!P78</f>
        <v>19.430526701698653</v>
      </c>
      <c r="Q78" s="801">
        <f>'[2]19'!Q78</f>
        <v>-35.106557377049171</v>
      </c>
      <c r="R78" s="12"/>
    </row>
    <row r="79" spans="1:18" ht="12.75" customHeight="1">
      <c r="A79" s="618">
        <f>'[2]19'!$A79</f>
        <v>44621</v>
      </c>
      <c r="B79" s="616">
        <f>'[2]19'!B79</f>
        <v>1.2684365781710767</v>
      </c>
      <c r="C79" s="553">
        <f>'[2]19'!C79</f>
        <v>6.0466700732413585</v>
      </c>
      <c r="D79" s="909">
        <f>'[2]19'!D79</f>
        <v>2.1726010863005314</v>
      </c>
      <c r="E79" s="34">
        <f>'[2]19'!E79</f>
        <v>5.4102436598707015</v>
      </c>
      <c r="F79" s="910">
        <f>'[2]19'!F79</f>
        <v>-9.9709864603481577</v>
      </c>
      <c r="G79" s="34">
        <f>'[2]19'!G79</f>
        <v>26.25848416289594</v>
      </c>
      <c r="H79" s="910">
        <f>'[2]19'!H79</f>
        <v>1.5132408575031491</v>
      </c>
      <c r="I79" s="34">
        <f>'[2]19'!I79</f>
        <v>16.847889629369803</v>
      </c>
      <c r="J79" s="910">
        <f>'[2]19'!J79</f>
        <v>-20.927925942252585</v>
      </c>
      <c r="K79" s="34">
        <f>'[2]19'!K79</f>
        <v>0.58195926285161192</v>
      </c>
      <c r="L79" s="910">
        <f>'[2]19'!L79</f>
        <v>10.480305466237951</v>
      </c>
      <c r="M79" s="34">
        <f>'[2]19'!M79</f>
        <v>-1.2953367875647643</v>
      </c>
      <c r="N79" s="910">
        <f>'[2]19'!N79</f>
        <v>10.502030269472115</v>
      </c>
      <c r="O79" s="34">
        <f>'[2]19'!O79</f>
        <v>-18.504742421424595</v>
      </c>
      <c r="P79" s="910">
        <f>'[2]19'!P79</f>
        <v>25.371537272619179</v>
      </c>
      <c r="Q79" s="801">
        <f>'[2]19'!Q79</f>
        <v>-3.7203958996111623</v>
      </c>
      <c r="R79" s="12"/>
    </row>
    <row r="80" spans="1:18" ht="12.75" customHeight="1">
      <c r="A80" s="618">
        <f>'[2]19'!$A80</f>
        <v>44652</v>
      </c>
      <c r="B80" s="616">
        <f>'[2]19'!B80</f>
        <v>-1.3114112350753686</v>
      </c>
      <c r="C80" s="553">
        <f>'[2]19'!C80</f>
        <v>8.9312344656172371</v>
      </c>
      <c r="D80" s="909">
        <f>'[2]19'!D80</f>
        <v>-0.99770527786091634</v>
      </c>
      <c r="E80" s="34">
        <f>'[2]19'!E80</f>
        <v>0.15748031496063675</v>
      </c>
      <c r="F80" s="910">
        <f>'[2]19'!F80</f>
        <v>-13.529534109816964</v>
      </c>
      <c r="G80" s="34">
        <f>'[2]19'!G80</f>
        <v>40.276195899772233</v>
      </c>
      <c r="H80" s="910">
        <f>'[2]19'!H80</f>
        <v>-7.271203798529001</v>
      </c>
      <c r="I80" s="34">
        <f>'[2]19'!I80</f>
        <v>9.5484137645964751</v>
      </c>
      <c r="J80" s="910">
        <f>'[2]19'!J80</f>
        <v>-23.14266929651545</v>
      </c>
      <c r="K80" s="34">
        <f>'[2]19'!K80</f>
        <v>-2.8149853495186221</v>
      </c>
      <c r="L80" s="910">
        <f>'[2]19'!L80</f>
        <v>2.1878025169409483</v>
      </c>
      <c r="M80" s="34">
        <f>'[2]19'!M80</f>
        <v>8.7475312705727504</v>
      </c>
      <c r="N80" s="910">
        <f>'[2]19'!N80</f>
        <v>4.8028487059232248</v>
      </c>
      <c r="O80" s="34">
        <f>'[2]19'!O80</f>
        <v>-21.989854022155512</v>
      </c>
      <c r="P80" s="910" t="str">
        <f>'[2]19'!P80</f>
        <v/>
      </c>
      <c r="Q80" s="801">
        <f>'[2]19'!Q80</f>
        <v>-4.0254617177694172</v>
      </c>
      <c r="R80" s="12"/>
    </row>
    <row r="81" spans="1:18" ht="12.75" customHeight="1">
      <c r="A81" s="1149">
        <f>'[2]19'!$A81</f>
        <v>44682</v>
      </c>
      <c r="B81" s="1146">
        <f>'[2]19'!B81</f>
        <v>3.0100678035750832</v>
      </c>
      <c r="C81" s="1107">
        <f>'[2]19'!C81</f>
        <v>12.251137126239641</v>
      </c>
      <c r="D81" s="1147">
        <f>'[2]19'!D81</f>
        <v>3.918722786647308</v>
      </c>
      <c r="E81" s="1117">
        <f>'[2]19'!E81</f>
        <v>1.0801080108010694</v>
      </c>
      <c r="F81" s="1115" t="str">
        <f>'[2]19'!F81</f>
        <v/>
      </c>
      <c r="G81" s="1117" t="str">
        <f>'[2]19'!G81</f>
        <v/>
      </c>
      <c r="H81" s="1115">
        <f>'[2]19'!H81</f>
        <v>-0.25013027618552997</v>
      </c>
      <c r="I81" s="1117">
        <f>'[2]19'!I81</f>
        <v>1.6035134307016676</v>
      </c>
      <c r="J81" s="1115">
        <f>'[2]19'!J81</f>
        <v>2.564102564102555</v>
      </c>
      <c r="K81" s="1117">
        <f>'[2]19'!K81</f>
        <v>7.1276141698676838</v>
      </c>
      <c r="L81" s="1115">
        <f>'[2]19'!L81</f>
        <v>-0.96181046676096571</v>
      </c>
      <c r="M81" s="1117">
        <f>'[2]19'!M81</f>
        <v>0.61248137725542051</v>
      </c>
      <c r="N81" s="1115">
        <f>'[2]19'!N81</f>
        <v>-3.8587641866330387</v>
      </c>
      <c r="O81" s="1117">
        <f>'[2]19'!O81</f>
        <v>12.901896125309136</v>
      </c>
      <c r="P81" s="1115" t="str">
        <f>'[2]19'!P81</f>
        <v/>
      </c>
      <c r="Q81" s="1148">
        <f>'[2]19'!Q81</f>
        <v>-3.1205673758865231</v>
      </c>
      <c r="R81" s="12"/>
    </row>
    <row r="82" spans="1:18" ht="5.25" customHeight="1">
      <c r="B82" s="17"/>
      <c r="C82" s="239"/>
      <c r="D82" s="239"/>
      <c r="E82" s="240"/>
      <c r="F82" s="240"/>
      <c r="G82" s="240"/>
      <c r="H82" s="240"/>
      <c r="I82" s="240"/>
      <c r="J82" s="240"/>
      <c r="K82" s="241"/>
      <c r="L82" s="240"/>
      <c r="M82" s="240"/>
      <c r="N82" s="240"/>
      <c r="O82" s="240"/>
      <c r="P82" s="240"/>
      <c r="Q82" s="239"/>
    </row>
    <row r="83" spans="1:18" ht="22.5" customHeight="1">
      <c r="A83" s="849" t="s">
        <v>41</v>
      </c>
      <c r="B83" s="1700" t="s">
        <v>572</v>
      </c>
      <c r="C83" s="1700"/>
      <c r="D83" s="1700"/>
      <c r="E83" s="1700"/>
      <c r="F83" s="1700"/>
      <c r="G83" s="1700"/>
      <c r="H83" s="1700"/>
      <c r="I83" s="1700"/>
      <c r="J83" s="1700"/>
      <c r="K83" s="1700"/>
      <c r="L83" s="1700"/>
      <c r="M83" s="1700"/>
      <c r="N83" s="1700"/>
      <c r="O83" s="1700"/>
      <c r="P83" s="1700"/>
      <c r="Q83" s="1700"/>
    </row>
    <row r="84" spans="1:18" ht="21" customHeight="1">
      <c r="A84" s="837" t="s">
        <v>20</v>
      </c>
      <c r="B84" s="1700" t="s">
        <v>574</v>
      </c>
      <c r="C84" s="1700"/>
      <c r="D84" s="1700"/>
      <c r="E84" s="1700"/>
      <c r="F84" s="1700"/>
      <c r="G84" s="1700"/>
      <c r="H84" s="1700"/>
      <c r="I84" s="1700"/>
      <c r="J84" s="1700"/>
      <c r="K84" s="1700"/>
      <c r="L84" s="1700"/>
      <c r="M84" s="1700"/>
      <c r="N84" s="1700"/>
      <c r="O84" s="1700"/>
      <c r="P84" s="1700"/>
      <c r="Q84" s="1700"/>
    </row>
  </sheetData>
  <sheetProtection autoFilter="0"/>
  <mergeCells count="7">
    <mergeCell ref="A1:Q2"/>
    <mergeCell ref="B83:Q83"/>
    <mergeCell ref="B84:Q84"/>
    <mergeCell ref="A7:A8"/>
    <mergeCell ref="B5:L5"/>
    <mergeCell ref="B7:Q7"/>
    <mergeCell ref="O5:P5"/>
  </mergeCells>
  <phoneticPr fontId="0" type="noConversion"/>
  <hyperlinks>
    <hyperlink ref="R3" location="INDICE!A1" display="Índice" xr:uid="{C3366DCF-802F-464B-AF9D-B89FA3908585}"/>
  </hyperlinks>
  <printOptions horizontalCentered="1" verticalCentered="1"/>
  <pageMargins left="0.74803149606299213" right="0.74803149606299213" top="0.98425196850393704" bottom="0.59055118110236227" header="0.39370078740157483" footer="0.31496062992125984"/>
  <pageSetup paperSize="9" scale="97" fitToHeight="0" orientation="landscape" r:id="rId1"/>
  <headerFooter alignWithMargins="0">
    <oddHeader>&amp;L&amp;G&amp;R&amp;G</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3">
    <pageSetUpPr fitToPage="1"/>
  </sheetPr>
  <dimension ref="A1:AM94"/>
  <sheetViews>
    <sheetView showGridLines="0" zoomScaleNormal="100" workbookViewId="0">
      <selection activeCell="A16" sqref="A16"/>
    </sheetView>
  </sheetViews>
  <sheetFormatPr defaultColWidth="9.140625" defaultRowHeight="12.75"/>
  <cols>
    <col min="1" max="21" width="10.7109375" style="1" customWidth="1"/>
    <col min="22" max="16384" width="9.140625" style="1"/>
  </cols>
  <sheetData>
    <row r="1" spans="1:22" ht="18" customHeight="1">
      <c r="A1" s="1712" t="s">
        <v>197</v>
      </c>
      <c r="B1" s="1712"/>
      <c r="C1" s="1712"/>
      <c r="D1" s="1712"/>
      <c r="E1" s="1712"/>
      <c r="F1" s="1712"/>
      <c r="G1" s="1712"/>
      <c r="H1" s="1712"/>
      <c r="I1" s="1712"/>
      <c r="J1" s="1712"/>
      <c r="K1" s="1712"/>
      <c r="L1" s="1712"/>
      <c r="M1" s="1712"/>
      <c r="N1" s="1712"/>
      <c r="O1" s="1712"/>
      <c r="P1" s="1712"/>
      <c r="Q1" s="1712"/>
      <c r="R1" s="1712"/>
      <c r="S1" s="1712"/>
      <c r="T1" s="1712"/>
      <c r="U1" s="1712"/>
    </row>
    <row r="2" spans="1:22" s="3" customFormat="1" ht="18" customHeight="1">
      <c r="A2" s="1712"/>
      <c r="B2" s="1712"/>
      <c r="C2" s="1712"/>
      <c r="D2" s="1712"/>
      <c r="E2" s="1712"/>
      <c r="F2" s="1712"/>
      <c r="G2" s="1712"/>
      <c r="H2" s="1712"/>
      <c r="I2" s="1712"/>
      <c r="J2" s="1712"/>
      <c r="K2" s="1712"/>
      <c r="L2" s="1712"/>
      <c r="M2" s="1712"/>
      <c r="N2" s="1712"/>
      <c r="O2" s="1712"/>
      <c r="P2" s="1712"/>
      <c r="Q2" s="1712"/>
      <c r="R2" s="1712"/>
      <c r="S2" s="1712"/>
      <c r="T2" s="1712"/>
      <c r="U2" s="1712"/>
    </row>
    <row r="3" spans="1:22" s="3" customFormat="1" ht="20.100000000000001" customHeight="1">
      <c r="A3" s="345" t="s">
        <v>669</v>
      </c>
      <c r="B3" s="373"/>
      <c r="C3" s="377"/>
      <c r="D3" s="377"/>
      <c r="E3" s="377"/>
      <c r="F3" s="377"/>
      <c r="G3" s="377"/>
      <c r="H3" s="377"/>
      <c r="I3" s="377"/>
      <c r="J3" s="377"/>
      <c r="K3" s="377"/>
      <c r="L3" s="377"/>
      <c r="M3" s="377"/>
      <c r="N3" s="377"/>
      <c r="O3" s="373"/>
      <c r="P3" s="373"/>
      <c r="Q3" s="373"/>
      <c r="R3" s="373"/>
      <c r="S3" s="373"/>
      <c r="T3" s="373"/>
      <c r="U3" s="373"/>
      <c r="V3" s="637" t="s">
        <v>182</v>
      </c>
    </row>
    <row r="4" spans="1:22" s="3" customFormat="1" ht="6" customHeight="1">
      <c r="A4" s="4"/>
      <c r="C4" s="5"/>
      <c r="D4" s="5"/>
      <c r="E4" s="5"/>
      <c r="F4" s="5"/>
      <c r="G4" s="5"/>
      <c r="H4" s="5"/>
      <c r="I4" s="5"/>
      <c r="J4" s="5"/>
      <c r="K4" s="5"/>
      <c r="L4" s="5"/>
      <c r="M4" s="5"/>
      <c r="N4" s="5"/>
      <c r="O4" s="5"/>
      <c r="P4" s="5"/>
      <c r="Q4" s="5"/>
      <c r="R4" s="5"/>
      <c r="S4" s="5"/>
      <c r="T4" s="5"/>
      <c r="U4" s="5"/>
    </row>
    <row r="5" spans="1:22" s="3" customFormat="1" ht="26.25" customHeight="1">
      <c r="B5" s="1604" t="s">
        <v>573</v>
      </c>
      <c r="C5" s="1604"/>
      <c r="D5" s="1604"/>
      <c r="E5" s="1604"/>
      <c r="F5" s="1604"/>
      <c r="G5" s="1604"/>
      <c r="H5" s="1604"/>
      <c r="I5" s="1604"/>
      <c r="J5" s="1604"/>
      <c r="K5" s="1604"/>
      <c r="L5" s="1604"/>
      <c r="M5" s="1604"/>
      <c r="N5" s="1604"/>
      <c r="O5" s="245"/>
      <c r="P5" s="245"/>
      <c r="Q5" s="246"/>
      <c r="S5" s="1605" t="s">
        <v>240</v>
      </c>
      <c r="T5" s="1557"/>
      <c r="U5" s="732">
        <f>('[2]20'!$T$5)</f>
        <v>44742</v>
      </c>
    </row>
    <row r="6" spans="1:22" s="3" customFormat="1" ht="9.9499999999999993" customHeight="1" thickBot="1">
      <c r="A6" s="4"/>
      <c r="B6" s="5"/>
      <c r="C6" s="5"/>
      <c r="D6" s="5"/>
      <c r="E6" s="5"/>
      <c r="F6" s="5"/>
      <c r="G6" s="5"/>
      <c r="H6" s="5"/>
      <c r="I6" s="5"/>
      <c r="J6" s="5"/>
      <c r="K6" s="5"/>
      <c r="L6" s="5"/>
      <c r="M6" s="5"/>
      <c r="N6" s="5"/>
      <c r="O6" s="5"/>
      <c r="P6" s="5"/>
      <c r="Q6" s="5"/>
      <c r="R6" s="5"/>
      <c r="S6" s="5"/>
      <c r="T6" s="5"/>
      <c r="U6" s="5"/>
    </row>
    <row r="7" spans="1:22" s="3" customFormat="1" ht="26.25" customHeight="1">
      <c r="A7" s="1713" t="s">
        <v>566</v>
      </c>
      <c r="B7" s="1706" t="s">
        <v>359</v>
      </c>
      <c r="C7" s="1672"/>
      <c r="D7" s="1672"/>
      <c r="E7" s="1672"/>
      <c r="F7" s="1672"/>
      <c r="G7" s="1673"/>
      <c r="H7" s="1640" t="s">
        <v>360</v>
      </c>
      <c r="I7" s="1672"/>
      <c r="J7" s="1672"/>
      <c r="K7" s="1672"/>
      <c r="L7" s="1672"/>
      <c r="M7" s="1673"/>
      <c r="N7" s="1640" t="s">
        <v>500</v>
      </c>
      <c r="O7" s="1672"/>
      <c r="P7" s="1672"/>
      <c r="Q7" s="1672"/>
      <c r="R7" s="1673"/>
      <c r="S7" s="1707" t="s">
        <v>375</v>
      </c>
      <c r="T7" s="1708"/>
      <c r="U7" s="1709"/>
    </row>
    <row r="8" spans="1:22" s="3" customFormat="1" ht="26.25" customHeight="1">
      <c r="A8" s="1714"/>
      <c r="B8" s="1718" t="s">
        <v>362</v>
      </c>
      <c r="C8" s="805" t="s">
        <v>501</v>
      </c>
      <c r="D8" s="1552" t="s">
        <v>368</v>
      </c>
      <c r="E8" s="1716"/>
      <c r="F8" s="1717"/>
      <c r="G8" s="806" t="s">
        <v>502</v>
      </c>
      <c r="H8" s="1618" t="s">
        <v>369</v>
      </c>
      <c r="I8" s="805" t="s">
        <v>501</v>
      </c>
      <c r="J8" s="1552" t="s">
        <v>368</v>
      </c>
      <c r="K8" s="1716"/>
      <c r="L8" s="1717"/>
      <c r="M8" s="806" t="s">
        <v>502</v>
      </c>
      <c r="N8" s="1618" t="s">
        <v>373</v>
      </c>
      <c r="O8" s="805" t="s">
        <v>501</v>
      </c>
      <c r="P8" s="1552" t="s">
        <v>368</v>
      </c>
      <c r="Q8" s="1716"/>
      <c r="R8" s="1717"/>
      <c r="S8" s="1646"/>
      <c r="T8" s="1710"/>
      <c r="U8" s="1711"/>
    </row>
    <row r="9" spans="1:22" ht="54.95" customHeight="1">
      <c r="A9" s="1715"/>
      <c r="B9" s="1719"/>
      <c r="C9" s="743" t="s">
        <v>363</v>
      </c>
      <c r="D9" s="743" t="s">
        <v>364</v>
      </c>
      <c r="E9" s="743" t="s">
        <v>365</v>
      </c>
      <c r="F9" s="743" t="s">
        <v>366</v>
      </c>
      <c r="G9" s="743" t="s">
        <v>367</v>
      </c>
      <c r="H9" s="1720"/>
      <c r="I9" s="743" t="s">
        <v>370</v>
      </c>
      <c r="J9" s="743" t="s">
        <v>371</v>
      </c>
      <c r="K9" s="743" t="s">
        <v>365</v>
      </c>
      <c r="L9" s="743" t="s">
        <v>366</v>
      </c>
      <c r="M9" s="743" t="s">
        <v>372</v>
      </c>
      <c r="N9" s="1720"/>
      <c r="O9" s="743" t="s">
        <v>374</v>
      </c>
      <c r="P9" s="743" t="s">
        <v>364</v>
      </c>
      <c r="Q9" s="743" t="s">
        <v>365</v>
      </c>
      <c r="R9" s="743" t="s">
        <v>366</v>
      </c>
      <c r="S9" s="743" t="s">
        <v>31</v>
      </c>
      <c r="T9" s="743" t="s">
        <v>376</v>
      </c>
      <c r="U9" s="744" t="s">
        <v>276</v>
      </c>
    </row>
    <row r="10" spans="1:22" ht="26.25" customHeight="1">
      <c r="A10" s="694" t="s">
        <v>172</v>
      </c>
      <c r="B10" s="324" t="s">
        <v>1</v>
      </c>
      <c r="C10" s="148" t="s">
        <v>1</v>
      </c>
      <c r="D10" s="148" t="s">
        <v>1</v>
      </c>
      <c r="E10" s="148" t="s">
        <v>1</v>
      </c>
      <c r="F10" s="148" t="s">
        <v>1</v>
      </c>
      <c r="G10" s="148" t="s">
        <v>1</v>
      </c>
      <c r="H10" s="148" t="s">
        <v>1</v>
      </c>
      <c r="I10" s="148" t="s">
        <v>1</v>
      </c>
      <c r="J10" s="148" t="s">
        <v>1</v>
      </c>
      <c r="K10" s="148" t="s">
        <v>1</v>
      </c>
      <c r="L10" s="148" t="s">
        <v>1</v>
      </c>
      <c r="M10" s="148" t="s">
        <v>1</v>
      </c>
      <c r="N10" s="148" t="s">
        <v>1</v>
      </c>
      <c r="O10" s="148" t="s">
        <v>1</v>
      </c>
      <c r="P10" s="148" t="s">
        <v>1</v>
      </c>
      <c r="Q10" s="148" t="s">
        <v>1</v>
      </c>
      <c r="R10" s="148" t="s">
        <v>1</v>
      </c>
      <c r="S10" s="148" t="s">
        <v>1</v>
      </c>
      <c r="T10" s="148" t="s">
        <v>1</v>
      </c>
      <c r="U10" s="744" t="s">
        <v>1</v>
      </c>
    </row>
    <row r="11" spans="1:22" s="15" customFormat="1" ht="26.25" customHeight="1" thickBot="1">
      <c r="A11" s="393" t="s">
        <v>173</v>
      </c>
      <c r="B11" s="386" t="s">
        <v>249</v>
      </c>
      <c r="C11" s="684" t="s">
        <v>249</v>
      </c>
      <c r="D11" s="714" t="s">
        <v>249</v>
      </c>
      <c r="E11" s="714" t="s">
        <v>249</v>
      </c>
      <c r="F11" s="714" t="s">
        <v>249</v>
      </c>
      <c r="G11" s="714" t="s">
        <v>249</v>
      </c>
      <c r="H11" s="714" t="s">
        <v>249</v>
      </c>
      <c r="I11" s="714" t="s">
        <v>249</v>
      </c>
      <c r="J11" s="714" t="s">
        <v>249</v>
      </c>
      <c r="K11" s="714" t="s">
        <v>249</v>
      </c>
      <c r="L11" s="714" t="s">
        <v>249</v>
      </c>
      <c r="M11" s="714" t="s">
        <v>249</v>
      </c>
      <c r="N11" s="714" t="s">
        <v>249</v>
      </c>
      <c r="O11" s="714" t="s">
        <v>249</v>
      </c>
      <c r="P11" s="714" t="s">
        <v>249</v>
      </c>
      <c r="Q11" s="714" t="s">
        <v>249</v>
      </c>
      <c r="R11" s="714" t="s">
        <v>249</v>
      </c>
      <c r="S11" s="402" t="s">
        <v>244</v>
      </c>
      <c r="T11" s="402" t="s">
        <v>244</v>
      </c>
      <c r="U11" s="804" t="s">
        <v>244</v>
      </c>
    </row>
    <row r="12" spans="1:22" ht="6" customHeight="1">
      <c r="A12" s="125"/>
      <c r="B12" s="399"/>
      <c r="C12" s="234"/>
      <c r="D12" s="234"/>
      <c r="E12" s="234"/>
      <c r="F12" s="234"/>
      <c r="G12" s="249"/>
      <c r="H12" s="250"/>
      <c r="I12" s="234"/>
      <c r="J12" s="234"/>
      <c r="K12" s="234"/>
      <c r="L12" s="234"/>
      <c r="M12" s="249"/>
      <c r="N12" s="250"/>
      <c r="O12" s="234"/>
      <c r="P12" s="234"/>
      <c r="Q12" s="234"/>
      <c r="R12" s="234"/>
      <c r="S12" s="234"/>
      <c r="T12" s="234"/>
      <c r="U12" s="803"/>
    </row>
    <row r="13" spans="1:22" ht="12.75" customHeight="1">
      <c r="A13" s="163">
        <f>'[2]20'!$A13</f>
        <v>2003</v>
      </c>
      <c r="B13" s="1001">
        <f>'[2]20'!B13</f>
        <v>-9.333334758405341</v>
      </c>
      <c r="C13" s="244">
        <f>'[2]20'!C13</f>
        <v>-25.470365259897434</v>
      </c>
      <c r="D13" s="973">
        <f>'[2]20'!D13</f>
        <v>0.19561918018268853</v>
      </c>
      <c r="E13" s="244">
        <f>'[2]20'!E13</f>
        <v>5.8490221350608982</v>
      </c>
      <c r="F13" s="973">
        <f>'[2]20'!F13</f>
        <v>5.9315881232435901</v>
      </c>
      <c r="G13" s="597">
        <f>'[2]20'!G13</f>
        <v>3.3193831197423047</v>
      </c>
      <c r="H13" s="936">
        <f>'[2]20'!H13</f>
        <v>-7.5316425887666663</v>
      </c>
      <c r="I13" s="244">
        <f>'[2]20'!I13</f>
        <v>-24.836617825913454</v>
      </c>
      <c r="J13" s="973">
        <f>'[2]20'!J13</f>
        <v>4.2786219846974332</v>
      </c>
      <c r="K13" s="244">
        <f>'[2]20'!K13</f>
        <v>5.0509947233512831</v>
      </c>
      <c r="L13" s="973">
        <f>'[2]20'!L13</f>
        <v>0.20993977230000294</v>
      </c>
      <c r="M13" s="597">
        <f>'[2]20'!M13</f>
        <v>-10.73330771758333</v>
      </c>
      <c r="N13" s="936">
        <f>'[2]20'!N13</f>
        <v>-11.107384026903846</v>
      </c>
      <c r="O13" s="244">
        <f>'[2]20'!O13</f>
        <v>-25.502306291571795</v>
      </c>
      <c r="P13" s="973">
        <f>'[2]20'!P13</f>
        <v>-3.4402757148121768</v>
      </c>
      <c r="Q13" s="244">
        <f>'[2]20'!Q13</f>
        <v>7.0587036056557695</v>
      </c>
      <c r="R13" s="973">
        <f>'[2]20'!R13</f>
        <v>13.159412407426927</v>
      </c>
      <c r="S13" s="34" t="str">
        <f>'[2]20'!S13</f>
        <v/>
      </c>
      <c r="T13" s="910" t="str">
        <f>'[2]20'!T13</f>
        <v/>
      </c>
      <c r="U13" s="144" t="str">
        <f>'[2]20'!U13</f>
        <v/>
      </c>
    </row>
    <row r="14" spans="1:22" ht="12.75" customHeight="1">
      <c r="A14" s="163">
        <f>'[2]20'!$A14</f>
        <v>2004</v>
      </c>
      <c r="B14" s="1001">
        <f>'[2]20'!B14</f>
        <v>-4.0358988609694446</v>
      </c>
      <c r="C14" s="244">
        <f>'[2]20'!C14</f>
        <v>-14.792801157333335</v>
      </c>
      <c r="D14" s="973">
        <f>'[2]20'!D14</f>
        <v>2.5116448212083293</v>
      </c>
      <c r="E14" s="244">
        <f>'[2]20'!E14</f>
        <v>4.759919570958334</v>
      </c>
      <c r="F14" s="973">
        <f>'[2]20'!F14</f>
        <v>7.4251778668333364</v>
      </c>
      <c r="G14" s="597">
        <f>'[2]20'!G14</f>
        <v>7.4450241453833312</v>
      </c>
      <c r="H14" s="936">
        <f>'[2]20'!H14</f>
        <v>-3.4288648109888888</v>
      </c>
      <c r="I14" s="244">
        <f>'[2]20'!I14</f>
        <v>-14.558412697708333</v>
      </c>
      <c r="J14" s="973">
        <f>'[2]20'!J14</f>
        <v>10.667724548799997</v>
      </c>
      <c r="K14" s="244">
        <f>'[2]20'!K14</f>
        <v>6.1522767746333331</v>
      </c>
      <c r="L14" s="973">
        <f>'[2]20'!L14</f>
        <v>4.9266064389666697</v>
      </c>
      <c r="M14" s="597">
        <f>'[2]20'!M14</f>
        <v>-4.499974384249998</v>
      </c>
      <c r="N14" s="936">
        <f>'[2]20'!N14</f>
        <v>-4.330674625194443</v>
      </c>
      <c r="O14" s="244">
        <f>'[2]20'!O14</f>
        <v>-14.299101163366666</v>
      </c>
      <c r="P14" s="973">
        <f>'[2]20'!P14</f>
        <v>-5.9191218686583298</v>
      </c>
      <c r="Q14" s="244">
        <f>'[2]20'!Q14</f>
        <v>3.197806169758334</v>
      </c>
      <c r="R14" s="973">
        <f>'[2]20'!R14</f>
        <v>10.536335484350007</v>
      </c>
      <c r="S14" s="34" t="str">
        <f>'[2]20'!S14</f>
        <v/>
      </c>
      <c r="T14" s="910" t="str">
        <f>'[2]20'!T14</f>
        <v/>
      </c>
      <c r="U14" s="144" t="str">
        <f>'[2]20'!U14</f>
        <v/>
      </c>
    </row>
    <row r="15" spans="1:22" ht="12.75" customHeight="1">
      <c r="A15" s="163">
        <f>'[2]20'!$A15</f>
        <v>2005</v>
      </c>
      <c r="B15" s="1001">
        <f>'[2]20'!B15</f>
        <v>-7.8497877498583337</v>
      </c>
      <c r="C15" s="244">
        <f>'[2]20'!C15</f>
        <v>-19.051134490666662</v>
      </c>
      <c r="D15" s="973">
        <f>'[2]20'!D15</f>
        <v>0.70331148787499542</v>
      </c>
      <c r="E15" s="244">
        <f>'[2]20'!E15</f>
        <v>5.4765862376250007</v>
      </c>
      <c r="F15" s="973">
        <f>'[2]20'!F15</f>
        <v>6.8168445335000021</v>
      </c>
      <c r="G15" s="597">
        <f>'[2]20'!G15</f>
        <v>0.97835747871666456</v>
      </c>
      <c r="H15" s="936">
        <f>'[2]20'!H15</f>
        <v>-7.1705314776555547</v>
      </c>
      <c r="I15" s="244">
        <f>'[2]20'!I15</f>
        <v>-21.483412697708332</v>
      </c>
      <c r="J15" s="973">
        <f>'[2]20'!J15</f>
        <v>7.2927245487999981</v>
      </c>
      <c r="K15" s="244">
        <f>'[2]20'!K15</f>
        <v>5.5606101079666672</v>
      </c>
      <c r="L15" s="973">
        <f>'[2]20'!L15</f>
        <v>0.54327310563333686</v>
      </c>
      <c r="M15" s="597">
        <f>'[2]20'!M15</f>
        <v>-7.4749743842499976</v>
      </c>
      <c r="N15" s="936">
        <f>'[2]20'!N15</f>
        <v>-8.2056746251944439</v>
      </c>
      <c r="O15" s="244">
        <f>'[2]20'!O15</f>
        <v>-15.232434496699996</v>
      </c>
      <c r="P15" s="973">
        <f>'[2]20'!P15</f>
        <v>-5.7024552019916639</v>
      </c>
      <c r="Q15" s="244">
        <f>'[2]20'!Q15</f>
        <v>5.4644728364250019</v>
      </c>
      <c r="R15" s="973">
        <f>'[2]20'!R15</f>
        <v>14.561335484350005</v>
      </c>
      <c r="S15" s="34" t="str">
        <f>'[2]20'!S15</f>
        <v/>
      </c>
      <c r="T15" s="910" t="str">
        <f>'[2]20'!T15</f>
        <v/>
      </c>
      <c r="U15" s="144" t="str">
        <f>'[2]20'!U15</f>
        <v/>
      </c>
    </row>
    <row r="16" spans="1:22" ht="12.75" customHeight="1">
      <c r="A16" s="163">
        <f>'[2]20'!$A16</f>
        <v>2006</v>
      </c>
      <c r="B16" s="1001">
        <f>'[2]20'!B16</f>
        <v>-6.2025655276361107</v>
      </c>
      <c r="C16" s="244">
        <f>'[2]20'!C16</f>
        <v>-16.534467824</v>
      </c>
      <c r="D16" s="973">
        <f>'[2]20'!D16</f>
        <v>3.253311487874996</v>
      </c>
      <c r="E16" s="244">
        <f>'[2]20'!E16</f>
        <v>7.1515862376250006</v>
      </c>
      <c r="F16" s="973">
        <f>'[2]20'!F16</f>
        <v>10.875177866833335</v>
      </c>
      <c r="G16" s="597">
        <f>'[2]20'!G16</f>
        <v>5.0783574787166641</v>
      </c>
      <c r="H16" s="936">
        <f>'[2]20'!H16</f>
        <v>-3.5483092554333324</v>
      </c>
      <c r="I16" s="244">
        <f>'[2]20'!I16</f>
        <v>-15.875079364374997</v>
      </c>
      <c r="J16" s="973">
        <f>'[2]20'!J16</f>
        <v>12.267724548799997</v>
      </c>
      <c r="K16" s="244">
        <f>'[2]20'!K16</f>
        <v>4.1356101079666674</v>
      </c>
      <c r="L16" s="973">
        <f>'[2]20'!L16</f>
        <v>5.5682731056333372</v>
      </c>
      <c r="M16" s="597">
        <f>'[2]20'!M16</f>
        <v>-3.7583077175833304</v>
      </c>
      <c r="N16" s="936">
        <f>'[2]20'!N16</f>
        <v>-9.0001190696388864</v>
      </c>
      <c r="O16" s="244">
        <f>'[2]20'!O16</f>
        <v>-16.5074344967</v>
      </c>
      <c r="P16" s="973">
        <f>'[2]20'!P16</f>
        <v>-6.160788535324996</v>
      </c>
      <c r="Q16" s="244">
        <f>'[2]20'!Q16</f>
        <v>10.997806169758336</v>
      </c>
      <c r="R16" s="973">
        <f>'[2]20'!R16</f>
        <v>17.461335484350002</v>
      </c>
      <c r="S16" s="34" t="str">
        <f>'[2]20'!S16</f>
        <v/>
      </c>
      <c r="T16" s="910" t="str">
        <f>'[2]20'!T16</f>
        <v/>
      </c>
      <c r="U16" s="144" t="str">
        <f>'[2]20'!U16</f>
        <v/>
      </c>
    </row>
    <row r="17" spans="1:39" ht="12.75" customHeight="1">
      <c r="A17" s="163">
        <f>'[2]20'!$A17</f>
        <v>2007</v>
      </c>
      <c r="B17" s="1001">
        <f>'[2]20'!B17</f>
        <v>-3.4053433054138886</v>
      </c>
      <c r="C17" s="244">
        <f>'[2]20'!C17</f>
        <v>-10.434467824</v>
      </c>
      <c r="D17" s="973">
        <f>'[2]20'!D17</f>
        <v>4.5283114878749959</v>
      </c>
      <c r="E17" s="244">
        <f>'[2]20'!E17</f>
        <v>6.6432529042916677</v>
      </c>
      <c r="F17" s="973">
        <f>'[2]20'!F17</f>
        <v>10.825177866833336</v>
      </c>
      <c r="G17" s="597">
        <f>'[2]20'!G17</f>
        <v>6.8616908120499991</v>
      </c>
      <c r="H17" s="936">
        <f>'[2]20'!H17</f>
        <v>-1.7455314776555542</v>
      </c>
      <c r="I17" s="244">
        <f>'[2]20'!I17</f>
        <v>-10.200079364374998</v>
      </c>
      <c r="J17" s="973">
        <f>'[2]20'!J17</f>
        <v>14.967724548799998</v>
      </c>
      <c r="K17" s="244">
        <f>'[2]20'!K17</f>
        <v>6.2022767746333329</v>
      </c>
      <c r="L17" s="973">
        <f>'[2]20'!L17</f>
        <v>6.876606438966669</v>
      </c>
      <c r="M17" s="597">
        <f>'[2]20'!M17</f>
        <v>-4.2666410509166646</v>
      </c>
      <c r="N17" s="936">
        <f>'[2]20'!N17</f>
        <v>-5.0251190696388894</v>
      </c>
      <c r="O17" s="244">
        <f>'[2]20'!O17</f>
        <v>-9.9241011633666645</v>
      </c>
      <c r="P17" s="973">
        <f>'[2]20'!P17</f>
        <v>-6.7357885353249971</v>
      </c>
      <c r="Q17" s="244">
        <f>'[2]20'!Q17</f>
        <v>7.3394728364250001</v>
      </c>
      <c r="R17" s="973">
        <f>'[2]20'!R17</f>
        <v>15.744668817683339</v>
      </c>
      <c r="S17" s="34" t="str">
        <f>'[2]20'!S17</f>
        <v/>
      </c>
      <c r="T17" s="910" t="str">
        <f>'[2]20'!T17</f>
        <v/>
      </c>
      <c r="U17" s="144" t="str">
        <f>'[2]20'!U17</f>
        <v/>
      </c>
    </row>
    <row r="18" spans="1:39" ht="12.75" customHeight="1">
      <c r="A18" s="163">
        <f>'[2]20'!$A18</f>
        <v>2008</v>
      </c>
      <c r="B18" s="1001">
        <f>'[2]20'!B18</f>
        <v>-9.7192321943027782</v>
      </c>
      <c r="C18" s="244">
        <f>'[2]20'!C18</f>
        <v>-21.142801157333334</v>
      </c>
      <c r="D18" s="973">
        <f>'[2]20'!D18</f>
        <v>-2.1688512125004038E-2</v>
      </c>
      <c r="E18" s="244">
        <f>'[2]20'!E18</f>
        <v>8.3015862376249991</v>
      </c>
      <c r="F18" s="973">
        <f>'[2]20'!F18</f>
        <v>10.841844533500002</v>
      </c>
      <c r="G18" s="597">
        <f>'[2]20'!G18</f>
        <v>0.28669081204999741</v>
      </c>
      <c r="H18" s="936">
        <f>'[2]20'!H18</f>
        <v>-6.7649759220999997</v>
      </c>
      <c r="I18" s="244">
        <f>'[2]20'!I18</f>
        <v>-18.658412697708332</v>
      </c>
      <c r="J18" s="973">
        <f>'[2]20'!J18</f>
        <v>10.42605788213333</v>
      </c>
      <c r="K18" s="244">
        <f>'[2]20'!K18</f>
        <v>7.0022767746333336</v>
      </c>
      <c r="L18" s="973">
        <f>'[2]20'!L18</f>
        <v>5.534939772300004</v>
      </c>
      <c r="M18" s="597">
        <f>'[2]20'!M18</f>
        <v>-8.8666410509166642</v>
      </c>
      <c r="N18" s="936">
        <f>'[2]20'!N18</f>
        <v>-12.927896847416667</v>
      </c>
      <c r="O18" s="244">
        <f>'[2]20'!O18</f>
        <v>-23.357434496699998</v>
      </c>
      <c r="P18" s="973">
        <f>'[2]20'!P18</f>
        <v>-11.31912186865833</v>
      </c>
      <c r="Q18" s="244">
        <f>'[2]20'!Q18</f>
        <v>10.139472836425002</v>
      </c>
      <c r="R18" s="973">
        <f>'[2]20'!R18</f>
        <v>17.419668817683341</v>
      </c>
      <c r="S18" s="34" t="str">
        <f>'[2]20'!S18</f>
        <v/>
      </c>
      <c r="T18" s="910" t="str">
        <f>'[2]20'!T18</f>
        <v/>
      </c>
      <c r="U18" s="144" t="str">
        <f>'[2]20'!U18</f>
        <v/>
      </c>
    </row>
    <row r="19" spans="1:39" ht="12.75" customHeight="1">
      <c r="A19" s="163">
        <f>'[2]20'!$A19</f>
        <v>2009</v>
      </c>
      <c r="B19" s="1001">
        <f>'[2]20'!B19</f>
        <v>-13.638648039036115</v>
      </c>
      <c r="C19" s="244">
        <f>'[2]20'!C19</f>
        <v>-32.527734926202776</v>
      </c>
      <c r="D19" s="973">
        <f>'[2]20'!D19</f>
        <v>-10.142418703158336</v>
      </c>
      <c r="E19" s="244">
        <f>'[2]20'!E19</f>
        <v>2.0954769391777788</v>
      </c>
      <c r="F19" s="973">
        <f>'[2]20'!F19</f>
        <v>-5.3552355291666665</v>
      </c>
      <c r="G19" s="597">
        <f>'[2]20'!G19</f>
        <v>-6.2927322517277817</v>
      </c>
      <c r="H19" s="936">
        <f>'[2]20'!H19</f>
        <v>-11.521684171262038</v>
      </c>
      <c r="I19" s="244">
        <f>'[2]20'!I19</f>
        <v>-32.131852487888885</v>
      </c>
      <c r="J19" s="973">
        <f>'[2]20'!J19</f>
        <v>-2.4958471990000022</v>
      </c>
      <c r="K19" s="244">
        <f>'[2]20'!K19</f>
        <v>1.1507360425083328</v>
      </c>
      <c r="L19" s="973">
        <f>'[2]20'!L19</f>
        <v>-10.842400671383329</v>
      </c>
      <c r="M19" s="597">
        <f>'[2]20'!M19</f>
        <v>-17.44265699243611</v>
      </c>
      <c r="N19" s="936">
        <f>'[2]20'!N19</f>
        <v>-15.763086471362961</v>
      </c>
      <c r="O19" s="244">
        <f>'[2]20'!O19</f>
        <v>-32.188150304386106</v>
      </c>
      <c r="P19" s="973">
        <f>'[2]20'!P19</f>
        <v>-17.897751549891669</v>
      </c>
      <c r="Q19" s="244">
        <f>'[2]20'!Q19</f>
        <v>3.3792719634194452</v>
      </c>
      <c r="R19" s="973">
        <f>'[2]20'!R19</f>
        <v>1.3569438560305613</v>
      </c>
      <c r="S19" s="34" t="str">
        <f>'[2]20'!S19</f>
        <v/>
      </c>
      <c r="T19" s="910" t="str">
        <f>'[2]20'!T19</f>
        <v/>
      </c>
      <c r="U19" s="144" t="str">
        <f>'[2]20'!U19</f>
        <v/>
      </c>
    </row>
    <row r="20" spans="1:39" ht="12.75" customHeight="1">
      <c r="A20" s="163">
        <f>'[2]20'!$A20</f>
        <v>2010</v>
      </c>
      <c r="B20" s="1001">
        <f>'[2]20'!B20</f>
        <v>-5.1868070091583336</v>
      </c>
      <c r="C20" s="244">
        <f>'[2]20'!C20</f>
        <v>-15.310099467199997</v>
      </c>
      <c r="D20" s="973">
        <f>'[2]20'!D20</f>
        <v>-4.0740116737000021</v>
      </c>
      <c r="E20" s="244">
        <f>'[2]20'!E20</f>
        <v>-2.8727591320333334</v>
      </c>
      <c r="F20" s="973">
        <f>'[2]20'!F20</f>
        <v>7.4795921478000009</v>
      </c>
      <c r="G20" s="597">
        <f>'[2]20'!G20</f>
        <v>-3.123080692308335</v>
      </c>
      <c r="H20" s="936">
        <f>'[2]20'!H20</f>
        <v>-4.8209569040138893</v>
      </c>
      <c r="I20" s="244">
        <f>'[2]20'!I20</f>
        <v>-16.212666425799998</v>
      </c>
      <c r="J20" s="973">
        <f>'[2]20'!J20</f>
        <v>-0.9444620309000018</v>
      </c>
      <c r="K20" s="244">
        <f>'[2]20'!K20</f>
        <v>-2.1288239728583331</v>
      </c>
      <c r="L20" s="973">
        <f>'[2]20'!L20</f>
        <v>4.4125993039833364</v>
      </c>
      <c r="M20" s="597">
        <f>'[2]20'!M20</f>
        <v>-9.6564571150916638</v>
      </c>
      <c r="N20" s="936">
        <f>'[2]20'!N20</f>
        <v>-5.2785915613611119</v>
      </c>
      <c r="O20" s="244">
        <f>'[2]20'!O20</f>
        <v>-13.367482852108333</v>
      </c>
      <c r="P20" s="973">
        <f>'[2]20'!P20</f>
        <v>-7.0004909502666672</v>
      </c>
      <c r="Q20" s="244">
        <f>'[2]20'!Q20</f>
        <v>-3.4315755095749991</v>
      </c>
      <c r="R20" s="973">
        <f>'[2]20'!R20</f>
        <v>11.425542350725005</v>
      </c>
      <c r="S20" s="34" t="str">
        <f>'[2]20'!S20</f>
        <v/>
      </c>
      <c r="T20" s="910" t="str">
        <f>'[2]20'!T20</f>
        <v/>
      </c>
      <c r="U20" s="144" t="str">
        <f>'[2]20'!U20</f>
        <v/>
      </c>
    </row>
    <row r="21" spans="1:39" ht="12.75" customHeight="1">
      <c r="A21" s="163">
        <f>'[2]20'!$A21</f>
        <v>2011</v>
      </c>
      <c r="B21" s="1001">
        <f>'[2]20'!B21</f>
        <v>-16.860735084911113</v>
      </c>
      <c r="C21" s="244">
        <f>'[2]20'!C21</f>
        <v>-35.464603910399994</v>
      </c>
      <c r="D21" s="973">
        <f>'[2]20'!D21</f>
        <v>-15.101902541375003</v>
      </c>
      <c r="E21" s="244">
        <f>'[2]20'!E21</f>
        <v>-3.9053905770916657</v>
      </c>
      <c r="F21" s="973">
        <f>'[2]20'!F21</f>
        <v>5.4414289860416671</v>
      </c>
      <c r="G21" s="597">
        <f>'[2]20'!G21</f>
        <v>-19.022991921425</v>
      </c>
      <c r="H21" s="936">
        <f>'[2]20'!H21</f>
        <v>-14.542450391891668</v>
      </c>
      <c r="I21" s="244">
        <f>'[2]20'!I21</f>
        <v>-33.780900187766669</v>
      </c>
      <c r="J21" s="973">
        <f>'[2]20'!J21</f>
        <v>-6.6972939888416674</v>
      </c>
      <c r="K21" s="244">
        <f>'[2]20'!K21</f>
        <v>-2.7662407607333339</v>
      </c>
      <c r="L21" s="973">
        <f>'[2]20'!L21</f>
        <v>4.0356700489166686</v>
      </c>
      <c r="M21" s="597">
        <f>'[2]20'!M21</f>
        <v>-21.048764915700001</v>
      </c>
      <c r="N21" s="936">
        <f>'[2]20'!N21</f>
        <v>-18.955393755511114</v>
      </c>
      <c r="O21" s="244">
        <f>'[2]20'!O21</f>
        <v>-36.175072137533334</v>
      </c>
      <c r="P21" s="973">
        <f>'[2]20'!P21</f>
        <v>-23.439717505641667</v>
      </c>
      <c r="Q21" s="244">
        <f>'[2]20'!Q21</f>
        <v>-4.8696316551083321</v>
      </c>
      <c r="R21" s="973">
        <f>'[2]20'!R21</f>
        <v>7.6832286801916725</v>
      </c>
      <c r="S21" s="34">
        <f>'[2]20'!S21</f>
        <v>-1.6845084567802786</v>
      </c>
      <c r="T21" s="910">
        <f>'[2]20'!T21</f>
        <v>-0.78511800804349718</v>
      </c>
      <c r="U21" s="144">
        <f>'[2]20'!U21</f>
        <v>-2.2524211873193707</v>
      </c>
    </row>
    <row r="22" spans="1:39" ht="12.75" customHeight="1">
      <c r="A22" s="163">
        <f>'[2]20'!$A22</f>
        <v>2012</v>
      </c>
      <c r="B22" s="1001">
        <f>'[2]20'!B22</f>
        <v>-20.282636992288889</v>
      </c>
      <c r="C22" s="244">
        <f>'[2]20'!C22</f>
        <v>-45.84030924668334</v>
      </c>
      <c r="D22" s="973">
        <f>'[2]20'!D22</f>
        <v>-24.04500721751667</v>
      </c>
      <c r="E22" s="244">
        <f>'[2]20'!E22</f>
        <v>-9.5179985622666656</v>
      </c>
      <c r="F22" s="973">
        <f>'[2]20'!F22</f>
        <v>-1.502351740866666</v>
      </c>
      <c r="G22" s="597">
        <f>'[2]20'!G22</f>
        <v>-24.525600292450005</v>
      </c>
      <c r="H22" s="936">
        <f>'[2]20'!H22</f>
        <v>-16.474697760341666</v>
      </c>
      <c r="I22" s="244">
        <f>'[2]20'!I22</f>
        <v>-37.121757093391665</v>
      </c>
      <c r="J22" s="973">
        <f>'[2]20'!J22</f>
        <v>-11.285086822033335</v>
      </c>
      <c r="K22" s="244">
        <f>'[2]20'!K22</f>
        <v>-6.7775180779000008</v>
      </c>
      <c r="L22" s="973">
        <f>'[2]20'!L22</f>
        <v>-4.4498938103583301</v>
      </c>
      <c r="M22" s="597">
        <f>'[2]20'!M22</f>
        <v>-24.935130320016668</v>
      </c>
      <c r="N22" s="936">
        <f>'[2]20'!N22</f>
        <v>-23.905434193063886</v>
      </c>
      <c r="O22" s="244">
        <f>'[2]20'!O22</f>
        <v>-53.767365387216671</v>
      </c>
      <c r="P22" s="973">
        <f>'[2]20'!P22</f>
        <v>-36.850649898958345</v>
      </c>
      <c r="Q22" s="244">
        <f>'[2]20'!Q22</f>
        <v>-12.124939359783331</v>
      </c>
      <c r="R22" s="973">
        <f>'[2]20'!R22</f>
        <v>2.3210617759250063</v>
      </c>
      <c r="S22" s="34">
        <f>'[2]20'!S22</f>
        <v>-5.3800137750640431</v>
      </c>
      <c r="T22" s="910">
        <f>'[2]20'!T22</f>
        <v>-3.8419922158879842</v>
      </c>
      <c r="U22" s="144">
        <f>'[2]20'!U22</f>
        <v>-6.3675483735066507</v>
      </c>
    </row>
    <row r="23" spans="1:39" ht="12.75" customHeight="1">
      <c r="A23" s="163">
        <f>'[2]20'!$A23</f>
        <v>2013</v>
      </c>
      <c r="B23" s="1001">
        <f>'[2]20'!B23</f>
        <v>-11.316537156216667</v>
      </c>
      <c r="C23" s="244">
        <f>'[2]20'!C23</f>
        <v>-27.387202137599996</v>
      </c>
      <c r="D23" s="973">
        <f>'[2]20'!D23</f>
        <v>-20.201161511500004</v>
      </c>
      <c r="E23" s="244">
        <f>'[2]20'!E23</f>
        <v>-11.430189975408332</v>
      </c>
      <c r="F23" s="973">
        <f>'[2]20'!F23</f>
        <v>-5.2778117668000002</v>
      </c>
      <c r="G23" s="597">
        <f>'[2]20'!G23</f>
        <v>-17.992599306458334</v>
      </c>
      <c r="H23" s="936">
        <f>'[2]20'!H23</f>
        <v>-8.8213401574944434</v>
      </c>
      <c r="I23" s="244">
        <f>'[2]20'!I23</f>
        <v>-22.67597193126667</v>
      </c>
      <c r="J23" s="973">
        <f>'[2]20'!J23</f>
        <v>-8.3125959904250006</v>
      </c>
      <c r="K23" s="244">
        <f>'[2]20'!K23</f>
        <v>-10.107587210216666</v>
      </c>
      <c r="L23" s="973">
        <f>'[2]20'!L23</f>
        <v>-8.0675191236999968</v>
      </c>
      <c r="M23" s="597">
        <f>'[2]20'!M23</f>
        <v>-17.311202585583334</v>
      </c>
      <c r="N23" s="936">
        <f>'[2]20'!N23</f>
        <v>-13.592678515413889</v>
      </c>
      <c r="O23" s="244">
        <f>'[2]20'!O23</f>
        <v>-31.203410487658331</v>
      </c>
      <c r="P23" s="973">
        <f>'[2]20'!P23</f>
        <v>-32.112938587025006</v>
      </c>
      <c r="Q23" s="244">
        <f>'[2]20'!Q23</f>
        <v>-12.582623357241665</v>
      </c>
      <c r="R23" s="973">
        <f>'[2]20'!R23</f>
        <v>-1.6163104916833275</v>
      </c>
      <c r="S23" s="34">
        <f>'[2]20'!S23</f>
        <v>-3.9421920878078396</v>
      </c>
      <c r="T23" s="910">
        <f>'[2]20'!T23</f>
        <v>-1.604749588525749</v>
      </c>
      <c r="U23" s="144">
        <f>'[2]20'!U23</f>
        <v>-5.4844930098023497</v>
      </c>
      <c r="AM23" s="24"/>
    </row>
    <row r="24" spans="1:39" ht="12.75" customHeight="1">
      <c r="A24" s="163">
        <f>'[2]20'!$A24</f>
        <v>2014</v>
      </c>
      <c r="B24" s="1001">
        <f>'[2]20'!B24</f>
        <v>-1.5261884847666674</v>
      </c>
      <c r="C24" s="244">
        <f>'[2]20'!C24</f>
        <v>-5.017809417633333</v>
      </c>
      <c r="D24" s="973">
        <f>'[2]20'!D24</f>
        <v>-5.4815947145666692</v>
      </c>
      <c r="E24" s="244">
        <f>'[2]20'!E24</f>
        <v>-1.2670857744249993</v>
      </c>
      <c r="F24" s="973">
        <f>'[2]20'!F24</f>
        <v>-2.1733603411499995</v>
      </c>
      <c r="G24" s="597">
        <f>'[2]20'!G24</f>
        <v>-0.82784181109166832</v>
      </c>
      <c r="H24" s="936">
        <f>'[2]20'!H24</f>
        <v>-2.6675556873638886</v>
      </c>
      <c r="I24" s="244">
        <f>'[2]20'!I24</f>
        <v>-6.818390278858331</v>
      </c>
      <c r="J24" s="973">
        <f>'[2]20'!J24</f>
        <v>2.4236140533166646</v>
      </c>
      <c r="K24" s="244">
        <f>'[2]20'!K24</f>
        <v>1.5661031812249997</v>
      </c>
      <c r="L24" s="973">
        <f>'[2]20'!L24</f>
        <v>-6.4162756006416641</v>
      </c>
      <c r="M24" s="597">
        <f>'[2]20'!M24</f>
        <v>-2.8055938564416665</v>
      </c>
      <c r="N24" s="936">
        <f>'[2]20'!N24</f>
        <v>-7.1818018450000465E-2</v>
      </c>
      <c r="O24" s="244">
        <f>'[2]20'!O24</f>
        <v>-2.1539794545333337</v>
      </c>
      <c r="P24" s="973">
        <f>'[2]20'!P24</f>
        <v>-13.307108314375</v>
      </c>
      <c r="Q24" s="244">
        <f>'[2]20'!Q24</f>
        <v>-3.9691300898166655</v>
      </c>
      <c r="R24" s="973">
        <f>'[2]20'!R24</f>
        <v>2.9788912590916716</v>
      </c>
      <c r="S24" s="34">
        <f>'[2]20'!S24</f>
        <v>-0.25628581402673944</v>
      </c>
      <c r="T24" s="910">
        <f>'[2]20'!T24</f>
        <v>0.15703276352061835</v>
      </c>
      <c r="U24" s="144">
        <f>'[2]20'!U24</f>
        <v>-0.53725963581959491</v>
      </c>
    </row>
    <row r="25" spans="1:39" ht="12.75" customHeight="1">
      <c r="A25" s="163">
        <f>'[2]20'!$A25</f>
        <v>2015</v>
      </c>
      <c r="B25" s="1001">
        <f>'[2]20'!B25</f>
        <v>0.60980495713518479</v>
      </c>
      <c r="C25" s="244">
        <f>'[2]20'!C25</f>
        <v>1.5817278885000008</v>
      </c>
      <c r="D25" s="973">
        <f>'[2]20'!D25</f>
        <v>3.4668896711027766</v>
      </c>
      <c r="E25" s="244">
        <f>'[2]20'!E25</f>
        <v>2.5096308354888888</v>
      </c>
      <c r="F25" s="973">
        <f>'[2]20'!F25</f>
        <v>0.72750889947500041</v>
      </c>
      <c r="G25" s="597">
        <f>'[2]20'!G25</f>
        <v>2.7573178183944425</v>
      </c>
      <c r="H25" s="936">
        <f>'[2]20'!H25</f>
        <v>-0.31298234137685133</v>
      </c>
      <c r="I25" s="244">
        <f>'[2]20'!I25</f>
        <v>-5.832984527776623E-3</v>
      </c>
      <c r="J25" s="973">
        <f>'[2]20'!J25</f>
        <v>7.9459927753499997</v>
      </c>
      <c r="K25" s="244">
        <f>'[2]20'!K25</f>
        <v>4.5956089227555541</v>
      </c>
      <c r="L25" s="973">
        <f>'[2]20'!L25</f>
        <v>-2.7620787563833304</v>
      </c>
      <c r="M25" s="597">
        <f>'[2]20'!M25</f>
        <v>0.35499315293055528</v>
      </c>
      <c r="N25" s="936">
        <f>'[2]20'!N25</f>
        <v>1.8248098185203705</v>
      </c>
      <c r="O25" s="244">
        <f>'[2]20'!O25</f>
        <v>4.1967810985416669</v>
      </c>
      <c r="P25" s="973">
        <f>'[2]20'!P25</f>
        <v>-0.92923494856388944</v>
      </c>
      <c r="Q25" s="244">
        <f>'[2]20'!Q25</f>
        <v>0.58076350302500102</v>
      </c>
      <c r="R25" s="973">
        <f>'[2]20'!R25</f>
        <v>5.1040861396277837</v>
      </c>
      <c r="S25" s="34">
        <f>'[2]20'!S25</f>
        <v>2.4371297355436923</v>
      </c>
      <c r="T25" s="910">
        <f>'[2]20'!T25</f>
        <v>2.2538067605681675</v>
      </c>
      <c r="U25" s="144">
        <f>'[2]20'!U25</f>
        <v>2.5623493615493942</v>
      </c>
    </row>
    <row r="26" spans="1:39" ht="12.75" customHeight="1">
      <c r="A26" s="163">
        <f>'[2]20'!$A26</f>
        <v>2016</v>
      </c>
      <c r="B26" s="1001">
        <f>'[2]20'!B26</f>
        <v>0.91438690511944454</v>
      </c>
      <c r="C26" s="244">
        <f>'[2]20'!C26</f>
        <v>1.3381162242916671</v>
      </c>
      <c r="D26" s="973">
        <f>'[2]20'!D26</f>
        <v>3.0794660786083323</v>
      </c>
      <c r="E26" s="244">
        <f>'[2]20'!E26</f>
        <v>1.8736328821250001</v>
      </c>
      <c r="F26" s="973">
        <f>'[2]20'!F26</f>
        <v>4.0420029910083342</v>
      </c>
      <c r="G26" s="597">
        <f>'[2]20'!G26</f>
        <v>3.2786773731916656</v>
      </c>
      <c r="H26" s="936">
        <f>'[2]20'!H26</f>
        <v>2.3946113802777873E-2</v>
      </c>
      <c r="I26" s="244">
        <f>'[2]20'!I26</f>
        <v>-0.12843109130833263</v>
      </c>
      <c r="J26" s="973">
        <f>'[2]20'!J26</f>
        <v>3.7947976090083322</v>
      </c>
      <c r="K26" s="244">
        <f>'[2]20'!K26</f>
        <v>3.630006241091666</v>
      </c>
      <c r="L26" s="973">
        <f>'[2]20'!L26</f>
        <v>1.7931913192416691</v>
      </c>
      <c r="M26" s="597">
        <f>'[2]20'!M26</f>
        <v>-0.80505526245833348</v>
      </c>
      <c r="N26" s="936">
        <f>'[2]20'!N26</f>
        <v>2.0590820341388887</v>
      </c>
      <c r="O26" s="244">
        <f>'[2]20'!O26</f>
        <v>3.7201297649666665</v>
      </c>
      <c r="P26" s="973">
        <f>'[2]20'!P26</f>
        <v>2.9377384295333329</v>
      </c>
      <c r="Q26" s="244">
        <f>'[2]20'!Q26</f>
        <v>0.28115985013333439</v>
      </c>
      <c r="R26" s="973">
        <f>'[2]20'!R26</f>
        <v>6.9681323836833373</v>
      </c>
      <c r="S26" s="34">
        <f>'[2]20'!S26</f>
        <v>3.1533070557745191</v>
      </c>
      <c r="T26" s="910">
        <f>'[2]20'!T26</f>
        <v>4.5557574040432769</v>
      </c>
      <c r="U26" s="556">
        <f>'[2]20'!U26</f>
        <v>2.1841666666666555</v>
      </c>
    </row>
    <row r="27" spans="1:39" ht="12.75" customHeight="1">
      <c r="A27" s="163">
        <f>'[2]20'!$A27</f>
        <v>2017</v>
      </c>
      <c r="B27" s="1001">
        <f>'[2]20'!B27</f>
        <v>3.4978563987750007</v>
      </c>
      <c r="C27" s="244">
        <f>'[2]20'!C27</f>
        <v>6.9359730524416676</v>
      </c>
      <c r="D27" s="973">
        <f>'[2]20'!D27</f>
        <v>4.2851754007999991</v>
      </c>
      <c r="E27" s="244">
        <f>'[2]20'!E27</f>
        <v>1.8517957000249996</v>
      </c>
      <c r="F27" s="973">
        <f>'[2]20'!F27</f>
        <v>7.6380987157166658</v>
      </c>
      <c r="G27" s="597">
        <f>'[2]20'!G27</f>
        <v>5.4093918439083319</v>
      </c>
      <c r="H27" s="936">
        <f>'[2]20'!H27</f>
        <v>4.1412011512888895</v>
      </c>
      <c r="I27" s="244">
        <f>'[2]20'!I27</f>
        <v>8.6416515656333335</v>
      </c>
      <c r="J27" s="973">
        <f>'[2]20'!J27</f>
        <v>4.4280930162499983</v>
      </c>
      <c r="K27" s="244">
        <f>'[2]20'!K27</f>
        <v>2.5136981947916661</v>
      </c>
      <c r="L27" s="973">
        <f>'[2]20'!L27</f>
        <v>7.1579394870083357</v>
      </c>
      <c r="M27" s="597">
        <f>'[2]20'!M27</f>
        <v>2.5303773647333334</v>
      </c>
      <c r="N27" s="936">
        <f>'[2]20'!N27</f>
        <v>2.8554449434333331</v>
      </c>
      <c r="O27" s="244">
        <f>'[2]20'!O27</f>
        <v>5.6218338366666671</v>
      </c>
      <c r="P27" s="973">
        <f>'[2]20'!P27</f>
        <v>4.8104019295999993</v>
      </c>
      <c r="Q27" s="244">
        <f>'[2]20'!Q27</f>
        <v>1.5345570681000009</v>
      </c>
      <c r="R27" s="973">
        <f>'[2]20'!R27</f>
        <v>8.5034638515250034</v>
      </c>
      <c r="S27" s="34">
        <f>'[2]20'!S27</f>
        <v>3.1724360786848536</v>
      </c>
      <c r="T27" s="910">
        <f>'[2]20'!T27</f>
        <v>3.3649746152435824</v>
      </c>
      <c r="U27" s="556">
        <f>'[2]20'!U27</f>
        <v>3.0418933135433264</v>
      </c>
    </row>
    <row r="28" spans="1:39" ht="12.75" customHeight="1">
      <c r="A28" s="163">
        <f>'[2]20'!$A28</f>
        <v>2018</v>
      </c>
      <c r="B28" s="1001">
        <f>'[2]20'!B28</f>
        <v>3.1704978609972225</v>
      </c>
      <c r="C28" s="244">
        <f>'[2]20'!C28</f>
        <v>4.5034413565083335</v>
      </c>
      <c r="D28" s="973">
        <f>'[2]20'!D28</f>
        <v>4.3921983700249996</v>
      </c>
      <c r="E28" s="244">
        <f>'[2]20'!E28</f>
        <v>1.6248809308416663</v>
      </c>
      <c r="F28" s="973">
        <f>'[2]20'!F28</f>
        <v>7.4674375579916665</v>
      </c>
      <c r="G28" s="597">
        <f>'[2]20'!G28</f>
        <v>6.6329331573249988</v>
      </c>
      <c r="H28" s="936">
        <f>'[2]20'!H28</f>
        <v>3.5411602675000005</v>
      </c>
      <c r="I28" s="244">
        <f>'[2]20'!I28</f>
        <v>6.0333940982666681</v>
      </c>
      <c r="J28" s="973">
        <f>'[2]20'!J28</f>
        <v>4.5923877169249989</v>
      </c>
      <c r="K28" s="244">
        <f>'[2]20'!K28</f>
        <v>2.7576976737999996</v>
      </c>
      <c r="L28" s="973">
        <f>'[2]20'!L28</f>
        <v>6.9011697801833369</v>
      </c>
      <c r="M28" s="597">
        <f>'[2]20'!M28</f>
        <v>3.3784002033749991</v>
      </c>
      <c r="N28" s="936">
        <f>'[2]20'!N28</f>
        <v>2.8458051492916661</v>
      </c>
      <c r="O28" s="244">
        <f>'[2]20'!O28</f>
        <v>3.3940508974083339</v>
      </c>
      <c r="P28" s="973">
        <f>'[2]20'!P28</f>
        <v>4.8506941300749995</v>
      </c>
      <c r="Q28" s="244">
        <f>'[2]20'!Q28</f>
        <v>0.75895154025833456</v>
      </c>
      <c r="R28" s="973">
        <f>'[2]20'!R28</f>
        <v>8.4331329881583397</v>
      </c>
      <c r="S28" s="34">
        <f>'[2]20'!S28</f>
        <v>2.7233149586569425</v>
      </c>
      <c r="T28" s="910">
        <f>'[2]20'!T28</f>
        <v>2.6054236608554078</v>
      </c>
      <c r="U28" s="556">
        <f>'[2]20'!U28</f>
        <v>2.8033019129251215</v>
      </c>
    </row>
    <row r="29" spans="1:39" ht="12.75" customHeight="1">
      <c r="A29" s="163">
        <f>'[2]20'!$A29</f>
        <v>2019</v>
      </c>
      <c r="B29" s="1001">
        <f>'[2]20'!B29</f>
        <v>2.4759273085138891</v>
      </c>
      <c r="C29" s="244">
        <f>'[2]20'!C29</f>
        <v>3.3024130036750008</v>
      </c>
      <c r="D29" s="973">
        <f>'[2]20'!D29</f>
        <v>5.3220328162583321</v>
      </c>
      <c r="E29" s="244">
        <f>'[2]20'!E29</f>
        <v>1.4924391815333331</v>
      </c>
      <c r="F29" s="973">
        <f>'[2]20'!F29</f>
        <v>5.8868047329666666</v>
      </c>
      <c r="G29" s="597">
        <f>'[2]20'!G29</f>
        <v>5.6178081033999989</v>
      </c>
      <c r="H29" s="936">
        <f>'[2]20'!H29</f>
        <v>2.5070311183916667</v>
      </c>
      <c r="I29" s="244">
        <f>'[2]20'!I29</f>
        <v>3.4795323875500004</v>
      </c>
      <c r="J29" s="973">
        <f>'[2]20'!J29</f>
        <v>5.6923348718916644</v>
      </c>
      <c r="K29" s="244">
        <f>'[2]20'!K29</f>
        <v>2.8212773839416663</v>
      </c>
      <c r="L29" s="973">
        <f>'[2]20'!L29</f>
        <v>4.2500228025083366</v>
      </c>
      <c r="M29" s="597">
        <f>'[2]20'!M29</f>
        <v>1.1396164657916665</v>
      </c>
      <c r="N29" s="936">
        <f>'[2]20'!N29</f>
        <v>2.5468749170694438</v>
      </c>
      <c r="O29" s="244">
        <f>'[2]20'!O29</f>
        <v>3.7692907596250009</v>
      </c>
      <c r="P29" s="973">
        <f>'[2]20'!P29</f>
        <v>5.5823199394833338</v>
      </c>
      <c r="Q29" s="244">
        <f>'[2]20'!Q29</f>
        <v>0.39811329693333458</v>
      </c>
      <c r="R29" s="973">
        <f>'[2]20'!R29</f>
        <v>8.0998211452500062</v>
      </c>
      <c r="S29" s="34">
        <f>'[2]20'!S29</f>
        <v>2.4277765073557447</v>
      </c>
      <c r="T29" s="910">
        <f>'[2]20'!T29</f>
        <v>2.9668595476065605</v>
      </c>
      <c r="U29" s="556">
        <f>'[2]20'!U29</f>
        <v>2.0509188331934638</v>
      </c>
    </row>
    <row r="30" spans="1:39" ht="12.75" customHeight="1">
      <c r="A30" s="163">
        <f>'[2]20'!$A30</f>
        <v>2020</v>
      </c>
      <c r="B30" s="1001">
        <f>'[2]20'!B30</f>
        <v>-11.020100574655556</v>
      </c>
      <c r="C30" s="244">
        <f>'[2]20'!C30</f>
        <v>-22.711195847683328</v>
      </c>
      <c r="D30" s="973">
        <f>'[2]20'!D30</f>
        <v>-18.113243734283333</v>
      </c>
      <c r="E30" s="244">
        <f>'[2]20'!E30</f>
        <v>0.95761439156666606</v>
      </c>
      <c r="F30" s="973">
        <f>'[2]20'!F30</f>
        <v>0.29041735160000054</v>
      </c>
      <c r="G30" s="597">
        <f>'[2]20'!G30</f>
        <v>-9.3914914847166671</v>
      </c>
      <c r="H30" s="936">
        <f>'[2]20'!H30</f>
        <v>-10.593381851827779</v>
      </c>
      <c r="I30" s="244">
        <f>'[2]20'!I30</f>
        <v>-20.831395399974998</v>
      </c>
      <c r="J30" s="973">
        <f>'[2]20'!J30</f>
        <v>-13.109675843191667</v>
      </c>
      <c r="K30" s="244">
        <f>'[2]20'!K30</f>
        <v>1.6154675230333335</v>
      </c>
      <c r="L30" s="973">
        <f>'[2]20'!L30</f>
        <v>-2.0063130182249975</v>
      </c>
      <c r="M30" s="597">
        <f>'[2]20'!M30</f>
        <v>-14.479707281758332</v>
      </c>
      <c r="N30" s="936">
        <f>'[2]20'!N30</f>
        <v>-11.410107901188889</v>
      </c>
      <c r="O30" s="244">
        <f>'[2]20'!O30</f>
        <v>-24.228215092516667</v>
      </c>
      <c r="P30" s="973">
        <f>'[2]20'!P30</f>
        <v>-23.251455713525004</v>
      </c>
      <c r="Q30" s="244">
        <f>'[2]20'!Q30</f>
        <v>0.6450939184750013</v>
      </c>
      <c r="R30" s="973">
        <f>'[2]20'!R30</f>
        <v>3.2723797263833383</v>
      </c>
      <c r="S30" s="34">
        <f>'[2]20'!S30</f>
        <v>-2.0688372093023162</v>
      </c>
      <c r="T30" s="910">
        <f>'[2]20'!T30</f>
        <v>0.28171481119268549</v>
      </c>
      <c r="U30" s="556">
        <f>'[2]20'!U30</f>
        <v>-3.7417865522001819</v>
      </c>
    </row>
    <row r="31" spans="1:39" ht="12.75" customHeight="1">
      <c r="A31" s="163">
        <f>'[2]20'!$A31</f>
        <v>2021</v>
      </c>
      <c r="B31" s="1003">
        <f>'[2]20'!B31</f>
        <v>-1.0210114311388894</v>
      </c>
      <c r="C31" s="1016">
        <f>'[2]20'!C31</f>
        <v>-6.8551651446944453</v>
      </c>
      <c r="D31" s="1017">
        <f>'[2]20'!D31</f>
        <v>-11.855653541230557</v>
      </c>
      <c r="E31" s="1016">
        <f>'[2]20'!E31</f>
        <v>-3.3250540051444442</v>
      </c>
      <c r="F31" s="1017">
        <f>'[2]20'!F31</f>
        <v>13.764731595527778</v>
      </c>
      <c r="G31" s="1061">
        <f>'[2]20'!G31</f>
        <v>0.46707684613333272</v>
      </c>
      <c r="H31" s="938">
        <f>'[2]20'!H31</f>
        <v>-0.20417351220092569</v>
      </c>
      <c r="I31" s="1016">
        <f>'[2]20'!I31</f>
        <v>-3.6225334094666679</v>
      </c>
      <c r="J31" s="1017">
        <f>'[2]20'!J31</f>
        <v>-6.4961647863694445</v>
      </c>
      <c r="K31" s="1016">
        <f>'[2]20'!K31</f>
        <v>-2.0285433365027776</v>
      </c>
      <c r="L31" s="1017">
        <f>'[2]20'!L31</f>
        <v>15.289670394830557</v>
      </c>
      <c r="M31" s="1061">
        <f>'[2]20'!M31</f>
        <v>-2.8400658084083332</v>
      </c>
      <c r="N31" s="938">
        <f>'[2]20'!N31</f>
        <v>-1.8540012207675922</v>
      </c>
      <c r="O31" s="1016">
        <f>'[2]20'!O31</f>
        <v>-9.9162739456583306</v>
      </c>
      <c r="P31" s="1017">
        <f>'[2]20'!P31</f>
        <v>-17.29874139133889</v>
      </c>
      <c r="Q31" s="1016">
        <f>'[2]20'!Q31</f>
        <v>-4.4613082801944435</v>
      </c>
      <c r="R31" s="1017">
        <f>'[2]20'!R31</f>
        <v>12.269861988691671</v>
      </c>
      <c r="S31" s="919">
        <f>'[2]20'!S31</f>
        <v>9.0428967665928894E-2</v>
      </c>
      <c r="T31" s="920">
        <f>'[2]20'!T31</f>
        <v>1.1979272801373924</v>
      </c>
      <c r="U31" s="1042">
        <f>'[2]20'!U31</f>
        <v>-0.73355956644746811</v>
      </c>
    </row>
    <row r="32" spans="1:39"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21" ht="12.75" customHeight="1">
      <c r="A33" s="946" t="str">
        <f>'[2]20'!$A33</f>
        <v>2 2017</v>
      </c>
      <c r="B33" s="1003">
        <f>'[2]20'!B33</f>
        <v>4.7243451576805553</v>
      </c>
      <c r="C33" s="1016">
        <f>'[2]20'!C33</f>
        <v>7.9023401344416664</v>
      </c>
      <c r="D33" s="1017">
        <f>'[2]20'!D33</f>
        <v>4.6021436602916657</v>
      </c>
      <c r="E33" s="1016">
        <f>'[2]20'!E33</f>
        <v>1.7488868808666664</v>
      </c>
      <c r="F33" s="1017">
        <f>'[2]20'!F33</f>
        <v>5.8057889827000002</v>
      </c>
      <c r="G33" s="1061">
        <f>'[2]20'!G33</f>
        <v>8.0195822194666651</v>
      </c>
      <c r="H33" s="938">
        <f>'[2]20'!H33</f>
        <v>5.8245973847250001</v>
      </c>
      <c r="I33" s="1016">
        <f>'[2]20'!I33</f>
        <v>10.564720802308335</v>
      </c>
      <c r="J33" s="1017">
        <f>'[2]20'!J33</f>
        <v>6.1797133154249986</v>
      </c>
      <c r="K33" s="1016">
        <f>'[2]20'!K33</f>
        <v>1.8713396565</v>
      </c>
      <c r="L33" s="1017">
        <f>'[2]20'!L33</f>
        <v>4.9918956034500033</v>
      </c>
      <c r="M33" s="1061">
        <f>'[2]20'!M33</f>
        <v>4.3038790009916665</v>
      </c>
      <c r="N33" s="938">
        <f>'[2]20'!N33</f>
        <v>3.5495630854305555</v>
      </c>
      <c r="O33" s="1016">
        <f>'[2]20'!O33</f>
        <v>5.4734891999000013</v>
      </c>
      <c r="P33" s="1017">
        <f>'[2]20'!P33</f>
        <v>3.4557700643583318</v>
      </c>
      <c r="Q33" s="1016">
        <f>'[2]20'!Q33</f>
        <v>2.0601938424833346</v>
      </c>
      <c r="R33" s="1017">
        <f>'[2]20'!R33</f>
        <v>7.0600080232833404</v>
      </c>
      <c r="S33" s="919">
        <f>'[2]20'!S33</f>
        <v>3.2594140892909564</v>
      </c>
      <c r="T33" s="920">
        <f>'[2]20'!T33</f>
        <v>3.3075933075932937</v>
      </c>
      <c r="U33" s="1042">
        <f>'[2]20'!U33</f>
        <v>3.2310231023102318</v>
      </c>
    </row>
    <row r="34" spans="1:21" ht="12.75" customHeight="1">
      <c r="A34" s="163" t="str">
        <f>'[2]20'!$A34</f>
        <v>3 2017</v>
      </c>
      <c r="B34" s="1001">
        <f>'[2]20'!B34</f>
        <v>4.3851988993472224</v>
      </c>
      <c r="C34" s="244">
        <f>'[2]20'!C34</f>
        <v>9.2902112436750013</v>
      </c>
      <c r="D34" s="973">
        <f>'[2]20'!D34</f>
        <v>4.8735581758916657</v>
      </c>
      <c r="E34" s="244">
        <f>'[2]20'!E34</f>
        <v>1.2450340343999995</v>
      </c>
      <c r="F34" s="973">
        <f>'[2]20'!F34</f>
        <v>6.0389429267999999</v>
      </c>
      <c r="G34" s="597">
        <f>'[2]20'!G34</f>
        <v>5.1104194887666656</v>
      </c>
      <c r="H34" s="936">
        <f>'[2]20'!H34</f>
        <v>5.3653833703583338</v>
      </c>
      <c r="I34" s="244">
        <f>'[2]20'!I34</f>
        <v>10.944081643908333</v>
      </c>
      <c r="J34" s="973">
        <f>'[2]20'!J34</f>
        <v>4.5669522228583324</v>
      </c>
      <c r="K34" s="244">
        <f>'[2]20'!K34</f>
        <v>1.8916047212666662</v>
      </c>
      <c r="L34" s="973">
        <f>'[2]20'!L34</f>
        <v>4.6643865998833363</v>
      </c>
      <c r="M34" s="597">
        <f>'[2]20'!M34</f>
        <v>3.2189613148583334</v>
      </c>
      <c r="N34" s="936">
        <f>'[2]20'!N34</f>
        <v>3.3503150535861113</v>
      </c>
      <c r="O34" s="244">
        <f>'[2]20'!O34</f>
        <v>8.0364368032333342</v>
      </c>
      <c r="P34" s="973">
        <f>'[2]20'!P34</f>
        <v>5.9225518846916652</v>
      </c>
      <c r="Q34" s="244">
        <f>'[2]20'!Q34</f>
        <v>0.94565942195000074</v>
      </c>
      <c r="R34" s="973">
        <f>'[2]20'!R34</f>
        <v>7.9464243804500052</v>
      </c>
      <c r="S34" s="34">
        <f>'[2]20'!S34</f>
        <v>3.120422849137114</v>
      </c>
      <c r="T34" s="910">
        <f>'[2]20'!T34</f>
        <v>3.0794165316045508</v>
      </c>
      <c r="U34" s="556">
        <f>'[2]20'!U34</f>
        <v>3.1546964897537038</v>
      </c>
    </row>
    <row r="35" spans="1:21" ht="12.75" customHeight="1">
      <c r="A35" s="163" t="str">
        <f>'[2]20'!$A35</f>
        <v>4 2017</v>
      </c>
      <c r="B35" s="1001">
        <f>'[2]20'!B35</f>
        <v>2.7926867527916666</v>
      </c>
      <c r="C35" s="244">
        <f>'[2]20'!C35</f>
        <v>6.2062286328416674</v>
      </c>
      <c r="D35" s="973">
        <f>'[2]20'!D35</f>
        <v>3.7962195424249985</v>
      </c>
      <c r="E35" s="244">
        <f>'[2]20'!E35</f>
        <v>1.8536555844999996</v>
      </c>
      <c r="F35" s="973">
        <f>'[2]20'!F35</f>
        <v>7.1540504022000002</v>
      </c>
      <c r="G35" s="597">
        <f>'[2]20'!G35</f>
        <v>4.0254872100333321</v>
      </c>
      <c r="H35" s="936">
        <f>'[2]20'!H35</f>
        <v>3.177669599069445</v>
      </c>
      <c r="I35" s="244">
        <f>'[2]20'!I35</f>
        <v>8.2248814297416661</v>
      </c>
      <c r="J35" s="973">
        <f>'[2]20'!J35</f>
        <v>2.8978917824583323</v>
      </c>
      <c r="K35" s="244">
        <f>'[2]20'!K35</f>
        <v>2.6482771413666666</v>
      </c>
      <c r="L35" s="973">
        <f>'[2]20'!L35</f>
        <v>7.7230028817833372</v>
      </c>
      <c r="M35" s="597">
        <f>'[2]20'!M35</f>
        <v>1.3369101853583329</v>
      </c>
      <c r="N35" s="936">
        <f>'[2]20'!N35</f>
        <v>2.4513084279638879</v>
      </c>
      <c r="O35" s="244">
        <f>'[2]20'!O35</f>
        <v>4.5274240924999996</v>
      </c>
      <c r="P35" s="973">
        <f>'[2]20'!P35</f>
        <v>5.5346642253583331</v>
      </c>
      <c r="Q35" s="244">
        <f>'[2]20'!Q35</f>
        <v>1.3817779218833344</v>
      </c>
      <c r="R35" s="973">
        <f>'[2]20'!R35</f>
        <v>6.797031842216672</v>
      </c>
      <c r="S35" s="34">
        <f>'[2]20'!S35</f>
        <v>3.3647758926310729</v>
      </c>
      <c r="T35" s="910">
        <f>'[2]20'!T35</f>
        <v>3.3031532937870764</v>
      </c>
      <c r="U35" s="556">
        <f>'[2]20'!U35</f>
        <v>3.4165361628687378</v>
      </c>
    </row>
    <row r="36" spans="1:21" ht="12.75" customHeight="1">
      <c r="A36" s="163" t="str">
        <f>'[2]20'!$A36</f>
        <v>1 2018</v>
      </c>
      <c r="B36" s="1001">
        <f>'[2]20'!B36</f>
        <v>2.8962898377472222</v>
      </c>
      <c r="C36" s="244">
        <f>'[2]20'!C36</f>
        <v>5.7472886264416667</v>
      </c>
      <c r="D36" s="973">
        <f>'[2]20'!D36</f>
        <v>4.1763558907916654</v>
      </c>
      <c r="E36" s="244">
        <f>'[2]20'!E36</f>
        <v>1.9950884149666663</v>
      </c>
      <c r="F36" s="973">
        <f>'[2]20'!F36</f>
        <v>9.2306009938333347</v>
      </c>
      <c r="G36" s="597">
        <f>'[2]20'!G36</f>
        <v>4.9366693017666661</v>
      </c>
      <c r="H36" s="936">
        <f>'[2]20'!H36</f>
        <v>2.8303376944249998</v>
      </c>
      <c r="I36" s="244">
        <f>'[2]20'!I36</f>
        <v>6.4482280164083337</v>
      </c>
      <c r="J36" s="973">
        <f>'[2]20'!J36</f>
        <v>3.7020640569916661</v>
      </c>
      <c r="K36" s="244">
        <f>'[2]20'!K36</f>
        <v>3.1590627629333334</v>
      </c>
      <c r="L36" s="973">
        <f>'[2]20'!L36</f>
        <v>8.8346010183166683</v>
      </c>
      <c r="M36" s="597">
        <f>'[2]20'!M36</f>
        <v>1.8871297876583331</v>
      </c>
      <c r="N36" s="936">
        <f>'[2]20'!N36</f>
        <v>3.0803232253416666</v>
      </c>
      <c r="O36" s="244">
        <f>'[2]20'!O36</f>
        <v>5.6038319157333341</v>
      </c>
      <c r="P36" s="973">
        <f>'[2]20'!P36</f>
        <v>5.4207305920249986</v>
      </c>
      <c r="Q36" s="244">
        <f>'[2]20'!Q36</f>
        <v>1.0928554085833344</v>
      </c>
      <c r="R36" s="973">
        <f>'[2]20'!R36</f>
        <v>9.9979070782166719</v>
      </c>
      <c r="S36" s="34">
        <f>'[2]20'!S36</f>
        <v>3.1686739228440786</v>
      </c>
      <c r="T36" s="910">
        <f>'[2]20'!T36</f>
        <v>3.3192247716640679</v>
      </c>
      <c r="U36" s="556">
        <f>'[2]20'!U36</f>
        <v>3.0616883116883145</v>
      </c>
    </row>
    <row r="37" spans="1:21" ht="12.75" customHeight="1">
      <c r="A37" s="946" t="str">
        <f>'[2]20'!$A37</f>
        <v>2 2018</v>
      </c>
      <c r="B37" s="1003">
        <f>'[2]20'!B37</f>
        <v>3.9090300727472216</v>
      </c>
      <c r="C37" s="1016">
        <f>'[2]20'!C37</f>
        <v>4.9150380822416677</v>
      </c>
      <c r="D37" s="1017">
        <f>'[2]20'!D37</f>
        <v>3.0797860693583323</v>
      </c>
      <c r="E37" s="1016">
        <f>'[2]20'!E37</f>
        <v>1.7153157401666661</v>
      </c>
      <c r="F37" s="1017">
        <f>'[2]20'!F37</f>
        <v>8.0136150432666664</v>
      </c>
      <c r="G37" s="1061">
        <f>'[2]20'!G37</f>
        <v>8.5273678761666662</v>
      </c>
      <c r="H37" s="938">
        <f>'[2]20'!H37</f>
        <v>4.081927275869444</v>
      </c>
      <c r="I37" s="1016">
        <f>'[2]20'!I37</f>
        <v>7.1219208471416673</v>
      </c>
      <c r="J37" s="1017">
        <f>'[2]20'!J37</f>
        <v>3.6925497014916657</v>
      </c>
      <c r="K37" s="1016">
        <f>'[2]20'!K37</f>
        <v>3.5710629350666667</v>
      </c>
      <c r="L37" s="1017">
        <f>'[2]20'!L37</f>
        <v>8.0195355408500024</v>
      </c>
      <c r="M37" s="1061">
        <f>'[2]20'!M37</f>
        <v>3.3058188722916664</v>
      </c>
      <c r="N37" s="938">
        <f>'[2]20'!N37</f>
        <v>3.8147655969527769</v>
      </c>
      <c r="O37" s="1016">
        <f>'[2]20'!O37</f>
        <v>3.016915387133333</v>
      </c>
      <c r="P37" s="1017">
        <f>'[2]20'!P37</f>
        <v>3.0575665008916659</v>
      </c>
      <c r="Q37" s="1016">
        <f>'[2]20'!Q37</f>
        <v>7.0562233500012601E-3</v>
      </c>
      <c r="R37" s="1017">
        <f>'[2]20'!R37</f>
        <v>8.3126192019166734</v>
      </c>
      <c r="S37" s="919">
        <f>'[2]20'!S37</f>
        <v>2.9477812569187734</v>
      </c>
      <c r="T37" s="920">
        <f>'[2]20'!T37</f>
        <v>2.9992525227357874</v>
      </c>
      <c r="U37" s="1042">
        <f>'[2]20'!U37</f>
        <v>2.9093001694427585</v>
      </c>
    </row>
    <row r="38" spans="1:21" ht="12.75" customHeight="1">
      <c r="A38" s="163" t="str">
        <f>'[2]20'!$A38</f>
        <v>3 2018</v>
      </c>
      <c r="B38" s="1001">
        <f>'[2]20'!B38</f>
        <v>3.7653902374583326</v>
      </c>
      <c r="C38" s="244">
        <f>'[2]20'!C38</f>
        <v>4.7308194291083341</v>
      </c>
      <c r="D38" s="973">
        <f>'[2]20'!D38</f>
        <v>5.8425000321583314</v>
      </c>
      <c r="E38" s="244">
        <f>'[2]20'!E38</f>
        <v>0.6542265391666664</v>
      </c>
      <c r="F38" s="973">
        <f>'[2]20'!F38</f>
        <v>6.7652012142000002</v>
      </c>
      <c r="G38" s="597">
        <f>'[2]20'!G38</f>
        <v>7.2195778224333322</v>
      </c>
      <c r="H38" s="936">
        <f>'[2]20'!H38</f>
        <v>4.9255275544138897</v>
      </c>
      <c r="I38" s="244">
        <f>'[2]20'!I38</f>
        <v>6.374224654541667</v>
      </c>
      <c r="J38" s="973">
        <f>'[2]20'!J38</f>
        <v>5.9875733531583322</v>
      </c>
      <c r="K38" s="244">
        <f>'[2]20'!K38</f>
        <v>1.4089878931333331</v>
      </c>
      <c r="L38" s="973">
        <f>'[2]20'!L38</f>
        <v>6.2854582548500035</v>
      </c>
      <c r="M38" s="597">
        <f>'[2]20'!M38</f>
        <v>5.5546481947249999</v>
      </c>
      <c r="N38" s="936">
        <f>'[2]20'!N38</f>
        <v>2.5208324139972218</v>
      </c>
      <c r="O38" s="244">
        <f>'[2]20'!O38</f>
        <v>3.4892385986666667</v>
      </c>
      <c r="P38" s="973">
        <f>'[2]20'!P38</f>
        <v>6.365214817458333</v>
      </c>
      <c r="Q38" s="244">
        <f>'[2]20'!Q38</f>
        <v>0.22879241705000122</v>
      </c>
      <c r="R38" s="973">
        <f>'[2]20'!R38</f>
        <v>7.6300813293500056</v>
      </c>
      <c r="S38" s="34">
        <f>'[2]20'!S38</f>
        <v>2.5751868091150527</v>
      </c>
      <c r="T38" s="910">
        <f>'[2]20'!T38</f>
        <v>2.1710208030962832</v>
      </c>
      <c r="U38" s="556">
        <f>'[2]20'!U38</f>
        <v>2.8576800150404296</v>
      </c>
    </row>
    <row r="39" spans="1:21" ht="12.75" customHeight="1">
      <c r="A39" s="163" t="str">
        <f>'[2]20'!$A39</f>
        <v>4 2018</v>
      </c>
      <c r="B39" s="1001">
        <f>'[2]20'!B39</f>
        <v>2.1112812960361111</v>
      </c>
      <c r="C39" s="244">
        <f>'[2]20'!C39</f>
        <v>2.6206192882416675</v>
      </c>
      <c r="D39" s="973">
        <f>'[2]20'!D39</f>
        <v>4.4701514877916653</v>
      </c>
      <c r="E39" s="244">
        <f>'[2]20'!E39</f>
        <v>2.1348930290666663</v>
      </c>
      <c r="F39" s="973">
        <f>'[2]20'!F39</f>
        <v>5.8603329806666666</v>
      </c>
      <c r="G39" s="597">
        <f>'[2]20'!G39</f>
        <v>5.8481176289333332</v>
      </c>
      <c r="H39" s="936">
        <f>'[2]20'!H39</f>
        <v>2.326848545291667</v>
      </c>
      <c r="I39" s="244">
        <f>'[2]20'!I39</f>
        <v>4.1892028749750017</v>
      </c>
      <c r="J39" s="973">
        <f>'[2]20'!J39</f>
        <v>4.9873637560583317</v>
      </c>
      <c r="K39" s="244">
        <f>'[2]20'!K39</f>
        <v>2.8916771040666664</v>
      </c>
      <c r="L39" s="973">
        <f>'[2]20'!L39</f>
        <v>4.4650843067166699</v>
      </c>
      <c r="M39" s="597">
        <f>'[2]20'!M39</f>
        <v>2.7660039588249998</v>
      </c>
      <c r="N39" s="936">
        <f>'[2]20'!N39</f>
        <v>1.9672993608749996</v>
      </c>
      <c r="O39" s="244">
        <f>'[2]20'!O39</f>
        <v>1.4662176881000002</v>
      </c>
      <c r="P39" s="973">
        <f>'[2]20'!P39</f>
        <v>4.5592646099249992</v>
      </c>
      <c r="Q39" s="244">
        <f>'[2]20'!Q39</f>
        <v>1.707102112050001</v>
      </c>
      <c r="R39" s="973">
        <f>'[2]20'!R39</f>
        <v>7.7919243431500051</v>
      </c>
      <c r="S39" s="34">
        <f>'[2]20'!S39</f>
        <v>2.2293676312968671</v>
      </c>
      <c r="T39" s="910">
        <f>'[2]20'!T39</f>
        <v>1.9795696324951706</v>
      </c>
      <c r="U39" s="556">
        <f>'[2]20'!U39</f>
        <v>2.4012608937511715</v>
      </c>
    </row>
    <row r="40" spans="1:21" ht="12.75" customHeight="1">
      <c r="A40" s="163" t="str">
        <f>'[2]20'!$A40</f>
        <v>1 2019</v>
      </c>
      <c r="B40" s="1001">
        <f>'[2]20'!B40</f>
        <v>2.8458372181916669</v>
      </c>
      <c r="C40" s="244">
        <f>'[2]20'!C40</f>
        <v>3.5715465024083337</v>
      </c>
      <c r="D40" s="973">
        <f>'[2]20'!D40</f>
        <v>6.2841626965249988</v>
      </c>
      <c r="E40" s="244">
        <f>'[2]20'!E40</f>
        <v>1.280852699566666</v>
      </c>
      <c r="F40" s="973">
        <f>'[2]20'!F40</f>
        <v>8.2331695007666656</v>
      </c>
      <c r="G40" s="597">
        <f>'[2]20'!G40</f>
        <v>6.2468178517333328</v>
      </c>
      <c r="H40" s="936">
        <f>'[2]20'!H40</f>
        <v>2.8481919805694447</v>
      </c>
      <c r="I40" s="244">
        <f>'[2]20'!I40</f>
        <v>3.5728862816083335</v>
      </c>
      <c r="J40" s="973">
        <f>'[2]20'!J40</f>
        <v>7.3644376882583318</v>
      </c>
      <c r="K40" s="244">
        <f>'[2]20'!K40</f>
        <v>2.3764533623333333</v>
      </c>
      <c r="L40" s="973">
        <f>'[2]20'!L40</f>
        <v>6.1496536024500044</v>
      </c>
      <c r="M40" s="597">
        <f>'[2]20'!M40</f>
        <v>4.1106958344249991</v>
      </c>
      <c r="N40" s="936">
        <f>'[2]20'!N40</f>
        <v>2.9502820860416663</v>
      </c>
      <c r="O40" s="244">
        <f>'[2]20'!O40</f>
        <v>4.2432357394666669</v>
      </c>
      <c r="P40" s="973">
        <f>'[2]20'!P40</f>
        <v>5.7172172812916662</v>
      </c>
      <c r="Q40" s="244">
        <f>'[2]20'!Q40</f>
        <v>0.45828602181666778</v>
      </c>
      <c r="R40" s="973">
        <f>'[2]20'!R40</f>
        <v>10.966702760216672</v>
      </c>
      <c r="S40" s="34">
        <f>'[2]20'!S40</f>
        <v>2.337848804544592</v>
      </c>
      <c r="T40" s="910">
        <f>'[2]20'!T40</f>
        <v>2.0144150803917711</v>
      </c>
      <c r="U40" s="556">
        <f>'[2]20'!U40</f>
        <v>2.564344894937463</v>
      </c>
    </row>
    <row r="41" spans="1:21" ht="12.75" customHeight="1">
      <c r="A41" s="946" t="str">
        <f>'[2]20'!$A41</f>
        <v>2 2019</v>
      </c>
      <c r="B41" s="1003">
        <f>'[2]20'!B41</f>
        <v>3.4434993170694441</v>
      </c>
      <c r="C41" s="1016">
        <f>'[2]20'!C41</f>
        <v>3.1518510611750004</v>
      </c>
      <c r="D41" s="1017">
        <f>'[2]20'!D41</f>
        <v>4.9661913525583321</v>
      </c>
      <c r="E41" s="1016">
        <f>'[2]20'!E41</f>
        <v>1.9216007738666665</v>
      </c>
      <c r="F41" s="1017">
        <f>'[2]20'!F41</f>
        <v>6.4611359204333345</v>
      </c>
      <c r="G41" s="1061">
        <f>'[2]20'!G41</f>
        <v>9.1002476638999994</v>
      </c>
      <c r="H41" s="938">
        <f>'[2]20'!H41</f>
        <v>3.9926265503250007</v>
      </c>
      <c r="I41" s="1016">
        <f>'[2]20'!I41</f>
        <v>4.3948548784083341</v>
      </c>
      <c r="J41" s="1017">
        <f>'[2]20'!J41</f>
        <v>5.9611499837916666</v>
      </c>
      <c r="K41" s="1016">
        <f>'[2]20'!K41</f>
        <v>3.3922234777</v>
      </c>
      <c r="L41" s="1017">
        <f>'[2]20'!L41</f>
        <v>5.2023611942166701</v>
      </c>
      <c r="M41" s="1061">
        <f>'[2]20'!M41</f>
        <v>2.7778002547916665</v>
      </c>
      <c r="N41" s="938">
        <f>'[2]20'!N41</f>
        <v>2.9108664090972218</v>
      </c>
      <c r="O41" s="1016">
        <f>'[2]20'!O41</f>
        <v>2.3768022018666666</v>
      </c>
      <c r="P41" s="1017">
        <f>'[2]20'!P41</f>
        <v>4.4986532046916663</v>
      </c>
      <c r="Q41" s="1016">
        <f>'[2]20'!Q41</f>
        <v>0.6620731652833346</v>
      </c>
      <c r="R41" s="1017">
        <f>'[2]20'!R41</f>
        <v>8.2337132072166721</v>
      </c>
      <c r="S41" s="919">
        <f>'[2]20'!S41</f>
        <v>2.3226520015975751</v>
      </c>
      <c r="T41" s="920">
        <f>'[2]20'!T41</f>
        <v>2.8726074203985377</v>
      </c>
      <c r="U41" s="1042">
        <f>'[2]20'!U41</f>
        <v>1.938550436484519</v>
      </c>
    </row>
    <row r="42" spans="1:21" ht="12.75" customHeight="1">
      <c r="A42" s="163" t="str">
        <f>'[2]20'!$A42</f>
        <v>3 2019</v>
      </c>
      <c r="B42" s="1001">
        <f>'[2]20'!B42</f>
        <v>3.2007696783361115</v>
      </c>
      <c r="C42" s="244">
        <f>'[2]20'!C42</f>
        <v>6.0841623723083345</v>
      </c>
      <c r="D42" s="973">
        <f>'[2]20'!D42</f>
        <v>5.7192570093916659</v>
      </c>
      <c r="E42" s="244">
        <f>'[2]20'!E42</f>
        <v>0.90970408936666625</v>
      </c>
      <c r="F42" s="973">
        <f>'[2]20'!F42</f>
        <v>3.9641041922000007</v>
      </c>
      <c r="G42" s="597">
        <f>'[2]20'!G42</f>
        <v>4.4278507520666652</v>
      </c>
      <c r="H42" s="936">
        <f>'[2]20'!H42</f>
        <v>3.8889254953694441</v>
      </c>
      <c r="I42" s="244">
        <f>'[2]20'!I42</f>
        <v>7.5193514215750001</v>
      </c>
      <c r="J42" s="973">
        <f>'[2]20'!J42</f>
        <v>6.3843965188249987</v>
      </c>
      <c r="K42" s="244">
        <f>'[2]20'!K42</f>
        <v>2.3576084076333332</v>
      </c>
      <c r="L42" s="973">
        <f>'[2]20'!L42</f>
        <v>2.0249405653500028</v>
      </c>
      <c r="M42" s="597">
        <f>'[2]20'!M42</f>
        <v>1.282399294225</v>
      </c>
      <c r="N42" s="936">
        <f>'[2]20'!N42</f>
        <v>2.5061461332527775</v>
      </c>
      <c r="O42" s="244">
        <f>'[2]20'!O42</f>
        <v>5.0851868401333329</v>
      </c>
      <c r="P42" s="973">
        <f>'[2]20'!P42</f>
        <v>5.6360111288249994</v>
      </c>
      <c r="Q42" s="244">
        <f>'[2]20'!Q42</f>
        <v>-0.32335295001666547</v>
      </c>
      <c r="R42" s="973">
        <f>'[2]20'!R42</f>
        <v>6.5294438628833378</v>
      </c>
      <c r="S42" s="34">
        <f>'[2]20'!S42</f>
        <v>2.501505117399148</v>
      </c>
      <c r="T42" s="910">
        <f>'[2]20'!T42</f>
        <v>3.9005622965374158</v>
      </c>
      <c r="U42" s="556">
        <f>'[2]20'!U42</f>
        <v>1.5170901114969837</v>
      </c>
    </row>
    <row r="43" spans="1:21" ht="12.75" customHeight="1">
      <c r="A43" s="163" t="str">
        <f>'[2]20'!$A43</f>
        <v>4 2019</v>
      </c>
      <c r="B43" s="1001">
        <f>'[2]20'!B43</f>
        <v>0.41360302045833314</v>
      </c>
      <c r="C43" s="244">
        <f>'[2]20'!C43</f>
        <v>0.40209207880833359</v>
      </c>
      <c r="D43" s="973">
        <f>'[2]20'!D43</f>
        <v>4.3185202065583326</v>
      </c>
      <c r="E43" s="244">
        <f>'[2]20'!E43</f>
        <v>1.8575991633333331</v>
      </c>
      <c r="F43" s="973">
        <f>'[2]20'!F43</f>
        <v>4.8888093184666674</v>
      </c>
      <c r="G43" s="597">
        <f>'[2]20'!G43</f>
        <v>2.6963161458999987</v>
      </c>
      <c r="H43" s="936">
        <f>'[2]20'!H43</f>
        <v>-0.70161955269722187</v>
      </c>
      <c r="I43" s="244">
        <f>'[2]20'!I43</f>
        <v>-1.5689630313916663</v>
      </c>
      <c r="J43" s="973">
        <f>'[2]20'!J43</f>
        <v>3.0593552966916655</v>
      </c>
      <c r="K43" s="244">
        <f>'[2]20'!K43</f>
        <v>3.1588242880999999</v>
      </c>
      <c r="L43" s="973">
        <f>'[2]20'!L43</f>
        <v>3.6231358480166698</v>
      </c>
      <c r="M43" s="597">
        <f>'[2]20'!M43</f>
        <v>-3.6124295202750005</v>
      </c>
      <c r="N43" s="936">
        <f>'[2]20'!N43</f>
        <v>1.8202050398861107</v>
      </c>
      <c r="O43" s="244">
        <f>'[2]20'!O43</f>
        <v>3.3719382570333334</v>
      </c>
      <c r="P43" s="973">
        <f>'[2]20'!P43</f>
        <v>6.4773981431249981</v>
      </c>
      <c r="Q43" s="244">
        <f>'[2]20'!Q43</f>
        <v>0.79544695065000137</v>
      </c>
      <c r="R43" s="973">
        <f>'[2]20'!R43</f>
        <v>6.669424750683338</v>
      </c>
      <c r="S43" s="34">
        <f>'[2]20'!S43</f>
        <v>2.543210616181895</v>
      </c>
      <c r="T43" s="910">
        <f>'[2]20'!T43</f>
        <v>3.0406306493198514</v>
      </c>
      <c r="U43" s="556">
        <f>'[2]20'!U43</f>
        <v>2.1970725818620735</v>
      </c>
    </row>
    <row r="44" spans="1:21" ht="12.75" customHeight="1">
      <c r="A44" s="163" t="str">
        <f>'[2]20'!$A44</f>
        <v>1 2020</v>
      </c>
      <c r="B44" s="1001">
        <f>'[2]20'!B44</f>
        <v>-0.53204583059722188</v>
      </c>
      <c r="C44" s="244">
        <f>'[2]20'!C44</f>
        <v>-0.21706277462499943</v>
      </c>
      <c r="D44" s="973">
        <f>'[2]20'!D44</f>
        <v>4.1757486737249989</v>
      </c>
      <c r="E44" s="244">
        <f>'[2]20'!E44</f>
        <v>1.2679330979999996</v>
      </c>
      <c r="F44" s="973">
        <f>'[2]20'!F44</f>
        <v>6.7098309771666678</v>
      </c>
      <c r="G44" s="597">
        <f>'[2]20'!G44</f>
        <v>-0.1111416191666675</v>
      </c>
      <c r="H44" s="936">
        <f>'[2]20'!H44</f>
        <v>-1.7205791285083329</v>
      </c>
      <c r="I44" s="244">
        <f>'[2]20'!I44</f>
        <v>-1.9066543678249996</v>
      </c>
      <c r="J44" s="973">
        <f>'[2]20'!J44</f>
        <v>3.7751048089916655</v>
      </c>
      <c r="K44" s="244">
        <f>'[2]20'!K44</f>
        <v>3.5609550015</v>
      </c>
      <c r="L44" s="973">
        <f>'[2]20'!L44</f>
        <v>4.5036371610166697</v>
      </c>
      <c r="M44" s="597">
        <f>'[2]20'!M44</f>
        <v>-2.0106462765416668</v>
      </c>
      <c r="N44" s="936">
        <f>'[2]20'!N44</f>
        <v>0.95997496165277763</v>
      </c>
      <c r="O44" s="244">
        <f>'[2]20'!O44</f>
        <v>2.4248331849333331</v>
      </c>
      <c r="P44" s="973">
        <f>'[2]20'!P44</f>
        <v>5.3343116582249985</v>
      </c>
      <c r="Q44" s="244">
        <f>'[2]20'!Q44</f>
        <v>-0.94982170904999885</v>
      </c>
      <c r="R44" s="973">
        <f>'[2]20'!R44</f>
        <v>9.5863037208500064</v>
      </c>
      <c r="S44" s="34">
        <f>'[2]20'!S44</f>
        <v>2.4430414493549222</v>
      </c>
      <c r="T44" s="910">
        <f>'[2]20'!T44</f>
        <v>2.9528985507246546</v>
      </c>
      <c r="U44" s="556">
        <f>'[2]20'!U44</f>
        <v>2.0886445311300292</v>
      </c>
    </row>
    <row r="45" spans="1:21" ht="12.75" customHeight="1">
      <c r="A45" s="946" t="str">
        <f>'[2]20'!$A45</f>
        <v>2 2020</v>
      </c>
      <c r="B45" s="1003">
        <f>'[2]20'!B45</f>
        <v>-25.574369583186112</v>
      </c>
      <c r="C45" s="1016">
        <f>'[2]20'!C45</f>
        <v>-47.299554581458331</v>
      </c>
      <c r="D45" s="1017">
        <f>'[2]20'!D45</f>
        <v>-34.116176163641661</v>
      </c>
      <c r="E45" s="1016">
        <f>'[2]20'!E45</f>
        <v>3.5962518945333328</v>
      </c>
      <c r="F45" s="1017">
        <f>'[2]20'!F45</f>
        <v>-5.6848011692666667</v>
      </c>
      <c r="G45" s="1061">
        <f>'[2]20'!G45</f>
        <v>-25.827302273566662</v>
      </c>
      <c r="H45" s="938">
        <f>'[2]20'!H45</f>
        <v>-24.676040646086111</v>
      </c>
      <c r="I45" s="1016">
        <f>'[2]20'!I45</f>
        <v>-45.225842178524999</v>
      </c>
      <c r="J45" s="1017">
        <f>'[2]20'!J45</f>
        <v>-26.808084523341666</v>
      </c>
      <c r="K45" s="1016">
        <f>'[2]20'!K45</f>
        <v>3.2116800573333335</v>
      </c>
      <c r="L45" s="1017">
        <f>'[2]20'!L45</f>
        <v>-9.2459205506499966</v>
      </c>
      <c r="M45" s="1061">
        <f>'[2]20'!M45</f>
        <v>-32.758312825975004</v>
      </c>
      <c r="N45" s="938">
        <f>'[2]20'!N45</f>
        <v>-26.513878580636113</v>
      </c>
      <c r="O45" s="1016">
        <f>'[2]20'!O45</f>
        <v>-49.042512409000004</v>
      </c>
      <c r="P45" s="1017">
        <f>'[2]20'!P45</f>
        <v>-41.939528567241666</v>
      </c>
      <c r="Q45" s="1016">
        <f>'[2]20'!Q45</f>
        <v>4.4983239912500013</v>
      </c>
      <c r="R45" s="1017">
        <f>'[2]20'!R45</f>
        <v>-1.2296224528166608</v>
      </c>
      <c r="S45" s="919">
        <f>'[2]20'!S45</f>
        <v>-2.9094730520942704</v>
      </c>
      <c r="T45" s="920">
        <f>'[2]20'!T45</f>
        <v>-0.5966902795332345</v>
      </c>
      <c r="U45" s="1042">
        <f>'[2]20'!U45</f>
        <v>-4.5652637674092631</v>
      </c>
    </row>
    <row r="46" spans="1:21" ht="12.75" customHeight="1">
      <c r="A46" s="163" t="str">
        <f>'[2]20'!$A46</f>
        <v>3 2020</v>
      </c>
      <c r="B46" s="1001">
        <f>'[2]20'!B46</f>
        <v>-9.1623572659750003</v>
      </c>
      <c r="C46" s="244">
        <f>'[2]20'!C46</f>
        <v>-25.180497035491669</v>
      </c>
      <c r="D46" s="973">
        <f>'[2]20'!D46</f>
        <v>-23.971017944108336</v>
      </c>
      <c r="E46" s="244">
        <f>'[2]20'!E46</f>
        <v>0.48766906119999959</v>
      </c>
      <c r="F46" s="973">
        <f>'[2]20'!F46</f>
        <v>-0.34589510743333296</v>
      </c>
      <c r="G46" s="597">
        <f>'[2]20'!G46</f>
        <v>-1.8189057012333343</v>
      </c>
      <c r="H46" s="936">
        <f>'[2]20'!H46</f>
        <v>-7.5547889568972222</v>
      </c>
      <c r="I46" s="244">
        <f>'[2]20'!I46</f>
        <v>-20.174448988924997</v>
      </c>
      <c r="J46" s="973">
        <f>'[2]20'!J46</f>
        <v>-17.238670218141667</v>
      </c>
      <c r="K46" s="244">
        <f>'[2]20'!K46</f>
        <v>0.58400726976666661</v>
      </c>
      <c r="L46" s="973">
        <f>'[2]20'!L46</f>
        <v>-1.693999068816664</v>
      </c>
      <c r="M46" s="597">
        <f>'[2]20'!M46</f>
        <v>-8.9621935187750008</v>
      </c>
      <c r="N46" s="936">
        <f>'[2]20'!N46</f>
        <v>-10.928244081802779</v>
      </c>
      <c r="O46" s="244">
        <f>'[2]20'!O46</f>
        <v>-30.340097011866664</v>
      </c>
      <c r="P46" s="973">
        <f>'[2]20'!P46</f>
        <v>-31.123536185575006</v>
      </c>
      <c r="Q46" s="244">
        <f>'[2]20'!Q46</f>
        <v>0.82940368911666784</v>
      </c>
      <c r="R46" s="973">
        <f>'[2]20'!R46</f>
        <v>1.5307650903166721</v>
      </c>
      <c r="S46" s="34">
        <f>'[2]20'!S46</f>
        <v>-3.6122287157499073</v>
      </c>
      <c r="T46" s="910">
        <f>'[2]20'!T46</f>
        <v>-1.407086703885156</v>
      </c>
      <c r="U46" s="556">
        <f>'[2]20'!U46</f>
        <v>-5.2094586484215455</v>
      </c>
    </row>
    <row r="47" spans="1:21" ht="12.75" customHeight="1">
      <c r="A47" s="163" t="str">
        <f>'[2]20'!$A47</f>
        <v>4 2020</v>
      </c>
      <c r="B47" s="1001">
        <f>'[2]20'!B47</f>
        <v>-8.8116296188638898</v>
      </c>
      <c r="C47" s="244">
        <f>'[2]20'!C47</f>
        <v>-18.147668999158331</v>
      </c>
      <c r="D47" s="973">
        <f>'[2]20'!D47</f>
        <v>-18.541529503108336</v>
      </c>
      <c r="E47" s="244">
        <f>'[2]20'!E47</f>
        <v>-1.521396487466667</v>
      </c>
      <c r="F47" s="973">
        <f>'[2]20'!F47</f>
        <v>0.48253470593333364</v>
      </c>
      <c r="G47" s="597">
        <f>'[2]20'!G47</f>
        <v>-9.8086163449000008</v>
      </c>
      <c r="H47" s="936">
        <f>'[2]20'!H47</f>
        <v>-8.4221186758194424</v>
      </c>
      <c r="I47" s="244">
        <f>'[2]20'!I47</f>
        <v>-16.018636064624999</v>
      </c>
      <c r="J47" s="973">
        <f>'[2]20'!J47</f>
        <v>-12.167053440275003</v>
      </c>
      <c r="K47" s="244">
        <f>'[2]20'!K47</f>
        <v>-0.89477223646666693</v>
      </c>
      <c r="L47" s="973">
        <f>'[2]20'!L47</f>
        <v>-1.5889696144499972</v>
      </c>
      <c r="M47" s="597">
        <f>'[2]20'!M47</f>
        <v>-14.187676505741669</v>
      </c>
      <c r="N47" s="936">
        <f>'[2]20'!N47</f>
        <v>-9.1582839039694459</v>
      </c>
      <c r="O47" s="244">
        <f>'[2]20'!O47</f>
        <v>-19.955084134133333</v>
      </c>
      <c r="P47" s="973">
        <f>'[2]20'!P47</f>
        <v>-25.277069759508336</v>
      </c>
      <c r="Q47" s="244">
        <f>'[2]20'!Q47</f>
        <v>-1.7975302974166656</v>
      </c>
      <c r="R47" s="973">
        <f>'[2]20'!R47</f>
        <v>3.2020725471833393</v>
      </c>
      <c r="S47" s="34">
        <f>'[2]20'!S47</f>
        <v>-4.037158214536106</v>
      </c>
      <c r="T47" s="910">
        <f>'[2]20'!T47</f>
        <v>0.30199315482181532</v>
      </c>
      <c r="U47" s="556">
        <f>'[2]20'!U47</f>
        <v>-7.1050999616100228</v>
      </c>
    </row>
    <row r="48" spans="1:21" ht="12.75" customHeight="1">
      <c r="A48" s="163" t="str">
        <f>'[2]20'!$A48</f>
        <v>1 2021</v>
      </c>
      <c r="B48" s="1001">
        <f>'[2]20'!B48</f>
        <v>-13.434094806852778</v>
      </c>
      <c r="C48" s="244">
        <f>'[2]20'!C48</f>
        <v>-30.325646661691668</v>
      </c>
      <c r="D48" s="973">
        <f>'[2]20'!D48</f>
        <v>-20.88954760004167</v>
      </c>
      <c r="E48" s="244">
        <f>'[2]20'!E48</f>
        <v>-2.5063773253000003</v>
      </c>
      <c r="F48" s="973">
        <f>'[2]20'!F48</f>
        <v>8.2856606583666661</v>
      </c>
      <c r="G48" s="597">
        <f>'[2]20'!G48</f>
        <v>-12.483015084166668</v>
      </c>
      <c r="H48" s="936">
        <f>'[2]20'!H48</f>
        <v>-13.089884116975</v>
      </c>
      <c r="I48" s="244">
        <f>'[2]20'!I48</f>
        <v>-30.810402205458331</v>
      </c>
      <c r="J48" s="973">
        <f>'[2]20'!J48</f>
        <v>-16.527856342241666</v>
      </c>
      <c r="K48" s="244">
        <f>'[2]20'!K48</f>
        <v>-2.0965140832666669</v>
      </c>
      <c r="L48" s="973">
        <f>'[2]20'!L48</f>
        <v>9.4164037682500012</v>
      </c>
      <c r="M48" s="597">
        <f>'[2]20'!M48</f>
        <v>-14.984025253074998</v>
      </c>
      <c r="N48" s="936">
        <f>'[2]20'!N48</f>
        <v>-13.727967018847224</v>
      </c>
      <c r="O48" s="244">
        <f>'[2]20'!O48</f>
        <v>-29.087578274866662</v>
      </c>
      <c r="P48" s="973">
        <f>'[2]20'!P48</f>
        <v>-25.279870174308332</v>
      </c>
      <c r="Q48" s="244">
        <f>'[2]20'!Q48</f>
        <v>-2.5299497338833317</v>
      </c>
      <c r="R48" s="973">
        <f>'[2]20'!R48</f>
        <v>7.2740657540500058</v>
      </c>
      <c r="S48" s="34">
        <f>'[2]20'!S48</f>
        <v>-5.1059902346075887</v>
      </c>
      <c r="T48" s="910">
        <f>'[2]20'!T48</f>
        <v>-0.15250161299782405</v>
      </c>
      <c r="U48" s="556">
        <f>'[2]20'!U48</f>
        <v>-8.6108854589764405</v>
      </c>
    </row>
    <row r="49" spans="1:21" ht="12.75" customHeight="1">
      <c r="A49" s="946" t="str">
        <f>'[2]20'!$A49</f>
        <v>2 2021</v>
      </c>
      <c r="B49" s="1003">
        <f>'[2]20'!B49</f>
        <v>0.21095292221944462</v>
      </c>
      <c r="C49" s="1016">
        <f>'[2]20'!C49</f>
        <v>-12.265489561486111</v>
      </c>
      <c r="D49" s="1017">
        <f>'[2]20'!D49</f>
        <v>-14.65085624891389</v>
      </c>
      <c r="E49" s="1016">
        <f>'[2]20'!E49</f>
        <v>-2.161785996111111</v>
      </c>
      <c r="F49" s="1017">
        <f>'[2]20'!F49</f>
        <v>11.717073659844445</v>
      </c>
      <c r="G49" s="1061">
        <f>'[2]20'!G49</f>
        <v>10.736562332033332</v>
      </c>
      <c r="H49" s="938">
        <f>'[2]20'!H49</f>
        <v>2.0953429806935184</v>
      </c>
      <c r="I49" s="1016">
        <f>'[2]20'!I49</f>
        <v>-7.7298589650750005</v>
      </c>
      <c r="J49" s="1017">
        <f>'[2]20'!J49</f>
        <v>-7.7578749843027772</v>
      </c>
      <c r="K49" s="1016">
        <f>'[2]20'!K49</f>
        <v>-3.4363613749111113</v>
      </c>
      <c r="L49" s="1017">
        <f>'[2]20'!L49</f>
        <v>14.635455579105558</v>
      </c>
      <c r="M49" s="1061">
        <f>'[2]20'!M49</f>
        <v>7.3905896103416664</v>
      </c>
      <c r="N49" s="938">
        <f>'[2]20'!N49</f>
        <v>-1.7863496743453695</v>
      </c>
      <c r="O49" s="1016">
        <f>'[2]20'!O49</f>
        <v>-16.850958766733331</v>
      </c>
      <c r="P49" s="1017">
        <f>'[2]20'!P49</f>
        <v>-21.829668138947223</v>
      </c>
      <c r="Q49" s="1016">
        <f>'[2]20'!Q49</f>
        <v>-0.6206311294944441</v>
      </c>
      <c r="R49" s="1017">
        <f>'[2]20'!R49</f>
        <v>8.8038345470833352</v>
      </c>
      <c r="S49" s="919">
        <f>'[2]20'!S49</f>
        <v>0.78550222662046565</v>
      </c>
      <c r="T49" s="920">
        <f>'[2]20'!T49</f>
        <v>2.0580755810515114</v>
      </c>
      <c r="U49" s="1042">
        <f>'[2]20'!U49</f>
        <v>-0.15647453297142988</v>
      </c>
    </row>
    <row r="50" spans="1:21" ht="12.75" customHeight="1">
      <c r="A50" s="163" t="str">
        <f>'[2]20'!$A50</f>
        <v>3 2021</v>
      </c>
      <c r="B50" s="1001">
        <f>'[2]20'!B50</f>
        <v>4.5293632085222217</v>
      </c>
      <c r="C50" s="244">
        <f>'[2]20'!C50</f>
        <v>8.4409849320999992</v>
      </c>
      <c r="D50" s="973">
        <f>'[2]20'!D50</f>
        <v>-6.9482453343666668</v>
      </c>
      <c r="E50" s="244">
        <f>'[2]20'!E50</f>
        <v>-2.5662448565333333</v>
      </c>
      <c r="F50" s="973">
        <f>'[2]20'!F50</f>
        <v>13.816047169333332</v>
      </c>
      <c r="G50" s="597">
        <f>'[2]20'!G50</f>
        <v>2.5808598369333331</v>
      </c>
      <c r="H50" s="936">
        <f>'[2]20'!H50</f>
        <v>5.0826151588222217</v>
      </c>
      <c r="I50" s="244">
        <f>'[2]20'!I50</f>
        <v>12.6546700754</v>
      </c>
      <c r="J50" s="973">
        <f>'[2]20'!J50</f>
        <v>-0.48226567213333338</v>
      </c>
      <c r="K50" s="244">
        <f>'[2]20'!K50</f>
        <v>-0.81128555790000012</v>
      </c>
      <c r="L50" s="973">
        <f>'[2]20'!L50</f>
        <v>15.269442742933336</v>
      </c>
      <c r="M50" s="597">
        <f>'[2]20'!M50</f>
        <v>-0.69271422666666671</v>
      </c>
      <c r="N50" s="936">
        <f>'[2]20'!N50</f>
        <v>3.9750282315222218</v>
      </c>
      <c r="O50" s="244">
        <f>'[2]20'!O50</f>
        <v>4.2190512256000003</v>
      </c>
      <c r="P50" s="973">
        <f>'[2]20'!P50</f>
        <v>-13.426882573166665</v>
      </c>
      <c r="Q50" s="244">
        <f>'[2]20'!Q50</f>
        <v>-4.3246396024000004</v>
      </c>
      <c r="R50" s="973">
        <f>'[2]20'!R50</f>
        <v>12.359806479200001</v>
      </c>
      <c r="S50" s="34">
        <f>'[2]20'!S50</f>
        <v>1.5477895249992315</v>
      </c>
      <c r="T50" s="910">
        <f>'[2]20'!T50</f>
        <v>1.4676142601259556</v>
      </c>
      <c r="U50" s="556">
        <f>'[2]20'!U50</f>
        <v>1.6050398885652868</v>
      </c>
    </row>
    <row r="51" spans="1:21" ht="12.75" customHeight="1">
      <c r="A51" s="163" t="str">
        <f>'[2]20'!$A51</f>
        <v>4 2021</v>
      </c>
      <c r="B51" s="1001">
        <f>'[2]20'!B51</f>
        <v>4.6097329515555563</v>
      </c>
      <c r="C51" s="244">
        <f>'[2]20'!C51</f>
        <v>6.7294907123000014</v>
      </c>
      <c r="D51" s="973">
        <f>'[2]20'!D51</f>
        <v>-4.9339649816</v>
      </c>
      <c r="E51" s="244">
        <f>'[2]20'!E51</f>
        <v>-6.0658078426333333</v>
      </c>
      <c r="F51" s="973">
        <f>'[2]20'!F51</f>
        <v>21.240144894566669</v>
      </c>
      <c r="G51" s="597">
        <f>'[2]20'!G51</f>
        <v>1.0339002997333333</v>
      </c>
      <c r="H51" s="936">
        <f>'[2]20'!H51</f>
        <v>5.0952319286555552</v>
      </c>
      <c r="I51" s="244">
        <f>'[2]20'!I51</f>
        <v>11.395457457266666</v>
      </c>
      <c r="J51" s="973">
        <f>'[2]20'!J51</f>
        <v>-1.2166621467999998</v>
      </c>
      <c r="K51" s="244">
        <f>'[2]20'!K51</f>
        <v>-1.7700123299333335</v>
      </c>
      <c r="L51" s="973">
        <f>'[2]20'!L51</f>
        <v>21.837379489033328</v>
      </c>
      <c r="M51" s="597">
        <f>'[2]20'!M51</f>
        <v>-3.0741133642333334</v>
      </c>
      <c r="N51" s="936">
        <f>'[2]20'!N51</f>
        <v>4.1232835785999997</v>
      </c>
      <c r="O51" s="244">
        <f>'[2]20'!O51</f>
        <v>2.0543900333666665</v>
      </c>
      <c r="P51" s="973">
        <f>'[2]20'!P51</f>
        <v>-8.6585446789333336</v>
      </c>
      <c r="Q51" s="244">
        <f>'[2]20'!Q51</f>
        <v>-10.370012655</v>
      </c>
      <c r="R51" s="973">
        <f>'[2]20'!R51</f>
        <v>20.641741174433335</v>
      </c>
      <c r="S51" s="34">
        <f>'[2]20'!S51</f>
        <v>3.2633181126331579</v>
      </c>
      <c r="T51" s="910">
        <f>'[2]20'!T51</f>
        <v>1.4165280724895268</v>
      </c>
      <c r="U51" s="556">
        <f>'[2]20'!U51</f>
        <v>4.6666878596178805</v>
      </c>
    </row>
    <row r="52" spans="1:21" ht="12.75" customHeight="1">
      <c r="A52" s="163" t="str">
        <f>'[2]20'!$A52</f>
        <v>1 2022</v>
      </c>
      <c r="B52" s="1001">
        <f>'[2]20'!B52</f>
        <v>1.5040148729333334</v>
      </c>
      <c r="C52" s="244">
        <f>'[2]20'!C52</f>
        <v>-0.76380410859999992</v>
      </c>
      <c r="D52" s="973">
        <f>'[2]20'!D52</f>
        <v>-5.3043598263666665</v>
      </c>
      <c r="E52" s="244">
        <f>'[2]20'!E52</f>
        <v>-5.4740818661999997</v>
      </c>
      <c r="F52" s="973">
        <f>'[2]20'!F52</f>
        <v>31.543796005233332</v>
      </c>
      <c r="G52" s="597">
        <f>'[2]20'!G52</f>
        <v>-0.1982331387999999</v>
      </c>
      <c r="H52" s="936">
        <f>'[2]20'!H52</f>
        <v>1.4175478118000002</v>
      </c>
      <c r="I52" s="244">
        <f>'[2]20'!I52</f>
        <v>2.2982876654333335</v>
      </c>
      <c r="J52" s="973">
        <f>'[2]20'!J52</f>
        <v>-2.9209414012999999</v>
      </c>
      <c r="K52" s="244">
        <f>'[2]20'!K52</f>
        <v>-0.99692466666666668</v>
      </c>
      <c r="L52" s="973">
        <f>'[2]20'!L52</f>
        <v>33.366174265733328</v>
      </c>
      <c r="M52" s="597">
        <f>'[2]20'!M52</f>
        <v>-3.8295447350666669</v>
      </c>
      <c r="N52" s="936">
        <f>'[2]20'!N52</f>
        <v>1.5906511989222223</v>
      </c>
      <c r="O52" s="244">
        <f>'[2]20'!O52</f>
        <v>-3.8318901268666665</v>
      </c>
      <c r="P52" s="973">
        <f>'[2]20'!P52</f>
        <v>-7.6924439483333336</v>
      </c>
      <c r="Q52" s="244">
        <f>'[2]20'!Q52</f>
        <v>-9.9600033926666658</v>
      </c>
      <c r="R52" s="973">
        <f>'[2]20'!R52</f>
        <v>29.717850320533334</v>
      </c>
      <c r="S52" s="34">
        <f>'[2]20'!S52</f>
        <v>4.125749066608094</v>
      </c>
      <c r="T52" s="910">
        <f>'[2]20'!T52</f>
        <v>1.8533748457968358</v>
      </c>
      <c r="U52" s="556">
        <f>'[2]20'!U52</f>
        <v>5.8897119341563666</v>
      </c>
    </row>
    <row r="53" spans="1:21" ht="12.75" customHeight="1">
      <c r="A53" s="946" t="str">
        <f>'[2]20'!$A53</f>
        <v>2 2022</v>
      </c>
      <c r="B53" s="1003">
        <f>'[2]20'!B53</f>
        <v>3.8565443500222223</v>
      </c>
      <c r="C53" s="1016">
        <f>'[2]20'!C53</f>
        <v>6.0147717017333333</v>
      </c>
      <c r="D53" s="1017">
        <f>'[2]20'!D53</f>
        <v>-2.9025991107666669</v>
      </c>
      <c r="E53" s="1016">
        <f>'[2]20'!E53</f>
        <v>-4.1420930552000002</v>
      </c>
      <c r="F53" s="1017">
        <f>'[2]20'!F53</f>
        <v>38.349619195700001</v>
      </c>
      <c r="G53" s="1061">
        <f>'[2]20'!G53</f>
        <v>1.4127682931333332</v>
      </c>
      <c r="H53" s="938">
        <f>'[2]20'!H53</f>
        <v>4.3575358385666663</v>
      </c>
      <c r="I53" s="1016">
        <f>'[2]20'!I53</f>
        <v>9.2294443705333329</v>
      </c>
      <c r="J53" s="1017">
        <f>'[2]20'!J53</f>
        <v>-3.2788508993000001</v>
      </c>
      <c r="K53" s="1016">
        <f>'[2]20'!K53</f>
        <v>0.24794643699999999</v>
      </c>
      <c r="L53" s="1017">
        <f>'[2]20'!L53</f>
        <v>38.818672878000001</v>
      </c>
      <c r="M53" s="1061">
        <f>'[2]20'!M53</f>
        <v>-1.1405616600000001</v>
      </c>
      <c r="N53" s="938">
        <f>'[2]20'!N53</f>
        <v>3.3545721380222222</v>
      </c>
      <c r="O53" s="1016">
        <f>'[2]20'!O53</f>
        <v>2.7938061017333333</v>
      </c>
      <c r="P53" s="1017">
        <f>'[2]20'!P53</f>
        <v>-2.5256107848</v>
      </c>
      <c r="Q53" s="1016">
        <f>'[2]20'!Q53</f>
        <v>-8.5407263358333338</v>
      </c>
      <c r="R53" s="1017">
        <f>'[2]20'!R53</f>
        <v>37.87964731026667</v>
      </c>
      <c r="S53" s="919" t="str">
        <f>'[2]20'!S53</f>
        <v/>
      </c>
      <c r="T53" s="920" t="str">
        <f>'[2]20'!T53</f>
        <v/>
      </c>
      <c r="U53" s="1042" t="str">
        <f>'[2]20'!U53</f>
        <v/>
      </c>
    </row>
    <row r="54" spans="1:21" s="262" customFormat="1" ht="8.1" customHeight="1">
      <c r="B54" s="139"/>
      <c r="C54" s="50"/>
      <c r="D54" s="139"/>
      <c r="E54" s="1187"/>
      <c r="F54" s="226"/>
      <c r="G54" s="142"/>
      <c r="H54" s="33"/>
      <c r="I54" s="226"/>
      <c r="J54" s="142"/>
      <c r="K54" s="33"/>
      <c r="L54" s="50"/>
      <c r="M54" s="139"/>
      <c r="N54" s="1187"/>
      <c r="O54" s="226"/>
      <c r="P54" s="142"/>
      <c r="Q54" s="33"/>
      <c r="R54" s="226"/>
      <c r="S54" s="142"/>
      <c r="T54" s="33"/>
      <c r="U54" s="1188"/>
    </row>
    <row r="55" spans="1:21" ht="12.75" customHeight="1">
      <c r="A55" s="1055">
        <f>'[2]20'!$A55</f>
        <v>43617</v>
      </c>
      <c r="B55" s="1003">
        <f>'[2]20'!B55</f>
        <v>3.7635588733249996</v>
      </c>
      <c r="C55" s="1016">
        <f>'[2]20'!C55</f>
        <v>5.5864249728416677</v>
      </c>
      <c r="D55" s="1017">
        <f>'[2]20'!D55</f>
        <v>6.7542260479583325</v>
      </c>
      <c r="E55" s="1016">
        <f>'[2]20'!E55</f>
        <v>1.4287211553666666</v>
      </c>
      <c r="F55" s="1017">
        <f>'[2]20'!F55</f>
        <v>5.385327220333334</v>
      </c>
      <c r="G55" s="1061">
        <f>'[2]20'!G55</f>
        <v>7.1329728024999985</v>
      </c>
      <c r="H55" s="938">
        <f>'[2]20'!H55</f>
        <v>4.8170357773138894</v>
      </c>
      <c r="I55" s="1016">
        <f>'[2]20'!I55</f>
        <v>7.7356746638750007</v>
      </c>
      <c r="J55" s="1017">
        <f>'[2]20'!J55</f>
        <v>8.8029419476916662</v>
      </c>
      <c r="K55" s="1016">
        <f>'[2]20'!K55</f>
        <v>2.2338099419666664</v>
      </c>
      <c r="L55" s="1017">
        <f>'[2]20'!L55</f>
        <v>4.6883522290166697</v>
      </c>
      <c r="M55" s="1061">
        <f>'[2]20'!M55</f>
        <v>6.3334512503249991</v>
      </c>
      <c r="N55" s="938">
        <f>'[2]20'!N55</f>
        <v>2.6432775675638882</v>
      </c>
      <c r="O55" s="1016">
        <f>'[2]20'!O55</f>
        <v>3.7554540685999998</v>
      </c>
      <c r="P55" s="1017">
        <f>'[2]20'!P55</f>
        <v>5.0588913802583324</v>
      </c>
      <c r="Q55" s="1016">
        <f>'[2]20'!Q55</f>
        <v>0.94464748851666824</v>
      </c>
      <c r="R55" s="1017">
        <f>'[2]20'!R55</f>
        <v>6.5033175544500059</v>
      </c>
      <c r="S55" s="919">
        <f>'[2]20'!S55</f>
        <v>2.2663147355966231</v>
      </c>
      <c r="T55" s="920">
        <f>'[2]20'!T55</f>
        <v>3.1872867660262187</v>
      </c>
      <c r="U55" s="1042">
        <f>'[2]20'!U55</f>
        <v>1.626389782229154</v>
      </c>
    </row>
    <row r="56" spans="1:21" ht="12.75" customHeight="1">
      <c r="A56" s="598">
        <f>'[2]20'!$A56</f>
        <v>43647</v>
      </c>
      <c r="B56" s="1001">
        <f>'[2]20'!B56</f>
        <v>3.9820709955916667</v>
      </c>
      <c r="C56" s="244">
        <f>'[2]20'!C56</f>
        <v>7.4333346952416672</v>
      </c>
      <c r="D56" s="973">
        <f>'[2]20'!D56</f>
        <v>6.445341537358332</v>
      </c>
      <c r="E56" s="244">
        <f>'[2]20'!E56</f>
        <v>1.4077345795666663</v>
      </c>
      <c r="F56" s="973">
        <f>'[2]20'!F56</f>
        <v>3.5674880179333339</v>
      </c>
      <c r="G56" s="597">
        <f>'[2]20'!G56</f>
        <v>5.9206128710999986</v>
      </c>
      <c r="H56" s="936">
        <f>'[2]20'!H56</f>
        <v>5.3367339810472219</v>
      </c>
      <c r="I56" s="244">
        <f>'[2]20'!I56</f>
        <v>9.663211484275001</v>
      </c>
      <c r="J56" s="973">
        <f>'[2]20'!J56</f>
        <v>8.2451722508916649</v>
      </c>
      <c r="K56" s="244">
        <f>'[2]20'!K56</f>
        <v>3.2784961279666671</v>
      </c>
      <c r="L56" s="973">
        <f>'[2]20'!L56</f>
        <v>1.4879015595166696</v>
      </c>
      <c r="M56" s="597">
        <f>'[2]20'!M56</f>
        <v>4.8047143180249998</v>
      </c>
      <c r="N56" s="936">
        <f>'[2]20'!N56</f>
        <v>2.510859514830555</v>
      </c>
      <c r="O56" s="244">
        <f>'[2]20'!O56</f>
        <v>5.5084202676</v>
      </c>
      <c r="P56" s="973">
        <f>'[2]20'!P56</f>
        <v>5.0399980987583319</v>
      </c>
      <c r="Q56" s="244">
        <f>'[2]20'!Q56</f>
        <v>-0.31801907128333218</v>
      </c>
      <c r="R56" s="973">
        <f>'[2]20'!R56</f>
        <v>6.2964428482500052</v>
      </c>
      <c r="S56" s="34">
        <f>'[2]20'!S56</f>
        <v>2.4160229926351633</v>
      </c>
      <c r="T56" s="910">
        <f>'[2]20'!T56</f>
        <v>3.5352199594463514</v>
      </c>
      <c r="U56" s="556">
        <f>'[2]20'!U56</f>
        <v>1.619654231119199</v>
      </c>
    </row>
    <row r="57" spans="1:21" ht="12.75" customHeight="1">
      <c r="A57" s="598">
        <f>'[2]20'!$A57</f>
        <v>43678</v>
      </c>
      <c r="B57" s="1001">
        <f>'[2]20'!B57</f>
        <v>2.4004666549583336</v>
      </c>
      <c r="C57" s="244">
        <f>'[2]20'!C57</f>
        <v>6.8014898278416673</v>
      </c>
      <c r="D57" s="973">
        <f>'[2]20'!D57</f>
        <v>5.5576151635583324</v>
      </c>
      <c r="E57" s="244">
        <f>'[2]20'!E57</f>
        <v>1.0118339576666662</v>
      </c>
      <c r="F57" s="973">
        <f>'[2]20'!F57</f>
        <v>3.9588209986333336</v>
      </c>
      <c r="G57" s="597">
        <f>'[2]20'!G57</f>
        <v>1.4117440946999991</v>
      </c>
      <c r="H57" s="936">
        <f>'[2]20'!H57</f>
        <v>2.4470059112805558</v>
      </c>
      <c r="I57" s="244">
        <f>'[2]20'!I57</f>
        <v>7.5811295090749997</v>
      </c>
      <c r="J57" s="973">
        <f>'[2]20'!J57</f>
        <v>6.4722944036916656</v>
      </c>
      <c r="K57" s="244">
        <f>'[2]20'!K57</f>
        <v>2.3958868423666662</v>
      </c>
      <c r="L57" s="973">
        <f>'[2]20'!L57</f>
        <v>3.7889564940166696</v>
      </c>
      <c r="M57" s="597">
        <f>'[2]20'!M57</f>
        <v>-1.697232611575</v>
      </c>
      <c r="N57" s="936">
        <f>'[2]20'!N57</f>
        <v>2.4534294885305554</v>
      </c>
      <c r="O57" s="244">
        <f>'[2]20'!O57</f>
        <v>6.5663346334000003</v>
      </c>
      <c r="P57" s="973">
        <f>'[2]20'!P57</f>
        <v>5.1836154043583331</v>
      </c>
      <c r="Q57" s="244">
        <f>'[2]20'!Q57</f>
        <v>-0.14682590298333231</v>
      </c>
      <c r="R57" s="973">
        <f>'[2]20'!R57</f>
        <v>4.4626429273500055</v>
      </c>
      <c r="S57" s="34">
        <f>'[2]20'!S57</f>
        <v>2.4493853940708448</v>
      </c>
      <c r="T57" s="910">
        <f>'[2]20'!T57</f>
        <v>3.9850560398505479</v>
      </c>
      <c r="U57" s="556">
        <f>'[2]20'!U57</f>
        <v>1.3801297870395786</v>
      </c>
    </row>
    <row r="58" spans="1:21" ht="12.75" customHeight="1">
      <c r="A58" s="598">
        <f>'[2]20'!$A58</f>
        <v>43709</v>
      </c>
      <c r="B58" s="1001">
        <f>'[2]20'!B58</f>
        <v>3.2197713844583329</v>
      </c>
      <c r="C58" s="244">
        <f>'[2]20'!C58</f>
        <v>4.017662593841667</v>
      </c>
      <c r="D58" s="973">
        <f>'[2]20'!D58</f>
        <v>5.1548143272583324</v>
      </c>
      <c r="E58" s="244">
        <f>'[2]20'!E58</f>
        <v>0.30954373086666642</v>
      </c>
      <c r="F58" s="973">
        <f>'[2]20'!F58</f>
        <v>4.3660035600333336</v>
      </c>
      <c r="G58" s="597">
        <f>'[2]20'!G58</f>
        <v>5.9511952903999985</v>
      </c>
      <c r="H58" s="936">
        <f>'[2]20'!H58</f>
        <v>3.8830365937805555</v>
      </c>
      <c r="I58" s="244">
        <f>'[2]20'!I58</f>
        <v>5.3137132713750006</v>
      </c>
      <c r="J58" s="973">
        <f>'[2]20'!J58</f>
        <v>4.4357229018916655</v>
      </c>
      <c r="K58" s="244">
        <f>'[2]20'!K58</f>
        <v>1.3984422525666667</v>
      </c>
      <c r="L58" s="973">
        <f>'[2]20'!L58</f>
        <v>0.79796364251666951</v>
      </c>
      <c r="M58" s="597">
        <f>'[2]20'!M58</f>
        <v>0.73971617622499986</v>
      </c>
      <c r="N58" s="936">
        <f>'[2]20'!N58</f>
        <v>2.5541493963972219</v>
      </c>
      <c r="O58" s="244">
        <f>'[2]20'!O58</f>
        <v>3.1808056194000001</v>
      </c>
      <c r="P58" s="973">
        <f>'[2]20'!P58</f>
        <v>6.6844198833583324</v>
      </c>
      <c r="Q58" s="244">
        <f>'[2]20'!Q58</f>
        <v>-0.50521387578333199</v>
      </c>
      <c r="R58" s="973">
        <f>'[2]20'!R58</f>
        <v>8.8292458130500062</v>
      </c>
      <c r="S58" s="34">
        <f>'[2]20'!S58</f>
        <v>2.6401741970604178</v>
      </c>
      <c r="T58" s="910">
        <f>'[2]20'!T58</f>
        <v>4.185631414547089</v>
      </c>
      <c r="U58" s="556">
        <f>'[2]20'!U58</f>
        <v>1.5511702615878846</v>
      </c>
    </row>
    <row r="59" spans="1:21" ht="12.75" customHeight="1">
      <c r="A59" s="598">
        <f>'[2]20'!$A59</f>
        <v>43739</v>
      </c>
      <c r="B59" s="1001">
        <f>'[2]20'!B59</f>
        <v>0.39028607125833314</v>
      </c>
      <c r="C59" s="244">
        <f>'[2]20'!C59</f>
        <v>6.6926624541666868E-2</v>
      </c>
      <c r="D59" s="973">
        <f>'[2]20'!D59</f>
        <v>4.6803562695583327</v>
      </c>
      <c r="E59" s="244">
        <f>'[2]20'!E59</f>
        <v>2.2948230369666662</v>
      </c>
      <c r="F59" s="973">
        <f>'[2]20'!F59</f>
        <v>4.0926257056333339</v>
      </c>
      <c r="G59" s="597">
        <f>'[2]20'!G59</f>
        <v>3.3987546261999988</v>
      </c>
      <c r="H59" s="936">
        <f>'[2]20'!H59</f>
        <v>-0.78773379388611098</v>
      </c>
      <c r="I59" s="244">
        <f>'[2]20'!I59</f>
        <v>-1.6069961303249993</v>
      </c>
      <c r="J59" s="973">
        <f>'[2]20'!J59</f>
        <v>3.4480967677916659</v>
      </c>
      <c r="K59" s="244">
        <f>'[2]20'!K59</f>
        <v>4.0550466509666672</v>
      </c>
      <c r="L59" s="973">
        <f>'[2]20'!L59</f>
        <v>1.8501108262166697</v>
      </c>
      <c r="M59" s="597">
        <f>'[2]20'!M59</f>
        <v>-4.0936773525750008</v>
      </c>
      <c r="N59" s="936">
        <f>'[2]20'!N59</f>
        <v>1.8700570251972219</v>
      </c>
      <c r="O59" s="244">
        <f>'[2]20'!O59</f>
        <v>2.6905658699999999</v>
      </c>
      <c r="P59" s="973">
        <f>'[2]20'!P59</f>
        <v>6.8078850828583324</v>
      </c>
      <c r="Q59" s="244">
        <f>'[2]20'!Q59</f>
        <v>0.69786383931666807</v>
      </c>
      <c r="R59" s="973">
        <f>'[2]20'!R59</f>
        <v>7.0114183235500054</v>
      </c>
      <c r="S59" s="34">
        <f>'[2]20'!S59</f>
        <v>2.4888321633695085</v>
      </c>
      <c r="T59" s="910">
        <f>'[2]20'!T59</f>
        <v>3.1915850040456633</v>
      </c>
      <c r="U59" s="556">
        <f>'[2]20'!U59</f>
        <v>2.0069968698213927</v>
      </c>
    </row>
    <row r="60" spans="1:21" ht="12.75" customHeight="1">
      <c r="A60" s="598">
        <f>'[2]20'!$A60</f>
        <v>43770</v>
      </c>
      <c r="B60" s="1001">
        <f>'[2]20'!B60</f>
        <v>1.4253227944249998</v>
      </c>
      <c r="C60" s="244">
        <f>'[2]20'!C60</f>
        <v>1.939297752041667</v>
      </c>
      <c r="D60" s="973">
        <f>'[2]20'!D60</f>
        <v>3.1335914302583321</v>
      </c>
      <c r="E60" s="244">
        <f>'[2]20'!E60</f>
        <v>1.3813939829666664</v>
      </c>
      <c r="F60" s="973">
        <f>'[2]20'!F60</f>
        <v>4.1591143031333342</v>
      </c>
      <c r="G60" s="597">
        <f>'[2]20'!G60</f>
        <v>3.7180646141999985</v>
      </c>
      <c r="H60" s="936">
        <f>'[2]20'!H60</f>
        <v>0.80300544824722253</v>
      </c>
      <c r="I60" s="244">
        <f>'[2]20'!I60</f>
        <v>0.17757850607500059</v>
      </c>
      <c r="J60" s="973">
        <f>'[2]20'!J60</f>
        <v>2.4595264112916659</v>
      </c>
      <c r="K60" s="244">
        <f>'[2]20'!K60</f>
        <v>2.5095539210666669</v>
      </c>
      <c r="L60" s="973">
        <f>'[2]20'!L60</f>
        <v>2.9704737390166693</v>
      </c>
      <c r="M60" s="597">
        <f>'[2]20'!M60</f>
        <v>-3.2893487207750001</v>
      </c>
      <c r="N60" s="936">
        <f>'[2]20'!N60</f>
        <v>2.2576110317305553</v>
      </c>
      <c r="O60" s="244">
        <f>'[2]20'!O60</f>
        <v>4.6652340154000003</v>
      </c>
      <c r="P60" s="973">
        <f>'[2]20'!P60</f>
        <v>4.6107339888583319</v>
      </c>
      <c r="Q60" s="244">
        <f>'[2]20'!Q60</f>
        <v>0.52089051821666787</v>
      </c>
      <c r="R60" s="973">
        <f>'[2]20'!R60</f>
        <v>5.8499740231500059</v>
      </c>
      <c r="S60" s="34">
        <f>'[2]20'!S60</f>
        <v>2.6023625544009121</v>
      </c>
      <c r="T60" s="910">
        <f>'[2]20'!T60</f>
        <v>3.0539026951347523</v>
      </c>
      <c r="U60" s="556">
        <f>'[2]20'!U60</f>
        <v>2.2794579556672261</v>
      </c>
    </row>
    <row r="61" spans="1:21" ht="12.75" customHeight="1">
      <c r="A61" s="598">
        <f>'[2]20'!$A61</f>
        <v>43800</v>
      </c>
      <c r="B61" s="1001">
        <f>'[2]20'!B61</f>
        <v>-0.57479980430833366</v>
      </c>
      <c r="C61" s="244">
        <f>'[2]20'!C61</f>
        <v>-0.79994814015833304</v>
      </c>
      <c r="D61" s="973">
        <f>'[2]20'!D61</f>
        <v>5.141612919858332</v>
      </c>
      <c r="E61" s="244">
        <f>'[2]20'!E61</f>
        <v>1.8965804700666666</v>
      </c>
      <c r="F61" s="973">
        <f>'[2]20'!F61</f>
        <v>6.4146879466333342</v>
      </c>
      <c r="G61" s="597">
        <f>'[2]20'!G61</f>
        <v>0.9721291972999988</v>
      </c>
      <c r="H61" s="936">
        <f>'[2]20'!H61</f>
        <v>-2.1201303124527775</v>
      </c>
      <c r="I61" s="244">
        <f>'[2]20'!I61</f>
        <v>-3.2774714699249996</v>
      </c>
      <c r="J61" s="973">
        <f>'[2]20'!J61</f>
        <v>3.2704427109916656</v>
      </c>
      <c r="K61" s="244">
        <f>'[2]20'!K61</f>
        <v>2.9118722922666667</v>
      </c>
      <c r="L61" s="973">
        <f>'[2]20'!L61</f>
        <v>6.0488229788166699</v>
      </c>
      <c r="M61" s="597">
        <f>'[2]20'!M61</f>
        <v>-3.4542624874749999</v>
      </c>
      <c r="N61" s="936">
        <f>'[2]20'!N61</f>
        <v>1.3329470627305551</v>
      </c>
      <c r="O61" s="244">
        <f>'[2]20'!O61</f>
        <v>2.7600148857</v>
      </c>
      <c r="P61" s="973">
        <f>'[2]20'!P61</f>
        <v>8.0135753576583326</v>
      </c>
      <c r="Q61" s="244">
        <f>'[2]20'!Q61</f>
        <v>1.1675864944166681</v>
      </c>
      <c r="R61" s="973">
        <f>'[2]20'!R61</f>
        <v>7.1468819053500052</v>
      </c>
      <c r="S61" s="34">
        <f>'[2]20'!S61</f>
        <v>2.5369789332138026</v>
      </c>
      <c r="T61" s="910">
        <f>'[2]20'!T61</f>
        <v>2.8770550393137881</v>
      </c>
      <c r="U61" s="556">
        <f>'[2]20'!U61</f>
        <v>2.3000898472596703</v>
      </c>
    </row>
    <row r="62" spans="1:21" ht="12.75" customHeight="1">
      <c r="A62" s="598">
        <f>'[2]20'!$A62</f>
        <v>43831</v>
      </c>
      <c r="B62" s="1001">
        <f>'[2]20'!B62</f>
        <v>2.083670286791667</v>
      </c>
      <c r="C62" s="244">
        <f>'[2]20'!C62</f>
        <v>6.647403109741667</v>
      </c>
      <c r="D62" s="973">
        <f>'[2]20'!D62</f>
        <v>5.5944508873583327</v>
      </c>
      <c r="E62" s="244">
        <f>'[2]20'!E62</f>
        <v>1.5092158366666659</v>
      </c>
      <c r="F62" s="973">
        <f>'[2]20'!F62</f>
        <v>11.492146665933333</v>
      </c>
      <c r="G62" s="597">
        <f>'[2]20'!G62</f>
        <v>1.112823587299999</v>
      </c>
      <c r="H62" s="936">
        <f>'[2]20'!H62</f>
        <v>2.3565436115138891</v>
      </c>
      <c r="I62" s="244">
        <f>'[2]20'!I62</f>
        <v>8.7051611805750007</v>
      </c>
      <c r="J62" s="973">
        <f>'[2]20'!J62</f>
        <v>4.7589767237916654</v>
      </c>
      <c r="K62" s="244">
        <f>'[2]20'!K62</f>
        <v>3.6857748062666671</v>
      </c>
      <c r="L62" s="973">
        <f>'[2]20'!L62</f>
        <v>11.31039313811667</v>
      </c>
      <c r="M62" s="597">
        <f>'[2]20'!M62</f>
        <v>-3.5192148424749998</v>
      </c>
      <c r="N62" s="936">
        <f>'[2]20'!N62</f>
        <v>1.8729175666638886</v>
      </c>
      <c r="O62" s="244">
        <f>'[2]20'!O62</f>
        <v>4.9230346425000002</v>
      </c>
      <c r="P62" s="973">
        <f>'[2]20'!P62</f>
        <v>7.2596610320583324</v>
      </c>
      <c r="Q62" s="244">
        <f>'[2]20'!Q62</f>
        <v>-0.57284094088333237</v>
      </c>
      <c r="R62" s="973">
        <f>'[2]20'!R62</f>
        <v>12.009821216950005</v>
      </c>
      <c r="S62" s="34">
        <f>'[2]20'!S62</f>
        <v>2.6044046422370286</v>
      </c>
      <c r="T62" s="910">
        <f>'[2]20'!T62</f>
        <v>3.1814038286235018</v>
      </c>
      <c r="U62" s="556">
        <f>'[2]20'!U62</f>
        <v>2.1967963386727831</v>
      </c>
    </row>
    <row r="63" spans="1:21" ht="12.75" customHeight="1">
      <c r="A63" s="598">
        <f>'[2]20'!$A63</f>
        <v>43862</v>
      </c>
      <c r="B63" s="1001">
        <f>'[2]20'!B63</f>
        <v>0.55445342205833326</v>
      </c>
      <c r="C63" s="244">
        <f>'[2]20'!C63</f>
        <v>-1.1926236287583329</v>
      </c>
      <c r="D63" s="973">
        <f>'[2]20'!D63</f>
        <v>6.5996571856583319</v>
      </c>
      <c r="E63" s="244">
        <f>'[2]20'!E63</f>
        <v>1.2382228248666665</v>
      </c>
      <c r="F63" s="973">
        <f>'[2]20'!F63</f>
        <v>5.467584722133334</v>
      </c>
      <c r="G63" s="597">
        <f>'[2]20'!G63</f>
        <v>4.094206719799999</v>
      </c>
      <c r="H63" s="936">
        <f>'[2]20'!H63</f>
        <v>-1.8627840280861108</v>
      </c>
      <c r="I63" s="244">
        <f>'[2]20'!I63</f>
        <v>-4.4484584513249992</v>
      </c>
      <c r="J63" s="973">
        <f>'[2]20'!J63</f>
        <v>6.1445026723916651</v>
      </c>
      <c r="K63" s="244">
        <f>'[2]20'!K63</f>
        <v>3.5428791904666666</v>
      </c>
      <c r="L63" s="973">
        <f>'[2]20'!L63</f>
        <v>2.1012806988166695</v>
      </c>
      <c r="M63" s="597">
        <f>'[2]20'!M63</f>
        <v>2.883390865425</v>
      </c>
      <c r="N63" s="936">
        <f>'[2]20'!N63</f>
        <v>3.4781119615638887</v>
      </c>
      <c r="O63" s="244">
        <f>'[2]20'!O63</f>
        <v>3.2741973336000001</v>
      </c>
      <c r="P63" s="973">
        <f>'[2]20'!P63</f>
        <v>7.8217338336583326</v>
      </c>
      <c r="Q63" s="244">
        <f>'[2]20'!Q63</f>
        <v>-0.99308799988333218</v>
      </c>
      <c r="R63" s="973">
        <f>'[2]20'!R63</f>
        <v>9.6957722463500051</v>
      </c>
      <c r="S63" s="34">
        <f>'[2]20'!S63</f>
        <v>2.780837004405285</v>
      </c>
      <c r="T63" s="910">
        <f>'[2]20'!T63</f>
        <v>2.901967896980139</v>
      </c>
      <c r="U63" s="556">
        <f>'[2]20'!U63</f>
        <v>2.7024525682554383</v>
      </c>
    </row>
    <row r="64" spans="1:21" ht="12.75" customHeight="1">
      <c r="A64" s="598">
        <f>'[2]20'!$A64</f>
        <v>43891</v>
      </c>
      <c r="B64" s="1001">
        <f>'[2]20'!B64</f>
        <v>-4.234261200641666</v>
      </c>
      <c r="C64" s="244">
        <f>'[2]20'!C64</f>
        <v>-6.1059678048583326</v>
      </c>
      <c r="D64" s="973">
        <f>'[2]20'!D64</f>
        <v>0.33313794815833231</v>
      </c>
      <c r="E64" s="244">
        <f>'[2]20'!E64</f>
        <v>1.0563606324666663</v>
      </c>
      <c r="F64" s="973">
        <f>'[2]20'!F64</f>
        <v>3.1697615434333337</v>
      </c>
      <c r="G64" s="597">
        <f>'[2]20'!G64</f>
        <v>-5.5404551646000009</v>
      </c>
      <c r="H64" s="936">
        <f>'[2]20'!H64</f>
        <v>-5.6554969689527779</v>
      </c>
      <c r="I64" s="244">
        <f>'[2]20'!I64</f>
        <v>-9.9766658327250006</v>
      </c>
      <c r="J64" s="973">
        <f>'[2]20'!J64</f>
        <v>0.42183503079166584</v>
      </c>
      <c r="K64" s="244">
        <f>'[2]20'!K64</f>
        <v>3.4542110077666663</v>
      </c>
      <c r="L64" s="973">
        <f>'[2]20'!L64</f>
        <v>9.923764611666952E-2</v>
      </c>
      <c r="M64" s="597">
        <f>'[2]20'!M64</f>
        <v>-5.3961148525750007</v>
      </c>
      <c r="N64" s="936">
        <f>'[2]20'!N64</f>
        <v>-2.4711046432694448</v>
      </c>
      <c r="O64" s="244">
        <f>'[2]20'!O64</f>
        <v>-0.92273242129999988</v>
      </c>
      <c r="P64" s="973">
        <f>'[2]20'!P64</f>
        <v>0.92154010895833249</v>
      </c>
      <c r="Q64" s="244">
        <f>'[2]20'!Q64</f>
        <v>-1.2835361863833321</v>
      </c>
      <c r="R64" s="973">
        <f>'[2]20'!R64</f>
        <v>7.0533176992500053</v>
      </c>
      <c r="S64" s="34">
        <f>'[2]20'!S64</f>
        <v>1.9455608330288641</v>
      </c>
      <c r="T64" s="910">
        <f>'[2]20'!T64</f>
        <v>2.7780275105636889</v>
      </c>
      <c r="U64" s="556">
        <f>'[2]20'!U64</f>
        <v>1.3669529879006177</v>
      </c>
    </row>
    <row r="65" spans="1:22" ht="12.75" customHeight="1">
      <c r="A65" s="598">
        <f>'[2]20'!$A65</f>
        <v>43922</v>
      </c>
      <c r="B65" s="1001">
        <f>'[2]20'!B65</f>
        <v>-30.455264956208335</v>
      </c>
      <c r="C65" s="244">
        <f>'[2]20'!C65</f>
        <v>-36.223580060558334</v>
      </c>
      <c r="D65" s="973">
        <f>'[2]20'!D65</f>
        <v>-28.960769029041668</v>
      </c>
      <c r="E65" s="244">
        <f>'[2]20'!E65</f>
        <v>5.3224577524666659</v>
      </c>
      <c r="F65" s="973">
        <f>'[2]20'!F65</f>
        <v>-8.5269535135666654</v>
      </c>
      <c r="G65" s="597">
        <f>'[2]20'!G65</f>
        <v>-49.8197570556</v>
      </c>
      <c r="H65" s="936">
        <f>'[2]20'!H65</f>
        <v>-29.03190247715278</v>
      </c>
      <c r="I65" s="244">
        <f>'[2]20'!I65</f>
        <v>-32.607671319725</v>
      </c>
      <c r="J65" s="973">
        <f>'[2]20'!J65</f>
        <v>-20.923484329408335</v>
      </c>
      <c r="K65" s="244">
        <f>'[2]20'!K65</f>
        <v>7.4908135647666674</v>
      </c>
      <c r="L65" s="973">
        <f>'[2]20'!L65</f>
        <v>-11.667394458083331</v>
      </c>
      <c r="M65" s="597">
        <f>'[2]20'!M65</f>
        <v>-43.047067499375004</v>
      </c>
      <c r="N65" s="936">
        <f>'[2]20'!N65</f>
        <v>-32.006522384602782</v>
      </c>
      <c r="O65" s="244">
        <f>'[2]20'!O65</f>
        <v>-39.763444398899999</v>
      </c>
      <c r="P65" s="973">
        <f>'[2]20'!P65</f>
        <v>-37.633748502641666</v>
      </c>
      <c r="Q65" s="244">
        <f>'[2]20'!Q65</f>
        <v>3.2499589711166679</v>
      </c>
      <c r="R65" s="973">
        <f>'[2]20'!R65</f>
        <v>-4.5619327643499936</v>
      </c>
      <c r="S65" s="34">
        <f>'[2]20'!S65</f>
        <v>-2.2359570987093207</v>
      </c>
      <c r="T65" s="910">
        <f>'[2]20'!T65</f>
        <v>-0.54357512029940835</v>
      </c>
      <c r="U65" s="556">
        <f>'[2]20'!U65</f>
        <v>-3.4466869412957379</v>
      </c>
    </row>
    <row r="66" spans="1:22" ht="12.75" customHeight="1">
      <c r="A66" s="598">
        <f>'[2]20'!$A66</f>
        <v>43952</v>
      </c>
      <c r="B66" s="1001">
        <f>'[2]20'!B66</f>
        <v>-27.406814050808332</v>
      </c>
      <c r="C66" s="244">
        <f>'[2]20'!C66</f>
        <v>-52.472873720758336</v>
      </c>
      <c r="D66" s="973">
        <f>'[2]20'!D66</f>
        <v>-38.656531509541665</v>
      </c>
      <c r="E66" s="244">
        <f>'[2]20'!E66</f>
        <v>4.0404014338666663</v>
      </c>
      <c r="F66" s="973">
        <f>'[2]20'!F66</f>
        <v>-7.4169596453666671</v>
      </c>
      <c r="G66" s="597">
        <f>'[2]20'!G66</f>
        <v>-25.707166997800002</v>
      </c>
      <c r="H66" s="936">
        <f>'[2]20'!H66</f>
        <v>-27.42726363668611</v>
      </c>
      <c r="I66" s="244">
        <f>'[2]20'!I66</f>
        <v>-50.020599506924995</v>
      </c>
      <c r="J66" s="973">
        <f>'[2]20'!J66</f>
        <v>-31.956913287908332</v>
      </c>
      <c r="K66" s="244">
        <f>'[2]20'!K66</f>
        <v>4.0488587310666668</v>
      </c>
      <c r="L66" s="973">
        <f>'[2]20'!L66</f>
        <v>-10.42587782978333</v>
      </c>
      <c r="M66" s="597">
        <f>'[2]20'!M66</f>
        <v>-37.478460430975005</v>
      </c>
      <c r="N66" s="936">
        <f>'[2]20'!N66</f>
        <v>-27.275798453369443</v>
      </c>
      <c r="O66" s="244">
        <f>'[2]20'!O66</f>
        <v>-54.656916879699999</v>
      </c>
      <c r="P66" s="973">
        <f>'[2]20'!P66</f>
        <v>-45.770914619841669</v>
      </c>
      <c r="Q66" s="244">
        <f>'[2]20'!Q66</f>
        <v>4.4845314429166674</v>
      </c>
      <c r="R66" s="973">
        <f>'[2]20'!R66</f>
        <v>-3.605184042749995</v>
      </c>
      <c r="S66" s="34">
        <f>'[2]20'!S66</f>
        <v>-3.3613445378151283</v>
      </c>
      <c r="T66" s="910">
        <f>'[2]20'!T66</f>
        <v>-0.7518131965328223</v>
      </c>
      <c r="U66" s="556">
        <f>'[2]20'!U66</f>
        <v>-5.2192258301229089</v>
      </c>
    </row>
    <row r="67" spans="1:22" ht="12.75" customHeight="1">
      <c r="A67" s="1055">
        <f>'[2]20'!$A67</f>
        <v>43983</v>
      </c>
      <c r="B67" s="1003">
        <f>'[2]20'!B67</f>
        <v>-18.861029742541664</v>
      </c>
      <c r="C67" s="1016">
        <f>'[2]20'!C67</f>
        <v>-53.20220996305833</v>
      </c>
      <c r="D67" s="1017">
        <f>'[2]20'!D67</f>
        <v>-34.731227952341662</v>
      </c>
      <c r="E67" s="1016">
        <f>'[2]20'!E67</f>
        <v>1.4258964972666659</v>
      </c>
      <c r="F67" s="1017">
        <f>'[2]20'!F67</f>
        <v>-1.1104903488666666</v>
      </c>
      <c r="G67" s="1061">
        <f>'[2]20'!G67</f>
        <v>-1.9549827673000011</v>
      </c>
      <c r="H67" s="938">
        <f>'[2]20'!H67</f>
        <v>-17.568955824419444</v>
      </c>
      <c r="I67" s="1016">
        <f>'[2]20'!I67</f>
        <v>-53.049255708924996</v>
      </c>
      <c r="J67" s="1017">
        <f>'[2]20'!J67</f>
        <v>-27.543855952708334</v>
      </c>
      <c r="K67" s="1016">
        <f>'[2]20'!K67</f>
        <v>-1.9046321238333335</v>
      </c>
      <c r="L67" s="1017">
        <f>'[2]20'!L67</f>
        <v>-5.6444893640833307</v>
      </c>
      <c r="M67" s="1061">
        <f>'[2]20'!M67</f>
        <v>-17.749410547575</v>
      </c>
      <c r="N67" s="938">
        <f>'[2]20'!N67</f>
        <v>-20.259314903936112</v>
      </c>
      <c r="O67" s="1016">
        <f>'[2]20'!O67</f>
        <v>-52.7071759484</v>
      </c>
      <c r="P67" s="1017">
        <f>'[2]20'!P67</f>
        <v>-42.413922579241671</v>
      </c>
      <c r="Q67" s="1016">
        <f>'[2]20'!Q67</f>
        <v>5.7604815597166681</v>
      </c>
      <c r="R67" s="1017">
        <f>'[2]20'!R67</f>
        <v>4.478249448650006</v>
      </c>
      <c r="S67" s="919">
        <f>'[2]20'!S67</f>
        <v>-3.1238875044499821</v>
      </c>
      <c r="T67" s="920">
        <f>'[2]20'!T67</f>
        <v>-0.49595405899242451</v>
      </c>
      <c r="U67" s="1042">
        <f>'[2]20'!U67</f>
        <v>-5.0180831826401402</v>
      </c>
    </row>
    <row r="68" spans="1:22" ht="12.75" customHeight="1">
      <c r="A68" s="599">
        <f>'[2]20'!$A68</f>
        <v>44013</v>
      </c>
      <c r="B68" s="1001">
        <f>'[2]20'!B68</f>
        <v>-13.142633542208332</v>
      </c>
      <c r="C68" s="244">
        <f>'[2]20'!C68</f>
        <v>-37.824762395958331</v>
      </c>
      <c r="D68" s="973">
        <f>'[2]20'!D68</f>
        <v>-29.480972529641669</v>
      </c>
      <c r="E68" s="244">
        <f>'[2]20'!E68</f>
        <v>1.4754583918666659</v>
      </c>
      <c r="F68" s="973">
        <f>'[2]20'!F68</f>
        <v>-1.7969901868666662</v>
      </c>
      <c r="G68" s="597">
        <f>'[2]20'!G68</f>
        <v>-0.12767983880000111</v>
      </c>
      <c r="H68" s="936">
        <f>'[2]20'!H68</f>
        <v>-10.625271293286112</v>
      </c>
      <c r="I68" s="244">
        <f>'[2]20'!I68</f>
        <v>-31.916798866524999</v>
      </c>
      <c r="J68" s="973">
        <f>'[2]20'!J68</f>
        <v>-20.588551721908335</v>
      </c>
      <c r="K68" s="244">
        <f>'[2]20'!K68</f>
        <v>1.2994665464666666</v>
      </c>
      <c r="L68" s="973">
        <f>'[2]20'!L68</f>
        <v>-3.6733717588833308</v>
      </c>
      <c r="M68" s="597">
        <f>'[2]20'!M68</f>
        <v>-10.606113684675</v>
      </c>
      <c r="N68" s="936">
        <f>'[2]20'!N68</f>
        <v>-15.968576469969443</v>
      </c>
      <c r="O68" s="244">
        <f>'[2]20'!O68</f>
        <v>-44.0352388162</v>
      </c>
      <c r="P68" s="973">
        <f>'[2]20'!P68</f>
        <v>-39.150322959741672</v>
      </c>
      <c r="Q68" s="244">
        <f>'[2]20'!Q68</f>
        <v>2.1345012865166679</v>
      </c>
      <c r="R68" s="973">
        <f>'[2]20'!R68</f>
        <v>0.69519830315000508</v>
      </c>
      <c r="S68" s="34">
        <f>'[2]20'!S68</f>
        <v>-3.7095501183898989</v>
      </c>
      <c r="T68" s="910">
        <f>'[2]20'!T68</f>
        <v>-1.4816076294277849</v>
      </c>
      <c r="U68" s="556">
        <f>'[2]20'!U68</f>
        <v>-5.3187679083094679</v>
      </c>
      <c r="V68" s="12"/>
    </row>
    <row r="69" spans="1:22" ht="12.75" customHeight="1">
      <c r="A69" s="599">
        <f>'[2]20'!$A69</f>
        <v>44044</v>
      </c>
      <c r="B69" s="1001">
        <f>'[2]20'!B69</f>
        <v>-6.7078624973750012</v>
      </c>
      <c r="C69" s="244">
        <f>'[2]20'!C69</f>
        <v>-19.765876596258334</v>
      </c>
      <c r="D69" s="973">
        <f>'[2]20'!D69</f>
        <v>-21.970826058741668</v>
      </c>
      <c r="E69" s="244">
        <f>'[2]20'!E69</f>
        <v>-0.92153464063333357</v>
      </c>
      <c r="F69" s="973">
        <f>'[2]20'!F69</f>
        <v>-1.0115928731666664</v>
      </c>
      <c r="G69" s="597">
        <f>'[2]20'!G69</f>
        <v>-1.2792455365000013</v>
      </c>
      <c r="H69" s="936">
        <f>'[2]20'!H69</f>
        <v>-5.031954438352777</v>
      </c>
      <c r="I69" s="244">
        <f>'[2]20'!I69</f>
        <v>-13.944068109424999</v>
      </c>
      <c r="J69" s="973">
        <f>'[2]20'!J69</f>
        <v>-16.321252390908334</v>
      </c>
      <c r="K69" s="244">
        <f>'[2]20'!K69</f>
        <v>-1.7449492705333336</v>
      </c>
      <c r="L69" s="973">
        <f>'[2]20'!L69</f>
        <v>-2.4549781510833304</v>
      </c>
      <c r="M69" s="597">
        <f>'[2]20'!M69</f>
        <v>-6.7183458323750003</v>
      </c>
      <c r="N69" s="936">
        <f>'[2]20'!N69</f>
        <v>-8.5533761018027779</v>
      </c>
      <c r="O69" s="244">
        <f>'[2]20'!O69</f>
        <v>-25.875968549699998</v>
      </c>
      <c r="P69" s="973">
        <f>'[2]20'!P69</f>
        <v>-27.861738558441665</v>
      </c>
      <c r="Q69" s="244">
        <f>'[2]20'!Q69</f>
        <v>0.49185981641666787</v>
      </c>
      <c r="R69" s="973">
        <f>'[2]20'!R69</f>
        <v>0.97608536665000578</v>
      </c>
      <c r="S69" s="34">
        <f>'[2]20'!S69</f>
        <v>-3.4230260255844627</v>
      </c>
      <c r="T69" s="910">
        <f>'[2]20'!T69</f>
        <v>-1.1377245508982128</v>
      </c>
      <c r="U69" s="556">
        <f>'[2]20'!U69</f>
        <v>-5.0847457627118615</v>
      </c>
      <c r="V69" s="12"/>
    </row>
    <row r="70" spans="1:22" ht="12.75" customHeight="1">
      <c r="A70" s="599">
        <f>'[2]20'!$A70</f>
        <v>44075</v>
      </c>
      <c r="B70" s="1001">
        <f>'[2]20'!B70</f>
        <v>-7.6365757583416674</v>
      </c>
      <c r="C70" s="244">
        <f>'[2]20'!C70</f>
        <v>-17.950852114258332</v>
      </c>
      <c r="D70" s="973">
        <f>'[2]20'!D70</f>
        <v>-20.461255243941668</v>
      </c>
      <c r="E70" s="244">
        <f>'[2]20'!E70</f>
        <v>0.90908343236666633</v>
      </c>
      <c r="F70" s="973">
        <f>'[2]20'!F70</f>
        <v>1.7708977377333337</v>
      </c>
      <c r="G70" s="597">
        <f>'[2]20'!G70</f>
        <v>-4.0497917284000007</v>
      </c>
      <c r="H70" s="936">
        <f>'[2]20'!H70</f>
        <v>-7.0071411390527771</v>
      </c>
      <c r="I70" s="244">
        <f>'[2]20'!I70</f>
        <v>-14.662479990825</v>
      </c>
      <c r="J70" s="973">
        <f>'[2]20'!J70</f>
        <v>-14.806206541608336</v>
      </c>
      <c r="K70" s="244">
        <f>'[2]20'!K70</f>
        <v>2.1975045333666667</v>
      </c>
      <c r="L70" s="973">
        <f>'[2]20'!L70</f>
        <v>1.0463527035166695</v>
      </c>
      <c r="M70" s="597">
        <f>'[2]20'!M70</f>
        <v>-9.5621210392749987</v>
      </c>
      <c r="N70" s="936">
        <f>'[2]20'!N70</f>
        <v>-8.2627796736361105</v>
      </c>
      <c r="O70" s="244">
        <f>'[2]20'!O70</f>
        <v>-21.109083669699999</v>
      </c>
      <c r="P70" s="973">
        <f>'[2]20'!P70</f>
        <v>-26.358547038541666</v>
      </c>
      <c r="Q70" s="244">
        <f>'[2]20'!Q70</f>
        <v>-0.13815003558333228</v>
      </c>
      <c r="R70" s="973">
        <f>'[2]20'!R70</f>
        <v>2.9210116011500054</v>
      </c>
      <c r="S70" s="34">
        <f>'[2]20'!S70</f>
        <v>-3.7037037037036953</v>
      </c>
      <c r="T70" s="910">
        <f>'[2]20'!T70</f>
        <v>-1.6018502655473696</v>
      </c>
      <c r="U70" s="556">
        <f>'[2]20'!U70</f>
        <v>-5.2241503976861878</v>
      </c>
      <c r="V70" s="12"/>
    </row>
    <row r="71" spans="1:22" ht="12.75" customHeight="1">
      <c r="A71" s="599">
        <f>'[2]20'!$A71</f>
        <v>44105</v>
      </c>
      <c r="B71" s="1001">
        <f>'[2]20'!B71</f>
        <v>-5.4008989221083334</v>
      </c>
      <c r="C71" s="244">
        <f>'[2]20'!C71</f>
        <v>-13.059081379858332</v>
      </c>
      <c r="D71" s="973">
        <f>'[2]20'!D71</f>
        <v>-16.32879842334167</v>
      </c>
      <c r="E71" s="244">
        <f>'[2]20'!E71</f>
        <v>-0.18095776733333357</v>
      </c>
      <c r="F71" s="973">
        <f>'[2]20'!F71</f>
        <v>1.0334998574333336</v>
      </c>
      <c r="G71" s="597">
        <f>'[2]20'!G71</f>
        <v>-3.3245731538000012</v>
      </c>
      <c r="H71" s="936">
        <f>'[2]20'!H71</f>
        <v>-5.6523330771194438</v>
      </c>
      <c r="I71" s="244">
        <f>'[2]20'!I71</f>
        <v>-14.389555678124999</v>
      </c>
      <c r="J71" s="973">
        <f>'[2]20'!J71</f>
        <v>-11.625730782508334</v>
      </c>
      <c r="K71" s="244">
        <f>'[2]20'!K71</f>
        <v>1.5555493367666664</v>
      </c>
      <c r="L71" s="973">
        <f>'[2]20'!L71</f>
        <v>-2.0875174872833306</v>
      </c>
      <c r="M71" s="597">
        <f>'[2]20'!M71</f>
        <v>-11.051548875675</v>
      </c>
      <c r="N71" s="936">
        <f>'[2]20'!N71</f>
        <v>-5.000749190436113</v>
      </c>
      <c r="O71" s="244">
        <f>'[2]20'!O71</f>
        <v>-10.835614766500001</v>
      </c>
      <c r="P71" s="973">
        <f>'[2]20'!P71</f>
        <v>-21.116879331141668</v>
      </c>
      <c r="Q71" s="244">
        <f>'[2]20'!Q71</f>
        <v>-1.7502834206833322</v>
      </c>
      <c r="R71" s="973">
        <f>'[2]20'!R71</f>
        <v>4.975888992150006</v>
      </c>
      <c r="S71" s="34">
        <f>'[2]20'!S71</f>
        <v>-3.3446006048745858</v>
      </c>
      <c r="T71" s="910">
        <f>'[2]20'!T71</f>
        <v>-0.23523261892314906</v>
      </c>
      <c r="U71" s="556">
        <f>'[2]20'!U71</f>
        <v>-5.5685920577617338</v>
      </c>
      <c r="V71" s="12"/>
    </row>
    <row r="72" spans="1:22" ht="12.75" customHeight="1">
      <c r="A72" s="599">
        <f>'[2]20'!$A72</f>
        <v>44136</v>
      </c>
      <c r="B72" s="1001">
        <f>'[2]20'!B72</f>
        <v>-10.460001354441667</v>
      </c>
      <c r="C72" s="244">
        <f>'[2]20'!C72</f>
        <v>-18.546444329058332</v>
      </c>
      <c r="D72" s="973">
        <f>'[2]20'!D72</f>
        <v>-21.27535576324167</v>
      </c>
      <c r="E72" s="244">
        <f>'[2]20'!E72</f>
        <v>-2.5791108183333336</v>
      </c>
      <c r="F72" s="973">
        <f>'[2]20'!F72</f>
        <v>-2.4021942154666664</v>
      </c>
      <c r="G72" s="597">
        <f>'[2]20'!G72</f>
        <v>-15.412670552600002</v>
      </c>
      <c r="H72" s="936">
        <f>'[2]20'!H72</f>
        <v>-10.481283253686112</v>
      </c>
      <c r="I72" s="244">
        <f>'[2]20'!I72</f>
        <v>-15.734291657324999</v>
      </c>
      <c r="J72" s="973">
        <f>'[2]20'!J72</f>
        <v>-16.212535997808335</v>
      </c>
      <c r="K72" s="244">
        <f>'[2]20'!K72</f>
        <v>-1.2260342668333335</v>
      </c>
      <c r="L72" s="973">
        <f>'[2]20'!L72</f>
        <v>-4.4375033529833301</v>
      </c>
      <c r="M72" s="597">
        <f>'[2]20'!M72</f>
        <v>-17.896210664975001</v>
      </c>
      <c r="N72" s="936">
        <f>'[2]20'!N72</f>
        <v>-10.328015978202778</v>
      </c>
      <c r="O72" s="244">
        <f>'[2]20'!O72</f>
        <v>-21.149803711400001</v>
      </c>
      <c r="P72" s="973">
        <f>'[2]20'!P72</f>
        <v>-26.48260569584167</v>
      </c>
      <c r="Q72" s="244">
        <f>'[2]20'!Q72</f>
        <v>-3.7016782738833323</v>
      </c>
      <c r="R72" s="973">
        <f>'[2]20'!R72</f>
        <v>0.27517042255000579</v>
      </c>
      <c r="S72" s="34">
        <f>'[2]20'!S72</f>
        <v>-4.077216066481995</v>
      </c>
      <c r="T72" s="910">
        <f>'[2]20'!T72</f>
        <v>0.52644985989640247</v>
      </c>
      <c r="U72" s="556">
        <f>'[2]20'!U72</f>
        <v>-7.3528121435465437</v>
      </c>
      <c r="V72" s="12"/>
    </row>
    <row r="73" spans="1:22" ht="12.75" customHeight="1">
      <c r="A73" s="599">
        <f>'[2]20'!$A73</f>
        <v>44166</v>
      </c>
      <c r="B73" s="1001">
        <f>'[2]20'!B73</f>
        <v>-10.573988580041668</v>
      </c>
      <c r="C73" s="244">
        <f>'[2]20'!C73</f>
        <v>-22.837481288558333</v>
      </c>
      <c r="D73" s="973">
        <f>'[2]20'!D73</f>
        <v>-18.020434322741668</v>
      </c>
      <c r="E73" s="244">
        <f>'[2]20'!E73</f>
        <v>-1.8041208767333337</v>
      </c>
      <c r="F73" s="973">
        <f>'[2]20'!F73</f>
        <v>2.8162984758333338</v>
      </c>
      <c r="G73" s="597">
        <f>'[2]20'!G73</f>
        <v>-10.6886053283</v>
      </c>
      <c r="H73" s="936">
        <f>'[2]20'!H73</f>
        <v>-9.1327396966527754</v>
      </c>
      <c r="I73" s="244">
        <f>'[2]20'!I73</f>
        <v>-17.932060858424997</v>
      </c>
      <c r="J73" s="973">
        <f>'[2]20'!J73</f>
        <v>-8.6628935405083354</v>
      </c>
      <c r="K73" s="244">
        <f>'[2]20'!K73</f>
        <v>-3.0138317793333336</v>
      </c>
      <c r="L73" s="973">
        <f>'[2]20'!L73</f>
        <v>1.7581119969166696</v>
      </c>
      <c r="M73" s="597">
        <f>'[2]20'!M73</f>
        <v>-13.615269976575</v>
      </c>
      <c r="N73" s="936">
        <f>'[2]20'!N73</f>
        <v>-12.146086543269442</v>
      </c>
      <c r="O73" s="244">
        <f>'[2]20'!O73</f>
        <v>-27.879833924499998</v>
      </c>
      <c r="P73" s="973">
        <f>'[2]20'!P73</f>
        <v>-28.231724251541671</v>
      </c>
      <c r="Q73" s="244">
        <f>'[2]20'!Q73</f>
        <v>5.9370802316667692E-2</v>
      </c>
      <c r="R73" s="973">
        <f>'[2]20'!R73</f>
        <v>4.3551582268500049</v>
      </c>
      <c r="S73" s="34">
        <f>'[2]20'!S73</f>
        <v>-4.6773911522993501</v>
      </c>
      <c r="T73" s="910">
        <f>'[2]20'!T73</f>
        <v>0.60795553239533717</v>
      </c>
      <c r="U73" s="556">
        <f>'[2]20'!U73</f>
        <v>-8.3523625505006152</v>
      </c>
      <c r="V73" s="12"/>
    </row>
    <row r="74" spans="1:22" ht="12.75" customHeight="1">
      <c r="A74" s="599">
        <f>'[2]20'!$A74</f>
        <v>44197</v>
      </c>
      <c r="B74" s="1001">
        <f>'[2]20'!B74</f>
        <v>-12.239678148308331</v>
      </c>
      <c r="C74" s="244">
        <f>'[2]20'!C74</f>
        <v>-22.753682496258332</v>
      </c>
      <c r="D74" s="973">
        <f>'[2]20'!D74</f>
        <v>-16.908667428741669</v>
      </c>
      <c r="E74" s="244">
        <f>'[2]20'!E74</f>
        <v>-2.8788441571333339</v>
      </c>
      <c r="F74" s="973">
        <f>'[2]20'!F74</f>
        <v>7.6689995137333336</v>
      </c>
      <c r="G74" s="597">
        <f>'[2]20'!G74</f>
        <v>-16.844196105800002</v>
      </c>
      <c r="H74" s="936">
        <f>'[2]20'!H74</f>
        <v>-13.313779627852776</v>
      </c>
      <c r="I74" s="244">
        <f>'[2]20'!I74</f>
        <v>-25.422494029924998</v>
      </c>
      <c r="J74" s="973">
        <f>'[2]20'!J74</f>
        <v>-11.319970331508335</v>
      </c>
      <c r="K74" s="244">
        <f>'[2]20'!K74</f>
        <v>-1.6798294140333334</v>
      </c>
      <c r="L74" s="973">
        <f>'[2]20'!L74</f>
        <v>8.0102828610166696</v>
      </c>
      <c r="M74" s="597">
        <f>'[2]20'!M74</f>
        <v>-17.894106850575</v>
      </c>
      <c r="N74" s="936">
        <f>'[2]20'!N74</f>
        <v>-10.880988809636113</v>
      </c>
      <c r="O74" s="244">
        <f>'[2]20'!O74</f>
        <v>-18.970837979700001</v>
      </c>
      <c r="P74" s="973">
        <f>'[2]20'!P74</f>
        <v>-22.728648942941668</v>
      </c>
      <c r="Q74" s="244">
        <f>'[2]20'!Q74</f>
        <v>-3.821904853683332</v>
      </c>
      <c r="R74" s="973">
        <f>'[2]20'!R74</f>
        <v>7.5772520715500056</v>
      </c>
      <c r="S74" s="34">
        <f>'[2]20'!S74</f>
        <v>-4.5778411115069559</v>
      </c>
      <c r="T74" s="910">
        <f>'[2]20'!T74</f>
        <v>0.39756162205142687</v>
      </c>
      <c r="U74" s="556">
        <f>'[2]20'!U74</f>
        <v>-8.0519480519480595</v>
      </c>
      <c r="V74" s="12"/>
    </row>
    <row r="75" spans="1:22" ht="12.75" customHeight="1">
      <c r="A75" s="599">
        <f>'[2]20'!$A75</f>
        <v>44228</v>
      </c>
      <c r="B75" s="1001">
        <f>'[2]20'!B75</f>
        <v>-16.316291400308334</v>
      </c>
      <c r="C75" s="244">
        <f>'[2]20'!C75</f>
        <v>-31.491384038558333</v>
      </c>
      <c r="D75" s="973">
        <f>'[2]20'!D75</f>
        <v>-21.641418726741669</v>
      </c>
      <c r="E75" s="244">
        <f>'[2]20'!E75</f>
        <v>-3.5027502375333337</v>
      </c>
      <c r="F75" s="973">
        <f>'[2]20'!F75</f>
        <v>6.6247900574333336</v>
      </c>
      <c r="G75" s="597">
        <f>'[2]20'!G75</f>
        <v>-20.960240399900002</v>
      </c>
      <c r="H75" s="936">
        <f>'[2]20'!H75</f>
        <v>-15.546450214252779</v>
      </c>
      <c r="I75" s="244">
        <f>'[2]20'!I75</f>
        <v>-30.598794780825003</v>
      </c>
      <c r="J75" s="973">
        <f>'[2]20'!J75</f>
        <v>-17.435356941808333</v>
      </c>
      <c r="K75" s="244">
        <f>'[2]20'!K75</f>
        <v>-2.9728979636333337</v>
      </c>
      <c r="L75" s="973">
        <f>'[2]20'!L75</f>
        <v>6.9162091123166691</v>
      </c>
      <c r="M75" s="597">
        <f>'[2]20'!M75</f>
        <v>-18.004493882374998</v>
      </c>
      <c r="N75" s="936">
        <f>'[2]20'!N75</f>
        <v>-17.106091524302776</v>
      </c>
      <c r="O75" s="244">
        <f>'[2]20'!O75</f>
        <v>-31.858143636599998</v>
      </c>
      <c r="P75" s="973">
        <f>'[2]20'!P75</f>
        <v>-25.850407960941666</v>
      </c>
      <c r="Q75" s="244">
        <f>'[2]20'!Q75</f>
        <v>-3.6661291462833323</v>
      </c>
      <c r="R75" s="973">
        <f>'[2]20'!R75</f>
        <v>6.591142527250005</v>
      </c>
      <c r="S75" s="34">
        <f>'[2]20'!S75</f>
        <v>-5.6522903830699107</v>
      </c>
      <c r="T75" s="910">
        <f>'[2]20'!T75</f>
        <v>-0.55521283158543611</v>
      </c>
      <c r="U75" s="556">
        <f>'[2]20'!U75</f>
        <v>-9.2457420924574194</v>
      </c>
      <c r="V75" s="12"/>
    </row>
    <row r="76" spans="1:22" ht="12.75" customHeight="1">
      <c r="A76" s="599">
        <f>'[2]20'!$A76</f>
        <v>44256</v>
      </c>
      <c r="B76" s="1001">
        <f>'[2]20'!B76</f>
        <v>-11.746314871941669</v>
      </c>
      <c r="C76" s="244">
        <f>'[2]20'!C76</f>
        <v>-36.731873450258334</v>
      </c>
      <c r="D76" s="973">
        <f>'[2]20'!D76</f>
        <v>-24.118556644641668</v>
      </c>
      <c r="E76" s="244">
        <f>'[2]20'!E76</f>
        <v>-1.1375375812333337</v>
      </c>
      <c r="F76" s="973">
        <f>'[2]20'!F76</f>
        <v>10.563192403933334</v>
      </c>
      <c r="G76" s="597">
        <f>'[2]20'!G76</f>
        <v>0.35539125319999887</v>
      </c>
      <c r="H76" s="936">
        <f>'[2]20'!H76</f>
        <v>-10.409422508819445</v>
      </c>
      <c r="I76" s="244">
        <f>'[2]20'!I76</f>
        <v>-36.409917805625</v>
      </c>
      <c r="J76" s="973">
        <f>'[2]20'!J76</f>
        <v>-20.828241753408335</v>
      </c>
      <c r="K76" s="244">
        <f>'[2]20'!K76</f>
        <v>-1.6368148721333335</v>
      </c>
      <c r="L76" s="973">
        <f>'[2]20'!L76</f>
        <v>13.322719331416669</v>
      </c>
      <c r="M76" s="597">
        <f>'[2]20'!M76</f>
        <v>-9.0534750262749988</v>
      </c>
      <c r="N76" s="936">
        <f>'[2]20'!N76</f>
        <v>-13.196820722602778</v>
      </c>
      <c r="O76" s="244">
        <f>'[2]20'!O76</f>
        <v>-36.433753208299997</v>
      </c>
      <c r="P76" s="973">
        <f>'[2]20'!P76</f>
        <v>-27.260553619041666</v>
      </c>
      <c r="Q76" s="244">
        <f>'[2]20'!Q76</f>
        <v>-0.10181520168333202</v>
      </c>
      <c r="R76" s="973">
        <f>'[2]20'!R76</f>
        <v>7.6538026633500058</v>
      </c>
      <c r="S76" s="34">
        <f>'[2]20'!S76</f>
        <v>-5.0891497177672136</v>
      </c>
      <c r="T76" s="910">
        <f>'[2]20'!T76</f>
        <v>-0.29741077676696648</v>
      </c>
      <c r="U76" s="556">
        <f>'[2]20'!U76</f>
        <v>-8.5375854214123024</v>
      </c>
      <c r="V76" s="12"/>
    </row>
    <row r="77" spans="1:22" ht="12.75" customHeight="1">
      <c r="A77" s="599">
        <f>'[2]20'!$A77</f>
        <v>44287</v>
      </c>
      <c r="B77" s="1001">
        <f>'[2]20'!B77</f>
        <v>-4.0376231568416667</v>
      </c>
      <c r="C77" s="244">
        <f>'[2]20'!C77</f>
        <v>-24.146486395458332</v>
      </c>
      <c r="D77" s="973">
        <f>'[2]20'!D77</f>
        <v>-21.458560808041668</v>
      </c>
      <c r="E77" s="244">
        <f>'[2]20'!E77</f>
        <v>-4.5771086590333336</v>
      </c>
      <c r="F77" s="973">
        <f>'[2]20'!F77</f>
        <v>7.6686401566333338</v>
      </c>
      <c r="G77" s="597">
        <f>'[2]20'!G77</f>
        <v>7.4565082658999993</v>
      </c>
      <c r="H77" s="936">
        <f>'[2]20'!H77</f>
        <v>-1.3730922148861107</v>
      </c>
      <c r="I77" s="244">
        <f>'[2]20'!I77</f>
        <v>-19.268333073125</v>
      </c>
      <c r="J77" s="973">
        <f>'[2]20'!J77</f>
        <v>-12.213883411608334</v>
      </c>
      <c r="K77" s="244">
        <f>'[2]20'!K77</f>
        <v>-6.6497969313333334</v>
      </c>
      <c r="L77" s="973">
        <f>'[2]20'!L77</f>
        <v>9.343457007616669</v>
      </c>
      <c r="M77" s="597">
        <f>'[2]20'!M77</f>
        <v>5.3585155322249998</v>
      </c>
      <c r="N77" s="936">
        <f>'[2]20'!N77</f>
        <v>-7.0350412570027769</v>
      </c>
      <c r="O77" s="244">
        <f>'[2]20'!O77</f>
        <v>-29.157068469999999</v>
      </c>
      <c r="P77" s="973">
        <f>'[2]20'!P77</f>
        <v>-31.538346759141668</v>
      </c>
      <c r="Q77" s="244">
        <f>'[2]20'!Q77</f>
        <v>-1.708109694083332</v>
      </c>
      <c r="R77" s="973">
        <f>'[2]20'!R77</f>
        <v>6.0231119303500051</v>
      </c>
      <c r="S77" s="34">
        <f>'[2]20'!S77</f>
        <v>-0.51134250650800084</v>
      </c>
      <c r="T77" s="910">
        <f>'[2]20'!T77</f>
        <v>2.3832989875459276</v>
      </c>
      <c r="U77" s="556">
        <f>'[2]20'!U77</f>
        <v>-2.6343418917629009</v>
      </c>
      <c r="V77" s="12"/>
    </row>
    <row r="78" spans="1:22" ht="12.75" customHeight="1">
      <c r="A78" s="599">
        <f>'[2]20'!$A78</f>
        <v>44317</v>
      </c>
      <c r="B78" s="1001">
        <f>'[2]20'!B78</f>
        <v>0.71829629373333337</v>
      </c>
      <c r="C78" s="244">
        <f>'[2]20'!C78</f>
        <v>-13.776720110799999</v>
      </c>
      <c r="D78" s="973">
        <f>'[2]20'!D78</f>
        <v>-13.906719477699999</v>
      </c>
      <c r="E78" s="244">
        <f>'[2]20'!E78</f>
        <v>4.1808781500000003E-2</v>
      </c>
      <c r="F78" s="973">
        <f>'[2]20'!F78</f>
        <v>14.323897476200001</v>
      </c>
      <c r="G78" s="597">
        <f>'[2]20'!G78</f>
        <v>15.9734177735</v>
      </c>
      <c r="H78" s="936">
        <f>'[2]20'!H78</f>
        <v>3.1542028635666655</v>
      </c>
      <c r="I78" s="244">
        <f>'[2]20'!I78</f>
        <v>-9.0761615370000008</v>
      </c>
      <c r="J78" s="973">
        <f>'[2]20'!J78</f>
        <v>-7.8660800219000002</v>
      </c>
      <c r="K78" s="244">
        <f>'[2]20'!K78</f>
        <v>-1.5958463788999999</v>
      </c>
      <c r="L78" s="973">
        <f>'[2]20'!L78</f>
        <v>18.243085904499999</v>
      </c>
      <c r="M78" s="597">
        <f>'[2]20'!M78</f>
        <v>12.103261466699999</v>
      </c>
      <c r="N78" s="936">
        <f>'[2]20'!N78</f>
        <v>-1.7223787219999995</v>
      </c>
      <c r="O78" s="244">
        <f>'[2]20'!O78</f>
        <v>-18.486480334399999</v>
      </c>
      <c r="P78" s="973">
        <f>'[2]20'!P78</f>
        <v>-19.959183878800001</v>
      </c>
      <c r="Q78" s="244">
        <f>'[2]20'!Q78</f>
        <v>1.6826697585999999</v>
      </c>
      <c r="R78" s="973">
        <f>'[2]20'!R78</f>
        <v>10.397036981199999</v>
      </c>
      <c r="S78" s="34">
        <f>'[2]20'!S78</f>
        <v>1.4866760168303017</v>
      </c>
      <c r="T78" s="910">
        <f>'[2]20'!T78</f>
        <v>2.3438196239194582</v>
      </c>
      <c r="U78" s="556">
        <f>'[2]20'!U78</f>
        <v>0.85164037549598959</v>
      </c>
      <c r="V78" s="12"/>
    </row>
    <row r="79" spans="1:22" ht="12.75" customHeight="1">
      <c r="A79" s="1056">
        <f>'[2]20'!$A79</f>
        <v>44348</v>
      </c>
      <c r="B79" s="1003">
        <f>'[2]20'!B79</f>
        <v>3.9521856297666673</v>
      </c>
      <c r="C79" s="1016">
        <f>'[2]20'!C79</f>
        <v>1.1267378217999999</v>
      </c>
      <c r="D79" s="1017">
        <f>'[2]20'!D79</f>
        <v>-8.587288461</v>
      </c>
      <c r="E79" s="1016">
        <f>'[2]20'!E79</f>
        <v>-1.9500581107999999</v>
      </c>
      <c r="F79" s="1017">
        <f>'[2]20'!F79</f>
        <v>13.1586833467</v>
      </c>
      <c r="G79" s="1061">
        <f>'[2]20'!G79</f>
        <v>8.7797609567000006</v>
      </c>
      <c r="H79" s="938">
        <f>'[2]20'!H79</f>
        <v>4.5049182934000003</v>
      </c>
      <c r="I79" s="1016">
        <f>'[2]20'!I79</f>
        <v>5.1549177148999998</v>
      </c>
      <c r="J79" s="1017">
        <f>'[2]20'!J79</f>
        <v>-3.1936615194</v>
      </c>
      <c r="K79" s="1016">
        <f>'[2]20'!K79</f>
        <v>-2.0634408144999998</v>
      </c>
      <c r="L79" s="1017">
        <f>'[2]20'!L79</f>
        <v>16.3198238252</v>
      </c>
      <c r="M79" s="1061">
        <f>'[2]20'!M79</f>
        <v>4.7099918321000001</v>
      </c>
      <c r="N79" s="938">
        <f>'[2]20'!N79</f>
        <v>3.3983709559666671</v>
      </c>
      <c r="O79" s="1016">
        <f>'[2]20'!O79</f>
        <v>-2.9093274957999999</v>
      </c>
      <c r="P79" s="1017">
        <f>'[2]20'!P79</f>
        <v>-13.9914737789</v>
      </c>
      <c r="Q79" s="1016">
        <f>'[2]20'!Q79</f>
        <v>-1.8364534530000001</v>
      </c>
      <c r="R79" s="1017">
        <f>'[2]20'!R79</f>
        <v>9.9913547296999994</v>
      </c>
      <c r="S79" s="919">
        <f>'[2]20'!S79</f>
        <v>1.378043178686255</v>
      </c>
      <c r="T79" s="920">
        <f>'[2]20'!T79</f>
        <v>1.4603008044771002</v>
      </c>
      <c r="U79" s="1042">
        <f>'[2]20'!U79</f>
        <v>1.3231794383626863</v>
      </c>
    </row>
    <row r="80" spans="1:22" ht="12.75" customHeight="1">
      <c r="A80" s="599">
        <f>'[2]20'!$A80</f>
        <v>44378</v>
      </c>
      <c r="B80" s="1001">
        <f>'[2]20'!B80</f>
        <v>1.9519483327</v>
      </c>
      <c r="C80" s="244">
        <f>'[2]20'!C80</f>
        <v>2.8529376012999998</v>
      </c>
      <c r="D80" s="973">
        <f>'[2]20'!D80</f>
        <v>-9.8161826158000007</v>
      </c>
      <c r="E80" s="244">
        <f>'[2]20'!E80</f>
        <v>-2.0884322122999999</v>
      </c>
      <c r="F80" s="973">
        <f>'[2]20'!F80</f>
        <v>15.9054452562</v>
      </c>
      <c r="G80" s="597">
        <f>'[2]20'!G80</f>
        <v>0.91447518449999998</v>
      </c>
      <c r="H80" s="936">
        <f>'[2]20'!H80</f>
        <v>4.0919133905333336</v>
      </c>
      <c r="I80" s="244">
        <f>'[2]20'!I80</f>
        <v>9.9141040020000002</v>
      </c>
      <c r="J80" s="973">
        <f>'[2]20'!J80</f>
        <v>-3.9220866438000002</v>
      </c>
      <c r="K80" s="244">
        <f>'[2]20'!K80</f>
        <v>-1.5895188647</v>
      </c>
      <c r="L80" s="973">
        <f>'[2]20'!L80</f>
        <v>18.162770703300001</v>
      </c>
      <c r="M80" s="597">
        <f>'[2]20'!M80</f>
        <v>-0.67773800870000001</v>
      </c>
      <c r="N80" s="936">
        <f>'[2]20'!N80</f>
        <v>-0.19220584616666692</v>
      </c>
      <c r="O80" s="244">
        <f>'[2]20'!O80</f>
        <v>-4.2220514927000004</v>
      </c>
      <c r="P80" s="973">
        <f>'[2]20'!P80</f>
        <v>-15.7218166648</v>
      </c>
      <c r="Q80" s="244">
        <f>'[2]20'!Q80</f>
        <v>-2.5883222152999998</v>
      </c>
      <c r="R80" s="973">
        <f>'[2]20'!R80</f>
        <v>13.643700947399999</v>
      </c>
      <c r="S80" s="34">
        <f>'[2]20'!S80</f>
        <v>1.0746812386156677</v>
      </c>
      <c r="T80" s="910">
        <f>'[2]20'!T80</f>
        <v>1.3137424373379503</v>
      </c>
      <c r="U80" s="556">
        <f>'[2]20'!U80</f>
        <v>0.88897295252508002</v>
      </c>
      <c r="V80" s="12"/>
    </row>
    <row r="81" spans="1:22" ht="12.75" customHeight="1">
      <c r="A81" s="599">
        <f>'[2]20'!$A81</f>
        <v>44409</v>
      </c>
      <c r="B81" s="1001">
        <f>'[2]20'!B81</f>
        <v>5.3135354234666661</v>
      </c>
      <c r="C81" s="244">
        <f>'[2]20'!C81</f>
        <v>13.2995729028</v>
      </c>
      <c r="D81" s="973">
        <f>'[2]20'!D81</f>
        <v>-6.0463127755999997</v>
      </c>
      <c r="E81" s="244">
        <f>'[2]20'!E81</f>
        <v>-0.67795936209999996</v>
      </c>
      <c r="F81" s="973">
        <f>'[2]20'!F81</f>
        <v>13.506770935600001</v>
      </c>
      <c r="G81" s="597">
        <f>'[2]20'!G81</f>
        <v>1.9630740055</v>
      </c>
      <c r="H81" s="936">
        <f>'[2]20'!H81</f>
        <v>5.7105558112333332</v>
      </c>
      <c r="I81" s="244">
        <f>'[2]20'!I81</f>
        <v>16.853956815499998</v>
      </c>
      <c r="J81" s="973">
        <f>'[2]20'!J81</f>
        <v>2.0602861008</v>
      </c>
      <c r="K81" s="244">
        <f>'[2]20'!K81</f>
        <v>0.4812828918</v>
      </c>
      <c r="L81" s="973">
        <f>'[2]20'!L81</f>
        <v>16.1469440312</v>
      </c>
      <c r="M81" s="597">
        <f>'[2]20'!M81</f>
        <v>1.5639748519000001</v>
      </c>
      <c r="N81" s="936">
        <f>'[2]20'!N81</f>
        <v>4.9157378424999996</v>
      </c>
      <c r="O81" s="244">
        <f>'[2]20'!O81</f>
        <v>9.7382310519999997</v>
      </c>
      <c r="P81" s="973">
        <f>'[2]20'!P81</f>
        <v>-14.168780847600001</v>
      </c>
      <c r="Q81" s="244">
        <f>'[2]20'!Q81</f>
        <v>-1.8394709084</v>
      </c>
      <c r="R81" s="973">
        <f>'[2]20'!R81</f>
        <v>10.8614295292</v>
      </c>
      <c r="S81" s="34">
        <f>'[2]20'!S81</f>
        <v>1.5894765689229899</v>
      </c>
      <c r="T81" s="910">
        <f>'[2]20'!T81</f>
        <v>1.2633036255083425</v>
      </c>
      <c r="U81" s="556">
        <f>'[2]20'!U81</f>
        <v>1.8332066869300832</v>
      </c>
      <c r="V81" s="12"/>
    </row>
    <row r="82" spans="1:22" ht="12.75" customHeight="1">
      <c r="A82" s="599">
        <f>'[2]20'!$A82</f>
        <v>44440</v>
      </c>
      <c r="B82" s="1001">
        <f>'[2]20'!B82</f>
        <v>6.3226058693999994</v>
      </c>
      <c r="C82" s="244">
        <f>'[2]20'!C82</f>
        <v>9.1704442921999991</v>
      </c>
      <c r="D82" s="973">
        <f>'[2]20'!D82</f>
        <v>-4.9822406117</v>
      </c>
      <c r="E82" s="244">
        <f>'[2]20'!E82</f>
        <v>-4.9323429952</v>
      </c>
      <c r="F82" s="973">
        <f>'[2]20'!F82</f>
        <v>12.0359253162</v>
      </c>
      <c r="G82" s="597">
        <f>'[2]20'!G82</f>
        <v>4.8650303207999999</v>
      </c>
      <c r="H82" s="936">
        <f>'[2]20'!H82</f>
        <v>5.4453762747000001</v>
      </c>
      <c r="I82" s="244">
        <f>'[2]20'!I82</f>
        <v>11.195949408700001</v>
      </c>
      <c r="J82" s="973">
        <f>'[2]20'!J82</f>
        <v>0.41500352660000001</v>
      </c>
      <c r="K82" s="244">
        <f>'[2]20'!K82</f>
        <v>-1.3256207008000001</v>
      </c>
      <c r="L82" s="973">
        <f>'[2]20'!L82</f>
        <v>11.498613494300001</v>
      </c>
      <c r="M82" s="597">
        <f>'[2]20'!M82</f>
        <v>-2.9643795231999999</v>
      </c>
      <c r="N82" s="936">
        <f>'[2]20'!N82</f>
        <v>7.2015526982333329</v>
      </c>
      <c r="O82" s="244">
        <f>'[2]20'!O82</f>
        <v>7.1409741174999999</v>
      </c>
      <c r="P82" s="973">
        <f>'[2]20'!P82</f>
        <v>-10.3900502071</v>
      </c>
      <c r="Q82" s="244">
        <f>'[2]20'!Q82</f>
        <v>-8.5461256834999997</v>
      </c>
      <c r="R82" s="973">
        <f>'[2]20'!R82</f>
        <v>12.574288961000001</v>
      </c>
      <c r="S82" s="34">
        <f>'[2]20'!S82</f>
        <v>1.9827427941986286</v>
      </c>
      <c r="T82" s="910">
        <f>'[2]20'!T82</f>
        <v>1.828153564899452</v>
      </c>
      <c r="U82" s="556">
        <f>'[2]20'!U82</f>
        <v>2.0980354758725923</v>
      </c>
      <c r="V82" s="12"/>
    </row>
    <row r="83" spans="1:22" ht="12.75" customHeight="1">
      <c r="A83" s="599">
        <f>'[2]20'!$A83</f>
        <v>44470</v>
      </c>
      <c r="B83" s="1001">
        <f>'[2]20'!B83</f>
        <v>6.0181889959666668</v>
      </c>
      <c r="C83" s="244">
        <f>'[2]20'!C83</f>
        <v>7.7857214691000003</v>
      </c>
      <c r="D83" s="973">
        <f>'[2]20'!D83</f>
        <v>-5.4779195845000004</v>
      </c>
      <c r="E83" s="244">
        <f>'[2]20'!E83</f>
        <v>-4.8715159250999998</v>
      </c>
      <c r="F83" s="973">
        <f>'[2]20'!F83</f>
        <v>20.469680594300002</v>
      </c>
      <c r="G83" s="597">
        <f>'[2]20'!G83</f>
        <v>5.3973295937000003</v>
      </c>
      <c r="H83" s="936">
        <f>'[2]20'!H83</f>
        <v>7.1484719087333337</v>
      </c>
      <c r="I83" s="244">
        <f>'[2]20'!I83</f>
        <v>12.3370915506</v>
      </c>
      <c r="J83" s="973">
        <f>'[2]20'!J83</f>
        <v>-0.57924287289999998</v>
      </c>
      <c r="K83" s="244">
        <f>'[2]20'!K83</f>
        <v>-1.0085307748000001</v>
      </c>
      <c r="L83" s="973">
        <f>'[2]20'!L83</f>
        <v>22.097023386699998</v>
      </c>
      <c r="M83" s="597">
        <f>'[2]20'!M83</f>
        <v>0.19638962539999999</v>
      </c>
      <c r="N83" s="936">
        <f>'[2]20'!N83</f>
        <v>4.8856934807999997</v>
      </c>
      <c r="O83" s="244">
        <f>'[2]20'!O83</f>
        <v>3.2254417841</v>
      </c>
      <c r="P83" s="973">
        <f>'[2]20'!P83</f>
        <v>-10.386185775</v>
      </c>
      <c r="Q83" s="244">
        <f>'[2]20'!Q83</f>
        <v>-8.7420631206999992</v>
      </c>
      <c r="R83" s="973">
        <f>'[2]20'!R83</f>
        <v>18.8391521723</v>
      </c>
      <c r="S83" s="34">
        <f>'[2]20'!S83</f>
        <v>2.2087244616234187</v>
      </c>
      <c r="T83" s="910">
        <f>'[2]20'!T83</f>
        <v>1.4758536372369235</v>
      </c>
      <c r="U83" s="556">
        <f>'[2]20'!U83</f>
        <v>2.7621141164102028</v>
      </c>
      <c r="V83" s="12"/>
    </row>
    <row r="84" spans="1:22" ht="12.75" customHeight="1">
      <c r="A84" s="599">
        <f>'[2]20'!$A84</f>
        <v>44501</v>
      </c>
      <c r="B84" s="1001">
        <f>'[2]20'!B84</f>
        <v>5.5462014530333335</v>
      </c>
      <c r="C84" s="244">
        <f>'[2]20'!C84</f>
        <v>8.5798577741000006</v>
      </c>
      <c r="D84" s="973">
        <f>'[2]20'!D84</f>
        <v>-6.0108093527999999</v>
      </c>
      <c r="E84" s="244">
        <f>'[2]20'!E84</f>
        <v>-6.8615678920000001</v>
      </c>
      <c r="F84" s="973">
        <f>'[2]20'!F84</f>
        <v>22.7776307508</v>
      </c>
      <c r="G84" s="597">
        <f>'[2]20'!G84</f>
        <v>1.1971786929999999</v>
      </c>
      <c r="H84" s="936">
        <f>'[2]20'!H84</f>
        <v>6.7407233990333326</v>
      </c>
      <c r="I84" s="244">
        <f>'[2]20'!I84</f>
        <v>15.4661876096</v>
      </c>
      <c r="J84" s="973">
        <f>'[2]20'!J84</f>
        <v>-6.0657889700000002E-2</v>
      </c>
      <c r="K84" s="244">
        <f>'[2]20'!K84</f>
        <v>-2.6874789126</v>
      </c>
      <c r="L84" s="973">
        <f>'[2]20'!L84</f>
        <v>22.3245276675</v>
      </c>
      <c r="M84" s="597">
        <f>'[2]20'!M84</f>
        <v>-2.4420017865000001</v>
      </c>
      <c r="N84" s="936">
        <f>'[2]20'!N84</f>
        <v>4.3493411525000001</v>
      </c>
      <c r="O84" s="244">
        <f>'[2]20'!O84</f>
        <v>1.6800474992000001</v>
      </c>
      <c r="P84" s="973">
        <f>'[2]20'!P84</f>
        <v>-11.972608625099999</v>
      </c>
      <c r="Q84" s="244">
        <f>'[2]20'!Q84</f>
        <v>-11.0438279225</v>
      </c>
      <c r="R84" s="973">
        <f>'[2]20'!R84</f>
        <v>23.231620812900001</v>
      </c>
      <c r="S84" s="34">
        <f>'[2]20'!S84</f>
        <v>3.5105134915621221</v>
      </c>
      <c r="T84" s="910">
        <f>'[2]20'!T84</f>
        <v>1.3092321986654269</v>
      </c>
      <c r="U84" s="556">
        <f>'[2]20'!U84</f>
        <v>5.2088265934274034</v>
      </c>
      <c r="V84" s="12"/>
    </row>
    <row r="85" spans="1:22" ht="12.75" customHeight="1">
      <c r="A85" s="599">
        <f>'[2]20'!$A85</f>
        <v>44531</v>
      </c>
      <c r="B85" s="1001">
        <f>'[2]20'!B85</f>
        <v>2.2648084056666669</v>
      </c>
      <c r="C85" s="244">
        <f>'[2]20'!C85</f>
        <v>3.8228928937000002</v>
      </c>
      <c r="D85" s="973">
        <f>'[2]20'!D85</f>
        <v>-3.3131660075</v>
      </c>
      <c r="E85" s="244">
        <f>'[2]20'!E85</f>
        <v>-6.4643397108</v>
      </c>
      <c r="F85" s="973">
        <f>'[2]20'!F85</f>
        <v>20.473123338600001</v>
      </c>
      <c r="G85" s="597">
        <f>'[2]20'!G85</f>
        <v>-3.4928073875000001</v>
      </c>
      <c r="H85" s="936">
        <f>'[2]20'!H85</f>
        <v>1.3965004782000001</v>
      </c>
      <c r="I85" s="244">
        <f>'[2]20'!I85</f>
        <v>6.3830932116000003</v>
      </c>
      <c r="J85" s="973">
        <f>'[2]20'!J85</f>
        <v>-3.0100856777999998</v>
      </c>
      <c r="K85" s="244">
        <f>'[2]20'!K85</f>
        <v>-1.6140273024</v>
      </c>
      <c r="L85" s="973">
        <f>'[2]20'!L85</f>
        <v>21.0905874129</v>
      </c>
      <c r="M85" s="597">
        <f>'[2]20'!M85</f>
        <v>-6.9767279316000002</v>
      </c>
      <c r="N85" s="936">
        <f>'[2]20'!N85</f>
        <v>3.1348161025000003</v>
      </c>
      <c r="O85" s="244">
        <f>'[2]20'!O85</f>
        <v>1.2576808168</v>
      </c>
      <c r="P85" s="973">
        <f>'[2]20'!P85</f>
        <v>-3.6168396367</v>
      </c>
      <c r="Q85" s="244">
        <f>'[2]20'!Q85</f>
        <v>-11.324146921800001</v>
      </c>
      <c r="R85" s="973">
        <f>'[2]20'!R85</f>
        <v>19.8544505381</v>
      </c>
      <c r="S85" s="34">
        <f>'[2]20'!S85</f>
        <v>4.0631018985600349</v>
      </c>
      <c r="T85" s="910">
        <f>'[2]20'!T85</f>
        <v>1.4675414364640744</v>
      </c>
      <c r="U85" s="556">
        <f>'[2]20'!U85</f>
        <v>6.0277910876856708</v>
      </c>
      <c r="V85" s="12"/>
    </row>
    <row r="86" spans="1:22" ht="12.75" customHeight="1">
      <c r="A86" s="599">
        <f>'[2]20'!$A86</f>
        <v>44562</v>
      </c>
      <c r="B86" s="1001">
        <f>'[2]20'!B86</f>
        <v>2.6483299624333334</v>
      </c>
      <c r="C86" s="244">
        <f>'[2]20'!C86</f>
        <v>4.2568767327000003</v>
      </c>
      <c r="D86" s="973">
        <f>'[2]20'!D86</f>
        <v>-3.6706122956999998</v>
      </c>
      <c r="E86" s="244">
        <f>'[2]20'!E86</f>
        <v>-6.8004967759000001</v>
      </c>
      <c r="F86" s="973">
        <f>'[2]20'!F86</f>
        <v>24.7444914953</v>
      </c>
      <c r="G86" s="597">
        <f>'[2]20'!G86</f>
        <v>-3.1123836212999998</v>
      </c>
      <c r="H86" s="936">
        <f>'[2]20'!H86</f>
        <v>1.5661673977000001</v>
      </c>
      <c r="I86" s="244">
        <f>'[2]20'!I86</f>
        <v>4.9437671711000002</v>
      </c>
      <c r="J86" s="973">
        <f>'[2]20'!J86</f>
        <v>-2.7762048642999999</v>
      </c>
      <c r="K86" s="244">
        <f>'[2]20'!K86</f>
        <v>-1.8709256368</v>
      </c>
      <c r="L86" s="973">
        <f>'[2]20'!L86</f>
        <v>24.8836131194</v>
      </c>
      <c r="M86" s="597">
        <f>'[2]20'!M86</f>
        <v>-12.0455420272</v>
      </c>
      <c r="N86" s="936">
        <f>'[2]20'!N86</f>
        <v>3.7326109308666666</v>
      </c>
      <c r="O86" s="244">
        <f>'[2]20'!O86</f>
        <v>3.5686416615000001</v>
      </c>
      <c r="P86" s="973">
        <f>'[2]20'!P86</f>
        <v>-4.5667705878999998</v>
      </c>
      <c r="Q86" s="244">
        <f>'[2]20'!Q86</f>
        <v>-11.7397178716</v>
      </c>
      <c r="R86" s="973">
        <f>'[2]20'!R86</f>
        <v>24.6050975315</v>
      </c>
      <c r="S86" s="34">
        <f>'[2]20'!S86</f>
        <v>3.5654284114242927</v>
      </c>
      <c r="T86" s="910">
        <f>'[2]20'!T86</f>
        <v>1.2671594508975659</v>
      </c>
      <c r="U86" s="556">
        <f>'[2]20'!U86</f>
        <v>5.3282680693551612</v>
      </c>
      <c r="V86" s="12"/>
    </row>
    <row r="87" spans="1:22" ht="12.75" customHeight="1">
      <c r="A87" s="599">
        <f>'[2]20'!$A87</f>
        <v>44593</v>
      </c>
      <c r="B87" s="1001">
        <f>'[2]20'!B87</f>
        <v>1.9123790562666667</v>
      </c>
      <c r="C87" s="244">
        <f>'[2]20'!C87</f>
        <v>-2.3879897184000001</v>
      </c>
      <c r="D87" s="973">
        <f>'[2]20'!D87</f>
        <v>-5.0570095357999998</v>
      </c>
      <c r="E87" s="244">
        <f>'[2]20'!E87</f>
        <v>-4.2281144571000002</v>
      </c>
      <c r="F87" s="973">
        <f>'[2]20'!F87</f>
        <v>29.168528453</v>
      </c>
      <c r="G87" s="597">
        <f>'[2]20'!G87</f>
        <v>3.8970124301000002</v>
      </c>
      <c r="H87" s="936">
        <f>'[2]20'!H87</f>
        <v>2.0339309599000002</v>
      </c>
      <c r="I87" s="244">
        <f>'[2]20'!I87</f>
        <v>1.2605695549</v>
      </c>
      <c r="J87" s="973">
        <f>'[2]20'!J87</f>
        <v>-1.1991991</v>
      </c>
      <c r="K87" s="244">
        <f>'[2]20'!K87</f>
        <v>-0.26432775670000003</v>
      </c>
      <c r="L87" s="973">
        <f>'[2]20'!L87</f>
        <v>30.0420304646</v>
      </c>
      <c r="M87" s="597">
        <f>'[2]20'!M87</f>
        <v>1.3943162751</v>
      </c>
      <c r="N87" s="936">
        <f>'[2]20'!N87</f>
        <v>1.7905892068666667</v>
      </c>
      <c r="O87" s="244">
        <f>'[2]20'!O87</f>
        <v>-6.0436912842000003</v>
      </c>
      <c r="P87" s="973">
        <f>'[2]20'!P87</f>
        <v>-8.9223718870000006</v>
      </c>
      <c r="Q87" s="244">
        <f>'[2]20'!Q87</f>
        <v>-8.1996605283000008</v>
      </c>
      <c r="R87" s="973">
        <f>'[2]20'!R87</f>
        <v>28.293316504300002</v>
      </c>
      <c r="S87" s="34">
        <f>'[2]20'!S87</f>
        <v>4.3346583380654948</v>
      </c>
      <c r="T87" s="910">
        <f>'[2]20'!T87</f>
        <v>2.0560085076213994</v>
      </c>
      <c r="U87" s="556">
        <f>'[2]20'!U87</f>
        <v>6.0967133353192224</v>
      </c>
      <c r="V87" s="12"/>
    </row>
    <row r="88" spans="1:22" ht="12.75" customHeight="1">
      <c r="A88" s="599">
        <f>'[2]20'!$A88</f>
        <v>44621</v>
      </c>
      <c r="B88" s="1001">
        <f>'[2]20'!B88</f>
        <v>-4.866439990000012E-2</v>
      </c>
      <c r="C88" s="244">
        <f>'[2]20'!C88</f>
        <v>-4.1602993400999999</v>
      </c>
      <c r="D88" s="973">
        <f>'[2]20'!D88</f>
        <v>-7.1854576475999998</v>
      </c>
      <c r="E88" s="244">
        <f>'[2]20'!E88</f>
        <v>-5.3936343655999996</v>
      </c>
      <c r="F88" s="973">
        <f>'[2]20'!F88</f>
        <v>40.7183680674</v>
      </c>
      <c r="G88" s="597">
        <f>'[2]20'!G88</f>
        <v>-1.3793282252000001</v>
      </c>
      <c r="H88" s="936">
        <f>'[2]20'!H88</f>
        <v>0.65254507780000004</v>
      </c>
      <c r="I88" s="244">
        <f>'[2]20'!I88</f>
        <v>0.69052627030000002</v>
      </c>
      <c r="J88" s="973">
        <f>'[2]20'!J88</f>
        <v>-4.7874202396000003</v>
      </c>
      <c r="K88" s="244">
        <f>'[2]20'!K88</f>
        <v>-0.85552060649999995</v>
      </c>
      <c r="L88" s="973">
        <f>'[2]20'!L88</f>
        <v>45.172879213199998</v>
      </c>
      <c r="M88" s="597">
        <f>'[2]20'!M88</f>
        <v>-0.83740845310000001</v>
      </c>
      <c r="N88" s="936">
        <f>'[2]20'!N88</f>
        <v>-0.75124654096666654</v>
      </c>
      <c r="O88" s="244">
        <f>'[2]20'!O88</f>
        <v>-9.0206207578999997</v>
      </c>
      <c r="P88" s="973">
        <f>'[2]20'!P88</f>
        <v>-9.5881893701000003</v>
      </c>
      <c r="Q88" s="244">
        <f>'[2]20'!Q88</f>
        <v>-9.9406317781000002</v>
      </c>
      <c r="R88" s="973">
        <f>'[2]20'!R88</f>
        <v>36.255136925800002</v>
      </c>
      <c r="S88" s="34">
        <f>'[2]20'!S88</f>
        <v>4.48409326913999</v>
      </c>
      <c r="T88" s="910">
        <f>'[2]20'!T88</f>
        <v>2.2372346025618413</v>
      </c>
      <c r="U88" s="556">
        <f>'[2]20'!U88</f>
        <v>6.2562263399083378</v>
      </c>
      <c r="V88" s="12"/>
    </row>
    <row r="89" spans="1:22" ht="12.75" customHeight="1">
      <c r="A89" s="599">
        <f>'[2]20'!$A89</f>
        <v>44652</v>
      </c>
      <c r="B89" s="1001">
        <f>'[2]20'!B89</f>
        <v>2.668286731766667</v>
      </c>
      <c r="C89" s="244">
        <f>'[2]20'!C89</f>
        <v>4.5101477429000001</v>
      </c>
      <c r="D89" s="973">
        <f>'[2]20'!D89</f>
        <v>-3.4391536107</v>
      </c>
      <c r="E89" s="244">
        <f>'[2]20'!E89</f>
        <v>-3.4595253214000001</v>
      </c>
      <c r="F89" s="973">
        <f>'[2]20'!F89</f>
        <v>40.660250062400003</v>
      </c>
      <c r="G89" s="597">
        <f>'[2]20'!G89</f>
        <v>3.5187131000000003E-2</v>
      </c>
      <c r="H89" s="936">
        <f>'[2]20'!H89</f>
        <v>4.7041568133333334</v>
      </c>
      <c r="I89" s="244">
        <f>'[2]20'!I89</f>
        <v>9.4589361700999994</v>
      </c>
      <c r="J89" s="973">
        <f>'[2]20'!J89</f>
        <v>-1.7106276761000001</v>
      </c>
      <c r="K89" s="244">
        <f>'[2]20'!K89</f>
        <v>8.8327684000000004E-2</v>
      </c>
      <c r="L89" s="973">
        <f>'[2]20'!L89</f>
        <v>44.4532987463</v>
      </c>
      <c r="M89" s="597">
        <f>'[2]20'!M89</f>
        <v>-1.3924594519</v>
      </c>
      <c r="N89" s="936">
        <f>'[2]20'!N89</f>
        <v>0.62843130196666641</v>
      </c>
      <c r="O89" s="244">
        <f>'[2]20'!O89</f>
        <v>-0.44832825999999998</v>
      </c>
      <c r="P89" s="973">
        <f>'[2]20'!P89</f>
        <v>-5.1710632474000002</v>
      </c>
      <c r="Q89" s="244">
        <f>'[2]20'!Q89</f>
        <v>-7.0143234803999999</v>
      </c>
      <c r="R89" s="973">
        <f>'[2]20'!R89</f>
        <v>36.859776238599999</v>
      </c>
      <c r="S89" s="34">
        <f>'[2]20'!S89</f>
        <v>3.2520325203252014</v>
      </c>
      <c r="T89" s="910">
        <f>'[2]20'!T89</f>
        <v>1.1464076310492715</v>
      </c>
      <c r="U89" s="556">
        <f>'[2]20'!U89</f>
        <v>4.8720713655523866</v>
      </c>
      <c r="V89" s="12"/>
    </row>
    <row r="90" spans="1:22" ht="12.75" customHeight="1">
      <c r="A90" s="599">
        <f>'[2]20'!$A90</f>
        <v>44682</v>
      </c>
      <c r="B90" s="1001">
        <f>'[2]20'!B90</f>
        <v>3.8287156127666666</v>
      </c>
      <c r="C90" s="244">
        <f>'[2]20'!C90</f>
        <v>3.3896305896999999</v>
      </c>
      <c r="D90" s="973">
        <f>'[2]20'!D90</f>
        <v>-3.2208489341000002</v>
      </c>
      <c r="E90" s="244">
        <f>'[2]20'!E90</f>
        <v>-5.1612968455999999</v>
      </c>
      <c r="F90" s="973">
        <f>'[2]20'!F90</f>
        <v>36.482487318300002</v>
      </c>
      <c r="G90" s="597">
        <f>'[2]20'!G90</f>
        <v>2.9352194030000001</v>
      </c>
      <c r="H90" s="936">
        <f>'[2]20'!H90</f>
        <v>2.1301316503000001</v>
      </c>
      <c r="I90" s="244">
        <f>'[2]20'!I90</f>
        <v>2.4023425175000002</v>
      </c>
      <c r="J90" s="973">
        <f>'[2]20'!J90</f>
        <v>-5.7698546681999998</v>
      </c>
      <c r="K90" s="244">
        <f>'[2]20'!K90</f>
        <v>1.0718345900000001E-2</v>
      </c>
      <c r="L90" s="973">
        <f>'[2]20'!L90</f>
        <v>34.363053869799998</v>
      </c>
      <c r="M90" s="597">
        <f>'[2]20'!M90</f>
        <v>-0.1699563083</v>
      </c>
      <c r="N90" s="936">
        <f>'[2]20'!N90</f>
        <v>5.5306246640000003</v>
      </c>
      <c r="O90" s="244">
        <f>'[2]20'!O90</f>
        <v>4.3788513426</v>
      </c>
      <c r="P90" s="973">
        <f>'[2]20'!P90</f>
        <v>-0.66685335499999998</v>
      </c>
      <c r="Q90" s="244">
        <f>'[2]20'!Q90</f>
        <v>-10.3434365939</v>
      </c>
      <c r="R90" s="973">
        <f>'[2]20'!R90</f>
        <v>38.606069695899997</v>
      </c>
      <c r="S90" s="34">
        <f>'[2]20'!S90</f>
        <v>3.0127142067440502</v>
      </c>
      <c r="T90" s="910">
        <f>'[2]20'!T90</f>
        <v>1.5499825844653543</v>
      </c>
      <c r="U90" s="556">
        <f>'[2]20'!U90</f>
        <v>4.1166874580174806</v>
      </c>
      <c r="V90" s="12"/>
    </row>
    <row r="91" spans="1:22" ht="12.75" customHeight="1">
      <c r="A91" s="1145">
        <f>'[2]20'!$A91</f>
        <v>44713</v>
      </c>
      <c r="B91" s="1120">
        <f>'[2]20'!B91</f>
        <v>5.0726307055333342</v>
      </c>
      <c r="C91" s="1123">
        <f>'[2]20'!C91</f>
        <v>10.1445367726</v>
      </c>
      <c r="D91" s="1124">
        <f>'[2]20'!D91</f>
        <v>-2.0477947875</v>
      </c>
      <c r="E91" s="1123">
        <f>'[2]20'!E91</f>
        <v>-3.8054569986</v>
      </c>
      <c r="F91" s="1124">
        <f>'[2]20'!F91</f>
        <v>37.906120206399997</v>
      </c>
      <c r="G91" s="1150">
        <f>'[2]20'!G91</f>
        <v>1.2678983453999999</v>
      </c>
      <c r="H91" s="1132">
        <f>'[2]20'!H91</f>
        <v>6.2383190520666671</v>
      </c>
      <c r="I91" s="1123">
        <f>'[2]20'!I91</f>
        <v>15.827054424</v>
      </c>
      <c r="J91" s="1124">
        <f>'[2]20'!J91</f>
        <v>-2.3560703535999998</v>
      </c>
      <c r="K91" s="1123">
        <f>'[2]20'!K91</f>
        <v>0.6447932811</v>
      </c>
      <c r="L91" s="1124">
        <f>'[2]20'!L91</f>
        <v>37.639666017899998</v>
      </c>
      <c r="M91" s="1150">
        <f>'[2]20'!M91</f>
        <v>-1.8592692198</v>
      </c>
      <c r="N91" s="1132">
        <f>'[2]20'!N91</f>
        <v>3.9046604480999996</v>
      </c>
      <c r="O91" s="1123">
        <f>'[2]20'!O91</f>
        <v>4.4508952225999998</v>
      </c>
      <c r="P91" s="1124">
        <f>'[2]20'!P91</f>
        <v>-1.738915752</v>
      </c>
      <c r="Q91" s="1123">
        <f>'[2]20'!Q91</f>
        <v>-8.2644189332</v>
      </c>
      <c r="R91" s="1124">
        <f>'[2]20'!R91</f>
        <v>38.173095996299999</v>
      </c>
      <c r="S91" s="1117" t="str">
        <f>'[2]20'!S91</f>
        <v/>
      </c>
      <c r="T91" s="1115" t="str">
        <f>'[2]20'!T91</f>
        <v/>
      </c>
      <c r="U91" s="1111" t="str">
        <f>'[2]20'!U91</f>
        <v/>
      </c>
    </row>
    <row r="92" spans="1:22" ht="4.5" customHeight="1">
      <c r="A92" s="195"/>
    </row>
    <row r="93" spans="1:22" ht="18.75" customHeight="1">
      <c r="A93" s="849" t="s">
        <v>18</v>
      </c>
      <c r="B93" s="1700" t="s">
        <v>555</v>
      </c>
      <c r="C93" s="1700"/>
      <c r="D93" s="1700"/>
      <c r="E93" s="1700"/>
      <c r="F93" s="1700"/>
      <c r="G93" s="1700"/>
      <c r="H93" s="1700"/>
      <c r="I93" s="1700"/>
      <c r="J93" s="1700"/>
      <c r="K93" s="1700"/>
      <c r="L93" s="1700"/>
      <c r="M93" s="1700"/>
      <c r="N93" s="1700"/>
      <c r="O93" s="1700"/>
      <c r="P93" s="1700"/>
      <c r="Q93" s="1700"/>
    </row>
    <row r="94" spans="1:22" ht="9.9499999999999993" customHeight="1">
      <c r="A94" s="852"/>
    </row>
  </sheetData>
  <sheetProtection autoFilter="0"/>
  <mergeCells count="15">
    <mergeCell ref="S7:U8"/>
    <mergeCell ref="B5:N5"/>
    <mergeCell ref="S5:T5"/>
    <mergeCell ref="A1:U2"/>
    <mergeCell ref="B93:Q93"/>
    <mergeCell ref="N7:R7"/>
    <mergeCell ref="B7:G7"/>
    <mergeCell ref="A7:A9"/>
    <mergeCell ref="D8:F8"/>
    <mergeCell ref="B8:B9"/>
    <mergeCell ref="H7:M7"/>
    <mergeCell ref="J8:L8"/>
    <mergeCell ref="P8:R8"/>
    <mergeCell ref="H8:H9"/>
    <mergeCell ref="N8:N9"/>
  </mergeCells>
  <phoneticPr fontId="0" type="noConversion"/>
  <hyperlinks>
    <hyperlink ref="V3" location="INDICE!A1" display="Índice" xr:uid="{93F71816-6B0F-4502-9472-4E8D1B2266FC}"/>
  </hyperlinks>
  <printOptions horizontalCentered="1" verticalCentered="1"/>
  <pageMargins left="0.74803149606299213" right="0.74803149606299213" top="0.98425196850393704" bottom="0.59055118110236227" header="0.39370078740157483" footer="0.31496062992125984"/>
  <pageSetup paperSize="9" scale="79" fitToHeight="0" orientation="landscape" r:id="rId1"/>
  <headerFooter alignWithMargins="0">
    <oddHeader>&amp;L&amp;G&amp;R&amp;G</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8">
    <pageSetUpPr fitToPage="1"/>
  </sheetPr>
  <dimension ref="A1:U99"/>
  <sheetViews>
    <sheetView showGridLines="0" zoomScale="115" zoomScaleNormal="115" workbookViewId="0">
      <selection activeCell="A6" sqref="A6"/>
    </sheetView>
  </sheetViews>
  <sheetFormatPr defaultColWidth="9.140625" defaultRowHeight="12.75"/>
  <cols>
    <col min="1" max="11" width="10.7109375" style="1" customWidth="1"/>
    <col min="12" max="16384" width="9.140625" style="1"/>
  </cols>
  <sheetData>
    <row r="1" spans="1:12" ht="18" customHeight="1">
      <c r="A1" s="1712" t="s">
        <v>197</v>
      </c>
      <c r="B1" s="1712"/>
      <c r="C1" s="1712"/>
      <c r="D1" s="1712"/>
      <c r="E1" s="1712"/>
      <c r="F1" s="1712"/>
      <c r="G1" s="1712"/>
      <c r="H1" s="1712"/>
      <c r="I1" s="1712"/>
      <c r="J1" s="1712"/>
      <c r="K1" s="1712"/>
    </row>
    <row r="2" spans="1:12" s="3" customFormat="1" ht="18" customHeight="1">
      <c r="A2" s="1712"/>
      <c r="B2" s="1712"/>
      <c r="C2" s="1712"/>
      <c r="D2" s="1712"/>
      <c r="E2" s="1712"/>
      <c r="F2" s="1712"/>
      <c r="G2" s="1712"/>
      <c r="H2" s="1712"/>
      <c r="I2" s="1712"/>
      <c r="J2" s="1712"/>
      <c r="K2" s="1712"/>
    </row>
    <row r="3" spans="1:12" s="3" customFormat="1" ht="20.100000000000001" customHeight="1">
      <c r="A3" s="345" t="s">
        <v>670</v>
      </c>
      <c r="B3" s="345"/>
      <c r="C3" s="345"/>
      <c r="D3" s="377"/>
      <c r="E3" s="373"/>
      <c r="F3" s="400"/>
      <c r="G3" s="401"/>
      <c r="H3" s="373"/>
      <c r="I3" s="373"/>
      <c r="J3" s="373"/>
      <c r="K3" s="373"/>
      <c r="L3" s="637" t="s">
        <v>182</v>
      </c>
    </row>
    <row r="4" spans="1:12" s="3" customFormat="1" ht="6" customHeight="1">
      <c r="A4" s="4"/>
      <c r="B4" s="4"/>
      <c r="C4" s="4"/>
      <c r="D4" s="5"/>
      <c r="E4" s="5"/>
      <c r="F4" s="5"/>
      <c r="G4" s="5"/>
      <c r="H4" s="5"/>
      <c r="I4" s="5"/>
      <c r="J4" s="5"/>
      <c r="K4" s="5"/>
    </row>
    <row r="5" spans="1:12" s="3" customFormat="1" ht="26.25" customHeight="1">
      <c r="B5" s="1604" t="s">
        <v>575</v>
      </c>
      <c r="C5" s="1604"/>
      <c r="D5" s="1604"/>
      <c r="E5" s="1604"/>
      <c r="F5" s="1604"/>
      <c r="G5" s="1604"/>
      <c r="H5" s="1723"/>
      <c r="I5" s="1605" t="s">
        <v>240</v>
      </c>
      <c r="J5" s="1557"/>
      <c r="K5" s="732">
        <f>('[2]21'!$J$5)</f>
        <v>44754</v>
      </c>
    </row>
    <row r="6" spans="1:12" s="3" customFormat="1" ht="9.9499999999999993" customHeight="1" thickBot="1">
      <c r="A6" s="4"/>
      <c r="B6" s="4"/>
      <c r="C6" s="4"/>
      <c r="D6" s="22"/>
      <c r="E6" s="5"/>
      <c r="F6" s="5"/>
      <c r="G6" s="5"/>
      <c r="H6" s="5"/>
      <c r="I6" s="5"/>
      <c r="J6" s="5"/>
      <c r="K6" s="5"/>
    </row>
    <row r="7" spans="1:12" s="3" customFormat="1" ht="40.5" customHeight="1">
      <c r="A7" s="1713" t="s">
        <v>566</v>
      </c>
      <c r="B7" s="1724" t="s">
        <v>377</v>
      </c>
      <c r="C7" s="1726" t="s">
        <v>378</v>
      </c>
      <c r="D7" s="1727"/>
      <c r="E7" s="1733" t="s">
        <v>379</v>
      </c>
      <c r="F7" s="1734"/>
      <c r="G7" s="1640" t="s">
        <v>381</v>
      </c>
      <c r="H7" s="1641"/>
      <c r="I7" s="1641"/>
      <c r="J7" s="1642"/>
      <c r="K7" s="1735" t="s">
        <v>384</v>
      </c>
    </row>
    <row r="8" spans="1:12" s="3" customFormat="1" ht="26.25" customHeight="1">
      <c r="A8" s="1714"/>
      <c r="B8" s="1725"/>
      <c r="C8" s="1728"/>
      <c r="D8" s="1729"/>
      <c r="E8" s="1618" t="s">
        <v>31</v>
      </c>
      <c r="F8" s="1732" t="s">
        <v>380</v>
      </c>
      <c r="G8" s="1651" t="s">
        <v>382</v>
      </c>
      <c r="H8" s="1552" t="s">
        <v>361</v>
      </c>
      <c r="I8" s="1717"/>
      <c r="J8" s="806" t="s">
        <v>178</v>
      </c>
      <c r="K8" s="1736"/>
    </row>
    <row r="9" spans="1:12" ht="72.75" customHeight="1">
      <c r="A9" s="1715"/>
      <c r="B9" s="1719"/>
      <c r="C9" s="1730"/>
      <c r="D9" s="1731"/>
      <c r="E9" s="1720"/>
      <c r="F9" s="1731"/>
      <c r="G9" s="1653"/>
      <c r="H9" s="743" t="s">
        <v>503</v>
      </c>
      <c r="I9" s="743" t="s">
        <v>383</v>
      </c>
      <c r="J9" s="743" t="s">
        <v>504</v>
      </c>
      <c r="K9" s="1737"/>
    </row>
    <row r="10" spans="1:12" ht="26.25" customHeight="1">
      <c r="A10" s="694" t="s">
        <v>172</v>
      </c>
      <c r="B10" s="717" t="s">
        <v>385</v>
      </c>
      <c r="C10" s="148" t="s">
        <v>1</v>
      </c>
      <c r="D10" s="169" t="s">
        <v>1</v>
      </c>
      <c r="E10" s="148" t="s">
        <v>1</v>
      </c>
      <c r="F10" s="148" t="s">
        <v>1</v>
      </c>
      <c r="G10" s="148" t="s">
        <v>1</v>
      </c>
      <c r="H10" s="148" t="s">
        <v>1</v>
      </c>
      <c r="I10" s="148" t="s">
        <v>1</v>
      </c>
      <c r="J10" s="148" t="s">
        <v>1</v>
      </c>
      <c r="K10" s="744" t="s">
        <v>1</v>
      </c>
    </row>
    <row r="11" spans="1:12" s="15" customFormat="1" ht="26.25" customHeight="1" thickBot="1">
      <c r="A11" s="393" t="s">
        <v>173</v>
      </c>
      <c r="B11" s="715" t="s">
        <v>386</v>
      </c>
      <c r="C11" s="709" t="s">
        <v>386</v>
      </c>
      <c r="D11" s="716" t="s">
        <v>249</v>
      </c>
      <c r="E11" s="709" t="s">
        <v>387</v>
      </c>
      <c r="F11" s="709" t="s">
        <v>244</v>
      </c>
      <c r="G11" s="709" t="s">
        <v>249</v>
      </c>
      <c r="H11" s="714" t="s">
        <v>249</v>
      </c>
      <c r="I11" s="714" t="s">
        <v>249</v>
      </c>
      <c r="J11" s="714" t="s">
        <v>249</v>
      </c>
      <c r="K11" s="766" t="s">
        <v>244</v>
      </c>
    </row>
    <row r="12" spans="1:12" ht="6" customHeight="1">
      <c r="A12" s="125"/>
      <c r="B12" s="518"/>
      <c r="C12" s="268"/>
      <c r="D12" s="519"/>
      <c r="E12" s="161"/>
      <c r="F12" s="161"/>
      <c r="G12" s="161"/>
      <c r="H12" s="161"/>
      <c r="I12" s="161"/>
      <c r="J12" s="161"/>
      <c r="K12" s="807"/>
    </row>
    <row r="13" spans="1:12" ht="12.75" customHeight="1">
      <c r="A13" s="163">
        <f>'[2]21'!$A13</f>
        <v>2003</v>
      </c>
      <c r="B13" s="1001">
        <f>'[2]21'!B13</f>
        <v>-8.7916666666666661</v>
      </c>
      <c r="C13" s="32">
        <f>'[2]21'!C13</f>
        <v>-1.9812398102222211</v>
      </c>
      <c r="D13" s="910">
        <f>'[2]21'!D13</f>
        <v>-1.9234073055555545</v>
      </c>
      <c r="E13" s="32" t="str">
        <f>'[2]21'!E13</f>
        <v/>
      </c>
      <c r="F13" s="910" t="str">
        <f>'[2]21'!F13</f>
        <v/>
      </c>
      <c r="G13" s="187">
        <f>'[2]21'!G13</f>
        <v>1.4074461666666658</v>
      </c>
      <c r="H13" s="973">
        <f>'[2]21'!H13</f>
        <v>-10.545782000000001</v>
      </c>
      <c r="I13" s="187">
        <f>'[2]21'!I13</f>
        <v>-6.5283696666666629</v>
      </c>
      <c r="J13" s="973">
        <f>'[2]21'!J13</f>
        <v>11.30392975</v>
      </c>
      <c r="K13" s="783" t="str">
        <f>'[2]21'!K13</f>
        <v/>
      </c>
    </row>
    <row r="14" spans="1:12" ht="12.75" customHeight="1">
      <c r="A14" s="163">
        <f>'[2]21'!$A14</f>
        <v>2004</v>
      </c>
      <c r="B14" s="1001">
        <f>'[2]21'!B14</f>
        <v>2.0249999999999999</v>
      </c>
      <c r="C14" s="32">
        <f>'[2]21'!C14</f>
        <v>9.0806585251111134</v>
      </c>
      <c r="D14" s="910">
        <f>'[2]21'!D14</f>
        <v>9.1553316388888906</v>
      </c>
      <c r="E14" s="32" t="str">
        <f>'[2]21'!E14</f>
        <v/>
      </c>
      <c r="F14" s="910" t="str">
        <f>'[2]21'!F14</f>
        <v/>
      </c>
      <c r="G14" s="187">
        <f>'[2]21'!G14</f>
        <v>8.3762609999999977</v>
      </c>
      <c r="H14" s="973">
        <f>'[2]21'!H14</f>
        <v>8.9964080833333355</v>
      </c>
      <c r="I14" s="187">
        <f>'[2]21'!I14</f>
        <v>0.37661958333333523</v>
      </c>
      <c r="J14" s="973">
        <f>'[2]21'!J14</f>
        <v>18.092967249999997</v>
      </c>
      <c r="K14" s="783" t="str">
        <f>'[2]21'!K14</f>
        <v/>
      </c>
    </row>
    <row r="15" spans="1:12" ht="12.75" customHeight="1">
      <c r="A15" s="163">
        <f>'[2]21'!$A15</f>
        <v>2005</v>
      </c>
      <c r="B15" s="1001">
        <f>'[2]21'!B15</f>
        <v>-3.5249999999999999</v>
      </c>
      <c r="C15" s="32">
        <f>'[2]21'!C15</f>
        <v>3.2646609329444458</v>
      </c>
      <c r="D15" s="910">
        <f>'[2]21'!D15</f>
        <v>3.3757655277777783</v>
      </c>
      <c r="E15" s="32" t="str">
        <f>'[2]21'!E15</f>
        <v/>
      </c>
      <c r="F15" s="910" t="str">
        <f>'[2]21'!F15</f>
        <v/>
      </c>
      <c r="G15" s="187">
        <f>'[2]21'!G15</f>
        <v>7.899488916666666</v>
      </c>
      <c r="H15" s="973">
        <f>'[2]21'!H15</f>
        <v>1.8981916666669225E-2</v>
      </c>
      <c r="I15" s="187">
        <f>'[2]21'!I15</f>
        <v>-5.6160139166666641</v>
      </c>
      <c r="J15" s="973">
        <f>'[2]21'!J15</f>
        <v>15.72432858333333</v>
      </c>
      <c r="K15" s="783" t="str">
        <f>'[2]21'!K15</f>
        <v/>
      </c>
    </row>
    <row r="16" spans="1:12" ht="12.75" customHeight="1">
      <c r="A16" s="163">
        <f>'[2]21'!$A16</f>
        <v>2006</v>
      </c>
      <c r="B16" s="1001">
        <f>'[2]21'!B16</f>
        <v>5.1333333333333329</v>
      </c>
      <c r="C16" s="32">
        <f>'[2]21'!C16</f>
        <v>7.9630647975277808</v>
      </c>
      <c r="D16" s="910">
        <f>'[2]21'!D16</f>
        <v>8.0568703611111125</v>
      </c>
      <c r="E16" s="32" t="str">
        <f>'[2]21'!E16</f>
        <v/>
      </c>
      <c r="F16" s="910" t="str">
        <f>'[2]21'!F16</f>
        <v/>
      </c>
      <c r="G16" s="187">
        <f>'[2]21'!G16</f>
        <v>8.2426870833333314</v>
      </c>
      <c r="H16" s="973">
        <f>'[2]21'!H16</f>
        <v>6.6745997500000032</v>
      </c>
      <c r="I16" s="187">
        <f>'[2]21'!I16</f>
        <v>0.52046325000000282</v>
      </c>
      <c r="J16" s="973">
        <f>'[2]21'!J16</f>
        <v>16.975548083333333</v>
      </c>
      <c r="K16" s="783">
        <f>'[2]21'!K16</f>
        <v>-2.5491396120069822</v>
      </c>
    </row>
    <row r="17" spans="1:21" ht="12.75" customHeight="1">
      <c r="A17" s="163">
        <f>'[2]21'!$A17</f>
        <v>2007</v>
      </c>
      <c r="B17" s="1001">
        <f>'[2]21'!B17</f>
        <v>12.816666666666668</v>
      </c>
      <c r="C17" s="32">
        <f>'[2]21'!C17</f>
        <v>12.809358449555559</v>
      </c>
      <c r="D17" s="910">
        <f>'[2]21'!D17</f>
        <v>12.902366444444446</v>
      </c>
      <c r="E17" s="32" t="str">
        <f>'[2]21'!E17</f>
        <v/>
      </c>
      <c r="F17" s="910" t="str">
        <f>'[2]21'!F17</f>
        <v/>
      </c>
      <c r="G17" s="187">
        <f>'[2]21'!G17</f>
        <v>8.0323511666666647</v>
      </c>
      <c r="H17" s="973">
        <f>'[2]21'!H17</f>
        <v>13.467286583333335</v>
      </c>
      <c r="I17" s="187">
        <f>'[2]21'!I17</f>
        <v>6.6254566666666692</v>
      </c>
      <c r="J17" s="973">
        <f>'[2]21'!J17</f>
        <v>18.614356083333334</v>
      </c>
      <c r="K17" s="783">
        <f>'[2]21'!K17</f>
        <v>-1.1633171700648717</v>
      </c>
    </row>
    <row r="18" spans="1:21" ht="12.75" customHeight="1">
      <c r="A18" s="163">
        <f>'[2]21'!$A18</f>
        <v>2008</v>
      </c>
      <c r="B18" s="1001">
        <f>'[2]21'!B18</f>
        <v>7.583333333333333</v>
      </c>
      <c r="C18" s="32">
        <f>'[2]21'!C18</f>
        <v>7.6532891504166658</v>
      </c>
      <c r="D18" s="910">
        <f>'[2]21'!D18</f>
        <v>7.7007135833333358</v>
      </c>
      <c r="E18" s="32" t="str">
        <f>'[2]21'!E18</f>
        <v/>
      </c>
      <c r="F18" s="910" t="str">
        <f>'[2]21'!F18</f>
        <v/>
      </c>
      <c r="G18" s="187">
        <f>'[2]21'!G18</f>
        <v>6.8500189999999996</v>
      </c>
      <c r="H18" s="973">
        <f>'[2]21'!H18</f>
        <v>6.8113750833333357</v>
      </c>
      <c r="I18" s="187">
        <f>'[2]21'!I18</f>
        <v>2.0368277500000018</v>
      </c>
      <c r="J18" s="973">
        <f>'[2]21'!J18</f>
        <v>14.253937916666667</v>
      </c>
      <c r="K18" s="783">
        <f>'[2]21'!K18</f>
        <v>1.3558144861573993</v>
      </c>
    </row>
    <row r="19" spans="1:21" ht="12.75" customHeight="1">
      <c r="A19" s="163">
        <f>'[2]21'!$A19</f>
        <v>2009</v>
      </c>
      <c r="B19" s="1001">
        <f>'[2]21'!B19</f>
        <v>-7.75</v>
      </c>
      <c r="C19" s="32">
        <f>'[2]21'!C19</f>
        <v>-7.7943696469259258</v>
      </c>
      <c r="D19" s="910">
        <f>'[2]21'!D19</f>
        <v>-7.7794778703703686</v>
      </c>
      <c r="E19" s="32" t="str">
        <f>'[2]21'!E19</f>
        <v/>
      </c>
      <c r="F19" s="910" t="str">
        <f>'[2]21'!F19</f>
        <v/>
      </c>
      <c r="G19" s="187">
        <f>'[2]21'!G19</f>
        <v>-6.1020003888888894</v>
      </c>
      <c r="H19" s="973">
        <f>'[2]21'!H19</f>
        <v>-14.160720666666663</v>
      </c>
      <c r="I19" s="187">
        <f>'[2]21'!I19</f>
        <v>-13.464834777777776</v>
      </c>
      <c r="J19" s="973">
        <f>'[2]21'!J19</f>
        <v>4.287121833333333</v>
      </c>
      <c r="K19" s="783">
        <f>'[2]21'!K19</f>
        <v>-2.5594483080377302</v>
      </c>
    </row>
    <row r="20" spans="1:21" ht="12.75" customHeight="1">
      <c r="A20" s="163">
        <f>'[2]21'!$A20</f>
        <v>2010</v>
      </c>
      <c r="B20" s="1001">
        <f>'[2]21'!B20</f>
        <v>0.51666666666666672</v>
      </c>
      <c r="C20" s="32">
        <f>'[2]21'!C20</f>
        <v>0.5046773520000003</v>
      </c>
      <c r="D20" s="910">
        <f>'[2]21'!D20</f>
        <v>0.47843494444444506</v>
      </c>
      <c r="E20" s="32" t="str">
        <f>'[2]21'!E20</f>
        <v/>
      </c>
      <c r="F20" s="910" t="str">
        <f>'[2]21'!F20</f>
        <v/>
      </c>
      <c r="G20" s="187">
        <f>'[2]21'!G20</f>
        <v>3.6769800000000008</v>
      </c>
      <c r="H20" s="973">
        <f>'[2]21'!H20</f>
        <v>-0.86125449999999848</v>
      </c>
      <c r="I20" s="187">
        <f>'[2]21'!I20</f>
        <v>-9.3148089166666654</v>
      </c>
      <c r="J20" s="973">
        <f>'[2]21'!J20</f>
        <v>11.611368250000003</v>
      </c>
      <c r="K20" s="783">
        <f>'[2]21'!K20</f>
        <v>-0.92992286802275714</v>
      </c>
    </row>
    <row r="21" spans="1:21" ht="12.75" customHeight="1">
      <c r="A21" s="163">
        <f>'[2]21'!$A21</f>
        <v>2011</v>
      </c>
      <c r="B21" s="1001">
        <f>'[2]21'!B21</f>
        <v>-9.8666666666666671</v>
      </c>
      <c r="C21" s="32">
        <f>'[2]21'!C21</f>
        <v>-9.9038260511388891</v>
      </c>
      <c r="D21" s="910">
        <f>'[2]21'!D21</f>
        <v>-9.9261414166666668</v>
      </c>
      <c r="E21" s="32">
        <f>'[2]21'!E21</f>
        <v>-7.1460315800481027</v>
      </c>
      <c r="F21" s="910">
        <f>'[2]21'!F21</f>
        <v>-2.9294979922676418</v>
      </c>
      <c r="G21" s="187">
        <f>'[2]21'!G21</f>
        <v>-8.0960355000000011</v>
      </c>
      <c r="H21" s="973">
        <f>'[2]21'!H21</f>
        <v>-12.769806333333333</v>
      </c>
      <c r="I21" s="187">
        <f>'[2]21'!I21</f>
        <v>-14.938304416666668</v>
      </c>
      <c r="J21" s="973">
        <f>'[2]21'!J21</f>
        <v>-2.0703134999999993</v>
      </c>
      <c r="K21" s="783">
        <f>'[2]21'!K21</f>
        <v>-1.8470972029239618</v>
      </c>
    </row>
    <row r="22" spans="1:21" ht="12.75" customHeight="1">
      <c r="A22" s="163">
        <f>'[2]21'!$A22</f>
        <v>2012</v>
      </c>
      <c r="B22" s="1001">
        <f>'[2]21'!B22</f>
        <v>-22.166666666666668</v>
      </c>
      <c r="C22" s="34">
        <f>'[2]21'!C22</f>
        <v>-22.222138516972223</v>
      </c>
      <c r="D22" s="910">
        <f>'[2]21'!D22</f>
        <v>-22.230088583333337</v>
      </c>
      <c r="E22" s="34">
        <f>'[2]21'!E22</f>
        <v>-9.575291749370038</v>
      </c>
      <c r="F22" s="910">
        <f>'[2]21'!F22</f>
        <v>-14.177629808468595</v>
      </c>
      <c r="G22" s="244">
        <f>'[2]21'!G22</f>
        <v>-18.095168166666667</v>
      </c>
      <c r="H22" s="973">
        <f>'[2]21'!H22</f>
        <v>-26.854153916666672</v>
      </c>
      <c r="I22" s="244">
        <f>'[2]21'!I22</f>
        <v>-30.089662416666666</v>
      </c>
      <c r="J22" s="973">
        <f>'[2]21'!J22</f>
        <v>-9.7464494166666658</v>
      </c>
      <c r="K22" s="556">
        <f>'[2]21'!K22</f>
        <v>-6.2926033636461511</v>
      </c>
    </row>
    <row r="23" spans="1:21" ht="12.75" customHeight="1">
      <c r="A23" s="163">
        <f>'[2]21'!$A23</f>
        <v>2013</v>
      </c>
      <c r="B23" s="1001">
        <f>'[2]21'!B23</f>
        <v>-12.841666666666669</v>
      </c>
      <c r="C23" s="34">
        <f>'[2]21'!C23</f>
        <v>-12.899618692194446</v>
      </c>
      <c r="D23" s="910">
        <f>'[2]21'!D23</f>
        <v>-12.884458027777777</v>
      </c>
      <c r="E23" s="34">
        <f>'[2]21'!E23</f>
        <v>-3.8709426325212064</v>
      </c>
      <c r="F23" s="910">
        <f>'[2]21'!F23</f>
        <v>-2.978910211614604</v>
      </c>
      <c r="G23" s="244">
        <f>'[2]21'!G23</f>
        <v>-9.7315817500000001</v>
      </c>
      <c r="H23" s="973">
        <f>'[2]21'!H23</f>
        <v>-16.601293499999993</v>
      </c>
      <c r="I23" s="244">
        <f>'[2]21'!I23</f>
        <v>-21.084253499999999</v>
      </c>
      <c r="J23" s="973">
        <f>'[2]21'!J23</f>
        <v>-0.96782708333333378</v>
      </c>
      <c r="K23" s="556">
        <f>'[2]21'!K23</f>
        <v>-3.1223573264148428</v>
      </c>
    </row>
    <row r="24" spans="1:21" ht="12.75" customHeight="1">
      <c r="A24" s="163">
        <f>'[2]21'!$A24</f>
        <v>2014</v>
      </c>
      <c r="B24" s="1001">
        <f>'[2]21'!B24</f>
        <v>7.1333333333333329</v>
      </c>
      <c r="C24" s="34">
        <f>'[2]21'!C24</f>
        <v>7.1439402291944463</v>
      </c>
      <c r="D24" s="910">
        <f>'[2]21'!D24</f>
        <v>7.1709675833333337</v>
      </c>
      <c r="E24" s="34">
        <f>'[2]21'!E24</f>
        <v>-2.6680810060163367</v>
      </c>
      <c r="F24" s="910">
        <f>'[2]21'!F24</f>
        <v>4.9938592522139231</v>
      </c>
      <c r="G24" s="244">
        <f>'[2]21'!G24</f>
        <v>2.9866819166666669</v>
      </c>
      <c r="H24" s="973">
        <f>'[2]21'!H24</f>
        <v>3.4585710000000014</v>
      </c>
      <c r="I24" s="244">
        <f>'[2]21'!I24</f>
        <v>4.3505820000000002</v>
      </c>
      <c r="J24" s="973">
        <f>'[2]21'!J24</f>
        <v>13.70374975</v>
      </c>
      <c r="K24" s="556">
        <f>'[2]21'!K24</f>
        <v>0.42967558222312618</v>
      </c>
    </row>
    <row r="25" spans="1:21" ht="12.75" customHeight="1">
      <c r="A25" s="163">
        <f>'[2]21'!$A25</f>
        <v>2015</v>
      </c>
      <c r="B25" s="1001">
        <f>'[2]21'!B25</f>
        <v>11.108333333333333</v>
      </c>
      <c r="C25" s="34">
        <f>'[2]21'!C25</f>
        <v>11.138874450388888</v>
      </c>
      <c r="D25" s="910">
        <f>'[2]21'!D25</f>
        <v>11.167525888888889</v>
      </c>
      <c r="E25" s="34">
        <f>'[2]21'!E25</f>
        <v>-0.16638658258598582</v>
      </c>
      <c r="F25" s="910">
        <f>'[2]21'!F25</f>
        <v>5.5408483654497189</v>
      </c>
      <c r="G25" s="244">
        <f>'[2]21'!G25</f>
        <v>8.4143924166666686</v>
      </c>
      <c r="H25" s="973">
        <f>'[2]21'!H25</f>
        <v>6.337075500000001</v>
      </c>
      <c r="I25" s="244">
        <f>'[2]21'!I25</f>
        <v>8.3174204722222242</v>
      </c>
      <c r="J25" s="973">
        <f>'[2]21'!J25</f>
        <v>18.848081694444446</v>
      </c>
      <c r="K25" s="556">
        <f>'[2]21'!K25</f>
        <v>1.2632591579960035</v>
      </c>
    </row>
    <row r="26" spans="1:21" ht="12.75" customHeight="1">
      <c r="A26" s="163">
        <f>'[2]21'!$A26</f>
        <v>2016</v>
      </c>
      <c r="B26" s="1001">
        <f>'[2]21'!B26</f>
        <v>9.9583333333333339</v>
      </c>
      <c r="C26" s="34">
        <f>'[2]21'!C26</f>
        <v>9.9522292271388881</v>
      </c>
      <c r="D26" s="910">
        <f>'[2]21'!D26</f>
        <v>9.9984535277777766</v>
      </c>
      <c r="E26" s="34">
        <f>'[2]21'!E26</f>
        <v>2.2299628339527828</v>
      </c>
      <c r="F26" s="910">
        <f>'[2]21'!F26</f>
        <v>10.456579528503923</v>
      </c>
      <c r="G26" s="244">
        <f>'[2]21'!G26</f>
        <v>9.0744349166666662</v>
      </c>
      <c r="H26" s="973">
        <f>'[2]21'!H26</f>
        <v>5.069069250000001</v>
      </c>
      <c r="I26" s="244">
        <f>'[2]21'!I26</f>
        <v>5.3415503333333341</v>
      </c>
      <c r="J26" s="973">
        <f>'[2]21'!J26</f>
        <v>19.584740999999998</v>
      </c>
      <c r="K26" s="556">
        <f>'[2]21'!K26</f>
        <v>2.389166666666668</v>
      </c>
    </row>
    <row r="27" spans="1:21" ht="12.75" customHeight="1">
      <c r="A27" s="163">
        <f>'[2]21'!$A27</f>
        <v>2017</v>
      </c>
      <c r="B27" s="1001">
        <f>'[2]21'!B27</f>
        <v>16.524999999999999</v>
      </c>
      <c r="C27" s="34">
        <f>'[2]21'!C27</f>
        <v>16.506544458527777</v>
      </c>
      <c r="D27" s="910">
        <f>'[2]21'!D27</f>
        <v>16.578747583333335</v>
      </c>
      <c r="E27" s="34">
        <f>'[2]21'!E27</f>
        <v>6.5700451588711815</v>
      </c>
      <c r="F27" s="910">
        <f>'[2]21'!F27</f>
        <v>9.6786848637107994</v>
      </c>
      <c r="G27" s="244">
        <f>'[2]21'!G27</f>
        <v>15.416927750000001</v>
      </c>
      <c r="H27" s="973">
        <f>'[2]21'!H27</f>
        <v>13.416653750000002</v>
      </c>
      <c r="I27" s="244">
        <f>'[2]21'!I27</f>
        <v>13.192091833333334</v>
      </c>
      <c r="J27" s="973">
        <f>'[2]21'!J27</f>
        <v>23.127497166666668</v>
      </c>
      <c r="K27" s="556">
        <f>'[2]21'!K27</f>
        <v>3.6226163249693002</v>
      </c>
    </row>
    <row r="28" spans="1:21" ht="12.75" customHeight="1">
      <c r="A28" s="163">
        <f>'[2]21'!$A28</f>
        <v>2018</v>
      </c>
      <c r="B28" s="1001">
        <f>'[2]21'!B28</f>
        <v>16.741666666666667</v>
      </c>
      <c r="C28" s="34">
        <f>'[2]21'!C28</f>
        <v>16.664231505805549</v>
      </c>
      <c r="D28" s="910">
        <f>'[2]21'!D28</f>
        <v>16.784159083333332</v>
      </c>
      <c r="E28" s="34">
        <f>'[2]21'!E28</f>
        <v>4.9388854043966006</v>
      </c>
      <c r="F28" s="910">
        <f>'[2]21'!F28</f>
        <v>3.4805816560965326</v>
      </c>
      <c r="G28" s="244">
        <f>'[2]21'!G28</f>
        <v>17.000360416666666</v>
      </c>
      <c r="H28" s="973">
        <f>'[2]21'!H28</f>
        <v>13.22539316666667</v>
      </c>
      <c r="I28" s="244">
        <f>'[2]21'!I28</f>
        <v>14.821670166666664</v>
      </c>
      <c r="J28" s="973">
        <f>'[2]21'!J28</f>
        <v>22.305413916666669</v>
      </c>
      <c r="K28" s="556">
        <f>'[2]21'!K28</f>
        <v>2.6492719018520461</v>
      </c>
    </row>
    <row r="29" spans="1:21" ht="12.75" customHeight="1">
      <c r="A29" s="163">
        <f>'[2]21'!$A29</f>
        <v>2019</v>
      </c>
      <c r="B29" s="1001">
        <f>'[2]21'!B29</f>
        <v>14.941666666666668</v>
      </c>
      <c r="C29" s="34">
        <f>'[2]21'!C29</f>
        <v>14.90194706863889</v>
      </c>
      <c r="D29" s="910">
        <f>'[2]21'!D29</f>
        <v>15.041299888888892</v>
      </c>
      <c r="E29" s="34">
        <f>'[2]21'!E29</f>
        <v>2.7355224315754612</v>
      </c>
      <c r="F29" s="910">
        <f>'[2]21'!F29</f>
        <v>4.3785479732514574</v>
      </c>
      <c r="G29" s="244">
        <f>'[2]21'!G29</f>
        <v>13.457623249999999</v>
      </c>
      <c r="H29" s="973">
        <f>'[2]21'!H29</f>
        <v>10.860980666666668</v>
      </c>
      <c r="I29" s="244">
        <f>'[2]21'!I29</f>
        <v>11.456902666666666</v>
      </c>
      <c r="J29" s="973">
        <f>'[2]21'!J29</f>
        <v>22.806016333333332</v>
      </c>
      <c r="K29" s="556">
        <f>'[2]21'!K29</f>
        <v>1.4232043522507212</v>
      </c>
    </row>
    <row r="30" spans="1:21" ht="12.75" customHeight="1">
      <c r="A30" s="163">
        <f>'[2]21'!$A30</f>
        <v>2020</v>
      </c>
      <c r="B30" s="1001">
        <f>'[2]21'!B30</f>
        <v>-21.18333333333333</v>
      </c>
      <c r="C30" s="34">
        <f>'[2]21'!C30</f>
        <v>-21.172890009222222</v>
      </c>
      <c r="D30" s="910">
        <f>'[2]21'!D30</f>
        <v>-21.037369694444447</v>
      </c>
      <c r="E30" s="34">
        <f>'[2]21'!E30</f>
        <v>-16.292533416579161</v>
      </c>
      <c r="F30" s="910">
        <f>'[2]21'!F30</f>
        <v>-43.172743193758969</v>
      </c>
      <c r="G30" s="244">
        <f>'[2]21'!G30</f>
        <v>-9.9196275833333321</v>
      </c>
      <c r="H30" s="973">
        <f>'[2]21'!H30</f>
        <v>-31.809912083333334</v>
      </c>
      <c r="I30" s="244">
        <f>'[2]21'!I30</f>
        <v>-30.170821749999998</v>
      </c>
      <c r="J30" s="973">
        <f>'[2]21'!J30</f>
        <v>-1.1313752500000014</v>
      </c>
      <c r="K30" s="556">
        <f>'[2]21'!K30</f>
        <v>-5.8075759518977463</v>
      </c>
    </row>
    <row r="31" spans="1:21" ht="12.75" customHeight="1">
      <c r="A31" s="163">
        <f>'[2]21'!$A31</f>
        <v>2021</v>
      </c>
      <c r="B31" s="1003">
        <f>'[2]21'!B31</f>
        <v>2.6833333333333331</v>
      </c>
      <c r="C31" s="919">
        <f>'[2]21'!C31</f>
        <v>2.6141484154166679</v>
      </c>
      <c r="D31" s="920">
        <f>'[2]21'!D31</f>
        <v>2.7101351388888903</v>
      </c>
      <c r="E31" s="919">
        <f>'[2]21'!E31</f>
        <v>10.894697586113395</v>
      </c>
      <c r="F31" s="920">
        <f>'[2]21'!F31</f>
        <v>17.030694922282109</v>
      </c>
      <c r="G31" s="1016">
        <f>'[2]21'!G31</f>
        <v>7.2825396666666675</v>
      </c>
      <c r="H31" s="1017">
        <f>'[2]21'!H31</f>
        <v>-2.1644624166666664</v>
      </c>
      <c r="I31" s="1016">
        <f>'[2]21'!I31</f>
        <v>-1.9994546388888867</v>
      </c>
      <c r="J31" s="1017">
        <f>'[2]21'!J31</f>
        <v>12.294322472222222</v>
      </c>
      <c r="K31" s="1042">
        <f>'[2]21'!K31</f>
        <v>-1.4320841309379944</v>
      </c>
    </row>
    <row r="32" spans="1:21"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11" ht="12.75" customHeight="1">
      <c r="A33" s="1025" t="str">
        <f>'[2]21'!$A33</f>
        <v>2 2017</v>
      </c>
      <c r="B33" s="1003">
        <f>'[2]21'!B33</f>
        <v>16.5</v>
      </c>
      <c r="C33" s="919">
        <f>'[2]21'!C33</f>
        <v>16.862560461888886</v>
      </c>
      <c r="D33" s="920">
        <f>'[2]21'!D33</f>
        <v>21.930889972222221</v>
      </c>
      <c r="E33" s="919">
        <f>'[2]21'!E33</f>
        <v>8.1648038283784956</v>
      </c>
      <c r="F33" s="920">
        <f>'[2]21'!F33</f>
        <v>14.808004658147155</v>
      </c>
      <c r="G33" s="1016">
        <f>'[2]21'!G33</f>
        <v>22.851449166666669</v>
      </c>
      <c r="H33" s="1017">
        <f>'[2]21'!H33</f>
        <v>16.743626833333334</v>
      </c>
      <c r="I33" s="1016">
        <f>'[2]21'!I33</f>
        <v>17.974327166666669</v>
      </c>
      <c r="J33" s="1017">
        <f>'[2]21'!J33</f>
        <v>31.074715916666666</v>
      </c>
      <c r="K33" s="1042">
        <f>'[2]21'!K33</f>
        <v>3.3817211300611945</v>
      </c>
    </row>
    <row r="34" spans="1:11" ht="12.75" customHeight="1">
      <c r="A34" s="163" t="str">
        <f>'[2]21'!$A34</f>
        <v>3 2017</v>
      </c>
      <c r="B34" s="1001">
        <f>'[2]21'!B34</f>
        <v>17.7</v>
      </c>
      <c r="C34" s="34">
        <f>'[2]21'!C34</f>
        <v>17.129584780333332</v>
      </c>
      <c r="D34" s="910">
        <f>'[2]21'!D34</f>
        <v>22.049132416666666</v>
      </c>
      <c r="E34" s="34">
        <f>'[2]21'!E34</f>
        <v>6.3458834557100516</v>
      </c>
      <c r="F34" s="910">
        <f>'[2]21'!F34</f>
        <v>7.6179073643683637</v>
      </c>
      <c r="G34" s="244">
        <f>'[2]21'!G34</f>
        <v>21.474405166666667</v>
      </c>
      <c r="H34" s="973">
        <f>'[2]21'!H34</f>
        <v>23.178744166666672</v>
      </c>
      <c r="I34" s="244">
        <f>'[2]21'!I34</f>
        <v>23.453222833333331</v>
      </c>
      <c r="J34" s="973">
        <f>'[2]21'!J34</f>
        <v>19.515430249999998</v>
      </c>
      <c r="K34" s="556">
        <f>'[2]21'!K34</f>
        <v>3.5508821273331677</v>
      </c>
    </row>
    <row r="35" spans="1:11" ht="12.75" customHeight="1">
      <c r="A35" s="163" t="str">
        <f>'[2]21'!$A35</f>
        <v>4 2017</v>
      </c>
      <c r="B35" s="1001">
        <f>'[2]21'!B35</f>
        <v>17.033333333333335</v>
      </c>
      <c r="C35" s="34">
        <f>'[2]21'!C35</f>
        <v>17.361436642666664</v>
      </c>
      <c r="D35" s="910">
        <f>'[2]21'!D35</f>
        <v>12.035016416666666</v>
      </c>
      <c r="E35" s="34">
        <f>'[2]21'!E35</f>
        <v>4.8560378169316749</v>
      </c>
      <c r="F35" s="910">
        <f>'[2]21'!F35</f>
        <v>7.6674813561446626</v>
      </c>
      <c r="G35" s="244">
        <f>'[2]21'!G35</f>
        <v>6.508165833333333</v>
      </c>
      <c r="H35" s="973">
        <f>'[2]21'!H35</f>
        <v>11.452988833333334</v>
      </c>
      <c r="I35" s="244">
        <f>'[2]21'!I35</f>
        <v>8.5658281666666678</v>
      </c>
      <c r="J35" s="973">
        <f>'[2]21'!J35</f>
        <v>16.086232249999998</v>
      </c>
      <c r="K35" s="556">
        <f>'[2]21'!K35</f>
        <v>4.4730490748189737</v>
      </c>
    </row>
    <row r="36" spans="1:11" ht="12.75" customHeight="1">
      <c r="A36" s="163" t="str">
        <f>'[2]21'!$A36</f>
        <v>1 2018</v>
      </c>
      <c r="B36" s="1001">
        <f>'[2]21'!B36</f>
        <v>17.400000000000002</v>
      </c>
      <c r="C36" s="34">
        <f>'[2]21'!C36</f>
        <v>17.448040991999999</v>
      </c>
      <c r="D36" s="910">
        <f>'[2]21'!D36</f>
        <v>12.333011305555557</v>
      </c>
      <c r="E36" s="34">
        <f>'[2]21'!E36</f>
        <v>4.1804887956130159</v>
      </c>
      <c r="F36" s="910">
        <f>'[2]21'!F36</f>
        <v>6.22113163972287</v>
      </c>
      <c r="G36" s="244">
        <f>'[2]21'!G36</f>
        <v>14.763643833333333</v>
      </c>
      <c r="H36" s="973">
        <f>'[2]21'!H36</f>
        <v>4.922852166666666</v>
      </c>
      <c r="I36" s="244">
        <f>'[2]21'!I36</f>
        <v>6.6823865000000007</v>
      </c>
      <c r="J36" s="973">
        <f>'[2]21'!J36</f>
        <v>25.39379525</v>
      </c>
      <c r="K36" s="556">
        <f>'[2]21'!K36</f>
        <v>4.3074516959369191</v>
      </c>
    </row>
    <row r="37" spans="1:11" ht="12.75" customHeight="1">
      <c r="A37" s="1025" t="str">
        <f>'[2]21'!$A37</f>
        <v>2 2018</v>
      </c>
      <c r="B37" s="1003">
        <f>'[2]21'!B37</f>
        <v>16.966666666666665</v>
      </c>
      <c r="C37" s="919">
        <f>'[2]21'!C37</f>
        <v>17.322847162444443</v>
      </c>
      <c r="D37" s="920">
        <f>'[2]21'!D37</f>
        <v>22.516651861111111</v>
      </c>
      <c r="E37" s="919">
        <f>'[2]21'!E37</f>
        <v>6.2939393939393824</v>
      </c>
      <c r="F37" s="920">
        <f>'[2]21'!F37</f>
        <v>3.7396898272962602</v>
      </c>
      <c r="G37" s="1016">
        <f>'[2]21'!G37</f>
        <v>25.942480500000002</v>
      </c>
      <c r="H37" s="1017">
        <f>'[2]21'!H37</f>
        <v>16.960586166666669</v>
      </c>
      <c r="I37" s="1016">
        <f>'[2]21'!I37</f>
        <v>17.407955500000003</v>
      </c>
      <c r="J37" s="1017">
        <f>'[2]21'!J37</f>
        <v>33.181413916666664</v>
      </c>
      <c r="K37" s="1042">
        <f>'[2]21'!K37</f>
        <v>3.1451689072191016</v>
      </c>
    </row>
    <row r="38" spans="1:11" ht="12.75" customHeight="1">
      <c r="A38" s="163" t="str">
        <f>'[2]21'!$A38</f>
        <v>3 2018</v>
      </c>
      <c r="B38" s="1001">
        <f>'[2]21'!B38</f>
        <v>18.166666666666664</v>
      </c>
      <c r="C38" s="34">
        <f>'[2]21'!C38</f>
        <v>17.509598956000001</v>
      </c>
      <c r="D38" s="910">
        <f>'[2]21'!D38</f>
        <v>22.986818750000001</v>
      </c>
      <c r="E38" s="34">
        <f>'[2]21'!E38</f>
        <v>4.8771888588553338</v>
      </c>
      <c r="F38" s="910">
        <f>'[2]21'!F38</f>
        <v>2.6373194886785143</v>
      </c>
      <c r="G38" s="244">
        <f>'[2]21'!G38</f>
        <v>25.195331166666666</v>
      </c>
      <c r="H38" s="973">
        <f>'[2]21'!H38</f>
        <v>23.936314499999998</v>
      </c>
      <c r="I38" s="244">
        <f>'[2]21'!I38</f>
        <v>26.467837166666669</v>
      </c>
      <c r="J38" s="973">
        <f>'[2]21'!J38</f>
        <v>18.556304583333333</v>
      </c>
      <c r="K38" s="556">
        <f>'[2]21'!K38</f>
        <v>1.8735146146485988</v>
      </c>
    </row>
    <row r="39" spans="1:11" ht="12.75" customHeight="1">
      <c r="A39" s="163" t="str">
        <f>'[2]21'!$A39</f>
        <v>4 2018</v>
      </c>
      <c r="B39" s="1001">
        <f>'[2]21'!B39</f>
        <v>14.433333333333332</v>
      </c>
      <c r="C39" s="34">
        <f>'[2]21'!C39</f>
        <v>14.376438912777779</v>
      </c>
      <c r="D39" s="910">
        <f>'[2]21'!D39</f>
        <v>9.3001544166666665</v>
      </c>
      <c r="E39" s="34">
        <f>'[2]21'!E39</f>
        <v>4.3471896955503411</v>
      </c>
      <c r="F39" s="910">
        <f>'[2]21'!F39</f>
        <v>2.1128605104624256</v>
      </c>
      <c r="G39" s="244">
        <f>'[2]21'!G39</f>
        <v>2.0999861666666662</v>
      </c>
      <c r="H39" s="973">
        <f>'[2]21'!H39</f>
        <v>7.0818198333333342</v>
      </c>
      <c r="I39" s="244">
        <f>'[2]21'!I39</f>
        <v>8.7285015000000019</v>
      </c>
      <c r="J39" s="973">
        <f>'[2]21'!J39</f>
        <v>12.090141916666667</v>
      </c>
      <c r="K39" s="556">
        <f>'[2]21'!K39</f>
        <v>1.3707069151393796</v>
      </c>
    </row>
    <row r="40" spans="1:11" ht="12.75" customHeight="1">
      <c r="A40" s="163" t="str">
        <f>'[2]21'!$A40</f>
        <v>1 2019</v>
      </c>
      <c r="B40" s="1001">
        <f>'[2]21'!B40</f>
        <v>19.333333333333332</v>
      </c>
      <c r="C40" s="34">
        <f>'[2]21'!C40</f>
        <v>19.651142642444444</v>
      </c>
      <c r="D40" s="910">
        <f>'[2]21'!D40</f>
        <v>13.584737416666668</v>
      </c>
      <c r="E40" s="34">
        <f>'[2]21'!E40</f>
        <v>4.4676219254638454</v>
      </c>
      <c r="F40" s="910">
        <f>'[2]21'!F40</f>
        <v>5.6971055849979422</v>
      </c>
      <c r="G40" s="244">
        <f>'[2]21'!G40</f>
        <v>5.3142185</v>
      </c>
      <c r="H40" s="973">
        <f>'[2]21'!H40</f>
        <v>6.2802661666666664</v>
      </c>
      <c r="I40" s="244">
        <f>'[2]21'!I40</f>
        <v>6.9259798333333338</v>
      </c>
      <c r="J40" s="973">
        <f>'[2]21'!J40</f>
        <v>27.547966249999998</v>
      </c>
      <c r="K40" s="556">
        <f>'[2]21'!K40</f>
        <v>0.92462437134915376</v>
      </c>
    </row>
    <row r="41" spans="1:11" ht="12.75" customHeight="1">
      <c r="A41" s="1025" t="str">
        <f>'[2]21'!$A41</f>
        <v>2 2019</v>
      </c>
      <c r="B41" s="1003">
        <f>'[2]21'!B41</f>
        <v>16.7</v>
      </c>
      <c r="C41" s="919">
        <f>'[2]21'!C41</f>
        <v>17.287066694111115</v>
      </c>
      <c r="D41" s="920">
        <f>'[2]21'!D41</f>
        <v>22.62383608333333</v>
      </c>
      <c r="E41" s="919">
        <f>'[2]21'!E41</f>
        <v>1.1004361832539757</v>
      </c>
      <c r="F41" s="920">
        <f>'[2]21'!F41</f>
        <v>4.5414779744750859</v>
      </c>
      <c r="G41" s="1016">
        <f>'[2]21'!G41</f>
        <v>22.113515166666662</v>
      </c>
      <c r="H41" s="1017">
        <f>'[2]21'!H41</f>
        <v>17.333379833333336</v>
      </c>
      <c r="I41" s="1016">
        <f>'[2]21'!I41</f>
        <v>17.179265833333336</v>
      </c>
      <c r="J41" s="1017">
        <f>'[2]21'!J41</f>
        <v>33.358862583333327</v>
      </c>
      <c r="K41" s="1042">
        <f>'[2]21'!K41</f>
        <v>1.3155485013125059</v>
      </c>
    </row>
    <row r="42" spans="1:11" ht="12.75" customHeight="1">
      <c r="A42" s="163" t="str">
        <f>'[2]21'!$A42</f>
        <v>3 2019</v>
      </c>
      <c r="B42" s="1001">
        <f>'[2]21'!B42</f>
        <v>11.966666666666669</v>
      </c>
      <c r="C42" s="34">
        <f>'[2]21'!C42</f>
        <v>11.363684662555556</v>
      </c>
      <c r="D42" s="910">
        <f>'[2]21'!D42</f>
        <v>17.404243749999999</v>
      </c>
      <c r="E42" s="34">
        <f>'[2]21'!E42</f>
        <v>2.5885253249663549</v>
      </c>
      <c r="F42" s="910">
        <f>'[2]21'!F42</f>
        <v>2.6779452083908808</v>
      </c>
      <c r="G42" s="244">
        <f>'[2]21'!G42</f>
        <v>19.629078500000002</v>
      </c>
      <c r="H42" s="973">
        <f>'[2]21'!H42</f>
        <v>16.621137166666667</v>
      </c>
      <c r="I42" s="244">
        <f>'[2]21'!I42</f>
        <v>16.909588500000002</v>
      </c>
      <c r="J42" s="973">
        <f>'[2]21'!J42</f>
        <v>18.682005583333332</v>
      </c>
      <c r="K42" s="556">
        <f>'[2]21'!K42</f>
        <v>1.9541901472459529</v>
      </c>
    </row>
    <row r="43" spans="1:11" ht="12.75" customHeight="1">
      <c r="A43" s="163" t="str">
        <f>'[2]21'!$A43</f>
        <v>4 2019</v>
      </c>
      <c r="B43" s="1001">
        <f>'[2]21'!B43</f>
        <v>11.766666666666666</v>
      </c>
      <c r="C43" s="34">
        <f>'[2]21'!C43</f>
        <v>11.305894275444444</v>
      </c>
      <c r="D43" s="910">
        <f>'[2]21'!D43</f>
        <v>6.5523823055555566</v>
      </c>
      <c r="E43" s="34">
        <f>'[2]21'!E43</f>
        <v>2.9962126525459496</v>
      </c>
      <c r="F43" s="910">
        <f>'[2]21'!F43</f>
        <v>5.3723601333827418</v>
      </c>
      <c r="G43" s="244">
        <f>'[2]21'!G43</f>
        <v>6.7736808333333336</v>
      </c>
      <c r="H43" s="973">
        <f>'[2]21'!H43</f>
        <v>3.2091395000000005</v>
      </c>
      <c r="I43" s="244">
        <f>'[2]21'!I43</f>
        <v>4.8127765000000027</v>
      </c>
      <c r="J43" s="973">
        <f>'[2]21'!J43</f>
        <v>11.635230916666666</v>
      </c>
      <c r="K43" s="556">
        <f>'[2]21'!K43</f>
        <v>1.4828319659677902</v>
      </c>
    </row>
    <row r="44" spans="1:11" ht="12.75" customHeight="1">
      <c r="A44" s="163" t="str">
        <f>'[2]21'!$A44</f>
        <v>1 2020</v>
      </c>
      <c r="B44" s="1001">
        <f>'[2]21'!B44</f>
        <v>8.4333333333333318</v>
      </c>
      <c r="C44" s="34">
        <f>'[2]21'!C44</f>
        <v>8.6279766322222233</v>
      </c>
      <c r="D44" s="910">
        <f>'[2]21'!D44</f>
        <v>1.4793158611111112</v>
      </c>
      <c r="E44" s="34">
        <f>'[2]21'!E44</f>
        <v>-4.0308534461308625</v>
      </c>
      <c r="F44" s="910">
        <f>'[2]21'!F44</f>
        <v>-16.125092405103956</v>
      </c>
      <c r="G44" s="244">
        <f>'[2]21'!G44</f>
        <v>-0.13389550000000008</v>
      </c>
      <c r="H44" s="973">
        <f>'[2]21'!H44</f>
        <v>-4.4701044999999988</v>
      </c>
      <c r="I44" s="244">
        <f>'[2]21'!I44</f>
        <v>-2.6126194999999992</v>
      </c>
      <c r="J44" s="973">
        <f>'[2]21'!J44</f>
        <v>11.520671583333332</v>
      </c>
      <c r="K44" s="556">
        <f>'[2]21'!K44</f>
        <v>1.0925748243523685</v>
      </c>
    </row>
    <row r="45" spans="1:11" ht="12.75" customHeight="1">
      <c r="A45" s="1025" t="str">
        <f>'[2]21'!$A45</f>
        <v>2 2020</v>
      </c>
      <c r="B45" s="1003">
        <f>'[2]21'!B45</f>
        <v>-51.266666666666673</v>
      </c>
      <c r="C45" s="919">
        <f>'[2]21'!C45</f>
        <v>-50.359768690888892</v>
      </c>
      <c r="D45" s="920">
        <f>'[2]21'!D45</f>
        <v>-44.764846472222224</v>
      </c>
      <c r="E45" s="919">
        <f>'[2]21'!E45</f>
        <v>-31.1930744719849</v>
      </c>
      <c r="F45" s="920">
        <f>'[2]21'!F45</f>
        <v>-70.07556179083906</v>
      </c>
      <c r="G45" s="1016">
        <f>'[2]21'!G45</f>
        <v>-39.149647833333333</v>
      </c>
      <c r="H45" s="1017">
        <f>'[2]21'!H45</f>
        <v>-60.528302833333328</v>
      </c>
      <c r="I45" s="1016">
        <f>'[2]21'!I45</f>
        <v>-60.252474833333331</v>
      </c>
      <c r="J45" s="1017">
        <f>'[2]21'!J45</f>
        <v>-13.51376175</v>
      </c>
      <c r="K45" s="1042">
        <f>'[2]21'!K45</f>
        <v>-7.5347211761515922</v>
      </c>
    </row>
    <row r="46" spans="1:11" ht="12.75" customHeight="1">
      <c r="A46" s="163" t="str">
        <f>'[2]21'!$A46</f>
        <v>3 2020</v>
      </c>
      <c r="B46" s="1001">
        <f>'[2]21'!B46</f>
        <v>-26.466666666666669</v>
      </c>
      <c r="C46" s="34">
        <f>'[2]21'!C46</f>
        <v>-26.608665704333333</v>
      </c>
      <c r="D46" s="910">
        <f>'[2]21'!D46</f>
        <v>-20.161197027777778</v>
      </c>
      <c r="E46" s="34">
        <f>'[2]21'!E46</f>
        <v>-15.122883670125603</v>
      </c>
      <c r="F46" s="910">
        <f>'[2]21'!F46</f>
        <v>-39.639005609488521</v>
      </c>
      <c r="G46" s="244">
        <f>'[2]21'!G46</f>
        <v>6.8691358333333321</v>
      </c>
      <c r="H46" s="973">
        <f>'[2]21'!H46</f>
        <v>-33.872249833333335</v>
      </c>
      <c r="I46" s="244">
        <f>'[2]21'!I46</f>
        <v>-31.437283166666671</v>
      </c>
      <c r="J46" s="973">
        <f>'[2]21'!J46</f>
        <v>4.8259419166666655</v>
      </c>
      <c r="K46" s="556">
        <f>'[2]21'!K46</f>
        <v>-8.2642417758759166</v>
      </c>
    </row>
    <row r="47" spans="1:11" ht="12.75" customHeight="1">
      <c r="A47" s="163" t="str">
        <f>'[2]21'!$A47</f>
        <v>4 2020</v>
      </c>
      <c r="B47" s="1001">
        <f>'[2]21'!B47</f>
        <v>-15.433333333333332</v>
      </c>
      <c r="C47" s="34">
        <f>'[2]21'!C47</f>
        <v>-16.351102273888891</v>
      </c>
      <c r="D47" s="910">
        <f>'[2]21'!D47</f>
        <v>-20.702751138888889</v>
      </c>
      <c r="E47" s="34">
        <f>'[2]21'!E47</f>
        <v>-13.804374472257791</v>
      </c>
      <c r="F47" s="910">
        <f>'[2]21'!F47</f>
        <v>-40.987774532078326</v>
      </c>
      <c r="G47" s="244">
        <f>'[2]21'!G47</f>
        <v>-7.2641028333333333</v>
      </c>
      <c r="H47" s="973">
        <f>'[2]21'!H47</f>
        <v>-28.368991166666671</v>
      </c>
      <c r="I47" s="244">
        <f>'[2]21'!I47</f>
        <v>-26.380909500000001</v>
      </c>
      <c r="J47" s="973">
        <f>'[2]21'!J47</f>
        <v>-7.3583527500000017</v>
      </c>
      <c r="K47" s="556">
        <f>'[2]21'!K47</f>
        <v>-8.2909156236900543</v>
      </c>
    </row>
    <row r="48" spans="1:11" ht="12.75" customHeight="1">
      <c r="A48" s="163" t="str">
        <f>'[2]21'!$A48</f>
        <v>1 2021</v>
      </c>
      <c r="B48" s="1001">
        <f>'[2]21'!B48</f>
        <v>-14.666666666666666</v>
      </c>
      <c r="C48" s="34">
        <f>'[2]21'!C48</f>
        <v>-14.610955871333331</v>
      </c>
      <c r="D48" s="910">
        <f>'[2]21'!D48</f>
        <v>-22.694569472222216</v>
      </c>
      <c r="E48" s="34">
        <f>'[2]21'!E48</f>
        <v>-12.496759139227393</v>
      </c>
      <c r="F48" s="910">
        <f>'[2]21'!F48</f>
        <v>-55.349478847332932</v>
      </c>
      <c r="G48" s="244">
        <f>'[2]21'!G48</f>
        <v>-19.385124166666667</v>
      </c>
      <c r="H48" s="973">
        <f>'[2]21'!H48</f>
        <v>-31.054422166666665</v>
      </c>
      <c r="I48" s="244">
        <f>'[2]21'!I48</f>
        <v>-31.357192833333329</v>
      </c>
      <c r="J48" s="973">
        <f>'[2]21'!J48</f>
        <v>-5.6720934166666668</v>
      </c>
      <c r="K48" s="556">
        <f>'[2]21'!K48</f>
        <v>-9.034964178556109</v>
      </c>
    </row>
    <row r="49" spans="1:21" ht="12.75" customHeight="1">
      <c r="A49" s="1025" t="str">
        <f>'[2]21'!$A49</f>
        <v>2 2021</v>
      </c>
      <c r="B49" s="1003">
        <f>'[2]21'!B49</f>
        <v>1.1333333333333335</v>
      </c>
      <c r="C49" s="919">
        <f>'[2]21'!C49</f>
        <v>2.0012031128888901</v>
      </c>
      <c r="D49" s="920">
        <f>'[2]21'!D49</f>
        <v>7.7663209166666674</v>
      </c>
      <c r="E49" s="919">
        <f>'[2]21'!E49</f>
        <v>32.658497602557276</v>
      </c>
      <c r="F49" s="920">
        <f>'[2]21'!F49</f>
        <v>91.758512913308095</v>
      </c>
      <c r="G49" s="1016">
        <f>'[2]21'!G49</f>
        <v>26.486655833333334</v>
      </c>
      <c r="H49" s="1017">
        <f>'[2]21'!H49</f>
        <v>-4.7014091666666653</v>
      </c>
      <c r="I49" s="1016">
        <f>'[2]21'!I49</f>
        <v>-8.4491800555555532</v>
      </c>
      <c r="J49" s="1017">
        <f>'[2]21'!J49</f>
        <v>36.449551972222217</v>
      </c>
      <c r="K49" s="1042">
        <f>'[2]21'!K49</f>
        <v>-1.1533950215039823</v>
      </c>
    </row>
    <row r="50" spans="1:21" ht="12.75" customHeight="1">
      <c r="A50" s="163" t="str">
        <f>'[2]21'!$A50</f>
        <v>3 2021</v>
      </c>
      <c r="B50" s="1001">
        <f>'[2]21'!B50</f>
        <v>9.8666666666666671</v>
      </c>
      <c r="C50" s="34">
        <f>'[2]21'!C50</f>
        <v>9.6579196513333354</v>
      </c>
      <c r="D50" s="910">
        <f>'[2]21'!D50</f>
        <v>16.474908666666664</v>
      </c>
      <c r="E50" s="34">
        <f>'[2]21'!E50</f>
        <v>11.11575831671064</v>
      </c>
      <c r="F50" s="910">
        <f>'[2]21'!F50</f>
        <v>25.952470765748785</v>
      </c>
      <c r="G50" s="244">
        <f>'[2]21'!G50</f>
        <v>19.897020999999999</v>
      </c>
      <c r="H50" s="973">
        <f>'[2]21'!H50</f>
        <v>15.209989999999999</v>
      </c>
      <c r="I50" s="244">
        <f>'[2]21'!I50</f>
        <v>16.790745000000001</v>
      </c>
      <c r="J50" s="973">
        <f>'[2]21'!J50</f>
        <v>17.423990999999997</v>
      </c>
      <c r="K50" s="556">
        <f>'[2]21'!K50</f>
        <v>1.5192743764172292</v>
      </c>
      <c r="O50" s="1" t="s">
        <v>51</v>
      </c>
    </row>
    <row r="51" spans="1:21" ht="12.75" customHeight="1">
      <c r="A51" s="163" t="str">
        <f>'[2]21'!$A51</f>
        <v>4 2021</v>
      </c>
      <c r="B51" s="1001">
        <f>'[2]21'!B51</f>
        <v>14.4</v>
      </c>
      <c r="C51" s="34">
        <f>'[2]21'!C51</f>
        <v>13.408426768777778</v>
      </c>
      <c r="D51" s="910">
        <f>'[2]21'!D51</f>
        <v>9.2938804444444454</v>
      </c>
      <c r="E51" s="34">
        <f>'[2]21'!E51</f>
        <v>16.704060673092116</v>
      </c>
      <c r="F51" s="910">
        <f>'[2]21'!F51</f>
        <v>50.036666972224765</v>
      </c>
      <c r="G51" s="244">
        <f>'[2]21'!G51</f>
        <v>2.1316060000000001</v>
      </c>
      <c r="H51" s="973">
        <f>'[2]21'!H51</f>
        <v>11.88799166666667</v>
      </c>
      <c r="I51" s="244">
        <f>'[2]21'!I51</f>
        <v>15.017809333333334</v>
      </c>
      <c r="J51" s="973">
        <f>'[2]21'!J51</f>
        <v>0.97584033333333353</v>
      </c>
      <c r="K51" s="556">
        <f>'[2]21'!K51</f>
        <v>3.421593914264264</v>
      </c>
    </row>
    <row r="52" spans="1:21" ht="12.75" customHeight="1">
      <c r="A52" s="163" t="str">
        <f>'[2]21'!$A52</f>
        <v>1 2022</v>
      </c>
      <c r="B52" s="1001">
        <f>'[2]21'!B52</f>
        <v>13.299999999999999</v>
      </c>
      <c r="C52" s="34">
        <f>'[2]21'!C52</f>
        <v>14.266558986555557</v>
      </c>
      <c r="D52" s="910">
        <f>'[2]21'!D52</f>
        <v>5.5317715555555553</v>
      </c>
      <c r="E52" s="34">
        <f>'[2]21'!E52</f>
        <v>28.81481481481481</v>
      </c>
      <c r="F52" s="910">
        <f>'[2]21'!F52</f>
        <v>132.91280466872641</v>
      </c>
      <c r="G52" s="244">
        <f>'[2]21'!G52</f>
        <v>3.2850419999999994</v>
      </c>
      <c r="H52" s="973">
        <f>'[2]21'!H52</f>
        <v>-3.2011126666666669</v>
      </c>
      <c r="I52" s="244">
        <f>'[2]21'!I52</f>
        <v>0.92008033333333328</v>
      </c>
      <c r="J52" s="973">
        <f>'[2]21'!J52</f>
        <v>18.876346999999999</v>
      </c>
      <c r="K52" s="556">
        <f>'[2]21'!K52</f>
        <v>6.1559691696677845</v>
      </c>
    </row>
    <row r="53" spans="1:21" ht="12.75" customHeight="1">
      <c r="A53" s="1025" t="str">
        <f>'[2]21'!$A53</f>
        <v>2 2022</v>
      </c>
      <c r="B53" s="1003">
        <f>'[2]21'!B53</f>
        <v>22.400000000000002</v>
      </c>
      <c r="C53" s="919">
        <f>'[2]21'!C53</f>
        <v>22.655427389333337</v>
      </c>
      <c r="D53" s="920">
        <f>'[2]21'!D53</f>
        <v>28.544176666666669</v>
      </c>
      <c r="E53" s="919" t="str">
        <f>'[2]21'!E53</f>
        <v/>
      </c>
      <c r="F53" s="920" t="str">
        <f>'[2]21'!F53</f>
        <v/>
      </c>
      <c r="G53" s="1016">
        <f>'[2]21'!G53</f>
        <v>29.810748333333333</v>
      </c>
      <c r="H53" s="1017">
        <f>'[2]21'!H53</f>
        <v>27.535978999999998</v>
      </c>
      <c r="I53" s="1016">
        <f>'[2]21'!I53</f>
        <v>27.548333666666668</v>
      </c>
      <c r="J53" s="1017">
        <f>'[2]21'!J53</f>
        <v>30.54821733333333</v>
      </c>
      <c r="K53" s="1042" t="str">
        <f>'[2]21'!K53</f>
        <v/>
      </c>
    </row>
    <row r="54" spans="1:21" s="262" customFormat="1" ht="8.1" customHeight="1">
      <c r="B54" s="139"/>
      <c r="C54" s="50"/>
      <c r="D54" s="139"/>
      <c r="E54" s="1187"/>
      <c r="F54" s="226"/>
      <c r="G54" s="142"/>
      <c r="H54" s="33"/>
      <c r="I54" s="226"/>
      <c r="J54" s="142"/>
      <c r="K54" s="33"/>
      <c r="L54" s="50"/>
      <c r="M54" s="139"/>
      <c r="N54" s="1187"/>
      <c r="O54" s="226"/>
      <c r="P54" s="142"/>
      <c r="Q54" s="33"/>
      <c r="R54" s="226"/>
      <c r="S54" s="142"/>
      <c r="T54" s="33"/>
      <c r="U54" s="1188"/>
    </row>
    <row r="55" spans="1:21" ht="12.75" customHeight="1">
      <c r="A55" s="1062">
        <f>'[2]21'!$A55</f>
        <v>43617</v>
      </c>
      <c r="B55" s="920">
        <f>'[2]21'!B55</f>
        <v>15</v>
      </c>
      <c r="C55" s="919">
        <f>'[2]21'!C55</f>
        <v>15.256026988666667</v>
      </c>
      <c r="D55" s="920">
        <f>'[2]21'!D55</f>
        <v>24.370792416666664</v>
      </c>
      <c r="E55" s="919">
        <f>'[2]21'!E55</f>
        <v>1.1004361832539757</v>
      </c>
      <c r="F55" s="920">
        <f>'[2]21'!F55</f>
        <v>5.308957952467992</v>
      </c>
      <c r="G55" s="1016">
        <f>'[2]21'!G55</f>
        <v>23.105967499999998</v>
      </c>
      <c r="H55" s="1017">
        <f>'[2]21'!H55</f>
        <v>19.691345499999997</v>
      </c>
      <c r="I55" s="1016">
        <f>'[2]21'!I55</f>
        <v>22.460970833333334</v>
      </c>
      <c r="J55" s="1017">
        <f>'[2]21'!J55</f>
        <v>30.960060916666663</v>
      </c>
      <c r="K55" s="1042">
        <f>'[2]21'!K55</f>
        <v>1.6782196278730481</v>
      </c>
    </row>
    <row r="56" spans="1:21" ht="12.75" customHeight="1">
      <c r="A56" s="598">
        <f>'[2]21'!$A56</f>
        <v>43647</v>
      </c>
      <c r="B56" s="910">
        <f>'[2]21'!B56</f>
        <v>14</v>
      </c>
      <c r="C56" s="34">
        <f>'[2]21'!C56</f>
        <v>13.745379477</v>
      </c>
      <c r="D56" s="910">
        <f>'[2]21'!D56</f>
        <v>22.022470416666664</v>
      </c>
      <c r="E56" s="34">
        <f>'[2]21'!E56</f>
        <v>1.3285487317153297</v>
      </c>
      <c r="F56" s="910">
        <f>'[2]21'!F56</f>
        <v>0.10368738254162224</v>
      </c>
      <c r="G56" s="244">
        <f>'[2]21'!G56</f>
        <v>24.482098499999999</v>
      </c>
      <c r="H56" s="973">
        <f>'[2]21'!H56</f>
        <v>18.067518499999998</v>
      </c>
      <c r="I56" s="244">
        <f>'[2]21'!I56</f>
        <v>17.726601833333334</v>
      </c>
      <c r="J56" s="973">
        <f>'[2]21'!J56</f>
        <v>30.273290916666667</v>
      </c>
      <c r="K56" s="556">
        <f>'[2]21'!K56</f>
        <v>2.3376387120247415</v>
      </c>
    </row>
    <row r="57" spans="1:21" ht="12.75" customHeight="1">
      <c r="A57" s="598">
        <f>'[2]21'!$A57</f>
        <v>43678</v>
      </c>
      <c r="B57" s="910">
        <f>'[2]21'!B57</f>
        <v>11.1</v>
      </c>
      <c r="C57" s="34">
        <f>'[2]21'!C57</f>
        <v>10.860305279666667</v>
      </c>
      <c r="D57" s="910">
        <f>'[2]21'!D57</f>
        <v>16.837170750000002</v>
      </c>
      <c r="E57" s="34">
        <f>'[2]21'!E57</f>
        <v>0.42921997523733069</v>
      </c>
      <c r="F57" s="910">
        <f>'[2]21'!F57</f>
        <v>4.5711592836946409</v>
      </c>
      <c r="G57" s="244">
        <f>'[2]21'!G57</f>
        <v>18.0590665</v>
      </c>
      <c r="H57" s="973">
        <f>'[2]21'!H57</f>
        <v>15.996724500000001</v>
      </c>
      <c r="I57" s="244">
        <f>'[2]21'!I57</f>
        <v>18.296332833333334</v>
      </c>
      <c r="J57" s="973">
        <f>'[2]21'!J57</f>
        <v>16.218454916666666</v>
      </c>
      <c r="K57" s="556">
        <f>'[2]21'!K57</f>
        <v>1.9518423932871229</v>
      </c>
    </row>
    <row r="58" spans="1:21" ht="12.75" customHeight="1">
      <c r="A58" s="598">
        <f>'[2]21'!$A58</f>
        <v>43709</v>
      </c>
      <c r="B58" s="910">
        <f>'[2]21'!B58</f>
        <v>10.8</v>
      </c>
      <c r="C58" s="34">
        <f>'[2]21'!C58</f>
        <v>9.485369231</v>
      </c>
      <c r="D58" s="910">
        <f>'[2]21'!D58</f>
        <v>13.353090083333333</v>
      </c>
      <c r="E58" s="34">
        <f>'[2]21'!E58</f>
        <v>2.5885253249663549</v>
      </c>
      <c r="F58" s="910">
        <f>'[2]21'!F58</f>
        <v>3.1958481289265279</v>
      </c>
      <c r="G58" s="244">
        <f>'[2]21'!G58</f>
        <v>16.3460705</v>
      </c>
      <c r="H58" s="973">
        <f>'[2]21'!H58</f>
        <v>15.7991685</v>
      </c>
      <c r="I58" s="244">
        <f>'[2]21'!I58</f>
        <v>14.705830833333334</v>
      </c>
      <c r="J58" s="973">
        <f>'[2]21'!J58</f>
        <v>9.5542709166666651</v>
      </c>
      <c r="K58" s="556">
        <f>'[2]21'!K58</f>
        <v>1.5749456915278728</v>
      </c>
    </row>
    <row r="59" spans="1:21" ht="12.75" customHeight="1">
      <c r="A59" s="598">
        <f>'[2]21'!$A59</f>
        <v>43739</v>
      </c>
      <c r="B59" s="910">
        <f>'[2]21'!B59</f>
        <v>13.3</v>
      </c>
      <c r="C59" s="34">
        <f>'[2]21'!C59</f>
        <v>11.647564819000001</v>
      </c>
      <c r="D59" s="910">
        <f>'[2]21'!D59</f>
        <v>13.36252475</v>
      </c>
      <c r="E59" s="34">
        <f>'[2]21'!E59</f>
        <v>2.5454134531174901</v>
      </c>
      <c r="F59" s="910">
        <f>'[2]21'!F59</f>
        <v>4.1310098023961359</v>
      </c>
      <c r="G59" s="244">
        <f>'[2]21'!G59</f>
        <v>-3.7231995000000007</v>
      </c>
      <c r="H59" s="973">
        <f>'[2]21'!H59</f>
        <v>11.5586795</v>
      </c>
      <c r="I59" s="244">
        <f>'[2]21'!I59</f>
        <v>16.821518833333336</v>
      </c>
      <c r="J59" s="973">
        <f>'[2]21'!J59</f>
        <v>11.707375916666667</v>
      </c>
      <c r="K59" s="556">
        <f>'[2]21'!K59</f>
        <v>1.5339929200326736</v>
      </c>
    </row>
    <row r="60" spans="1:21" ht="12.75" customHeight="1">
      <c r="A60" s="598">
        <f>'[2]21'!$A60</f>
        <v>43770</v>
      </c>
      <c r="B60" s="910">
        <f>'[2]21'!B60</f>
        <v>13.3</v>
      </c>
      <c r="C60" s="34">
        <f>'[2]21'!C60</f>
        <v>13.528993558000002</v>
      </c>
      <c r="D60" s="910">
        <f>'[2]21'!D60</f>
        <v>7.7303074166666663</v>
      </c>
      <c r="E60" s="34">
        <f>'[2]21'!E60</f>
        <v>2.9467031089853322</v>
      </c>
      <c r="F60" s="910">
        <f>'[2]21'!F60</f>
        <v>6.8353944971718761</v>
      </c>
      <c r="G60" s="244">
        <f>'[2]21'!G60</f>
        <v>10.423733500000001</v>
      </c>
      <c r="H60" s="973">
        <f>'[2]21'!H60</f>
        <v>4.8593625000000005</v>
      </c>
      <c r="I60" s="244">
        <f>'[2]21'!I60</f>
        <v>5.3385058333333344</v>
      </c>
      <c r="J60" s="973">
        <f>'[2]21'!J60</f>
        <v>12.993053916666666</v>
      </c>
      <c r="K60" s="556">
        <f>'[2]21'!K60</f>
        <v>1.582537517053197</v>
      </c>
    </row>
    <row r="61" spans="1:21" ht="12.75" customHeight="1">
      <c r="A61" s="598">
        <f>'[2]21'!$A61</f>
        <v>43800</v>
      </c>
      <c r="B61" s="910">
        <f>'[2]21'!B61</f>
        <v>8.6999999999999993</v>
      </c>
      <c r="C61" s="34">
        <f>'[2]21'!C61</f>
        <v>8.7411244493333342</v>
      </c>
      <c r="D61" s="910">
        <f>'[2]21'!D61</f>
        <v>-1.4356852499999995</v>
      </c>
      <c r="E61" s="34">
        <f>'[2]21'!E61</f>
        <v>2.9962126525459496</v>
      </c>
      <c r="F61" s="910">
        <f>'[2]21'!F61</f>
        <v>5.4312828334180665</v>
      </c>
      <c r="G61" s="244">
        <f>'[2]21'!G61</f>
        <v>13.6205085</v>
      </c>
      <c r="H61" s="973">
        <f>'[2]21'!H61</f>
        <v>-6.7906234999999988</v>
      </c>
      <c r="I61" s="244">
        <f>'[2]21'!I61</f>
        <v>-7.7216951666666649</v>
      </c>
      <c r="J61" s="973">
        <f>'[2]21'!J61</f>
        <v>10.205262916666666</v>
      </c>
      <c r="K61" s="556">
        <f>'[2]21'!K61</f>
        <v>1.33051936135071</v>
      </c>
    </row>
    <row r="62" spans="1:21" ht="12.75" customHeight="1">
      <c r="A62" s="598">
        <f>'[2]21'!$A62</f>
        <v>43831</v>
      </c>
      <c r="B62" s="910">
        <f>'[2]21'!B62</f>
        <v>12.2</v>
      </c>
      <c r="C62" s="34">
        <f>'[2]21'!C62</f>
        <v>11.564515547666668</v>
      </c>
      <c r="D62" s="910">
        <f>'[2]21'!D62</f>
        <v>5.2460254166666678</v>
      </c>
      <c r="E62" s="34">
        <f>'[2]21'!E62</f>
        <v>2.3633156966490105</v>
      </c>
      <c r="F62" s="910">
        <f>'[2]21'!F62</f>
        <v>3.3889628340329665</v>
      </c>
      <c r="G62" s="244">
        <f>'[2]21'!G62</f>
        <v>8.5266035000000002</v>
      </c>
      <c r="H62" s="973">
        <f>'[2]21'!H62</f>
        <v>1.7000545000000005</v>
      </c>
      <c r="I62" s="244">
        <f>'[2]21'!I62</f>
        <v>2.0391868333333347</v>
      </c>
      <c r="J62" s="973">
        <f>'[2]21'!J62</f>
        <v>11.998834916666667</v>
      </c>
      <c r="K62" s="556">
        <f>'[2]21'!K62</f>
        <v>1.8399178107780187</v>
      </c>
    </row>
    <row r="63" spans="1:21" ht="12.75" customHeight="1">
      <c r="A63" s="598">
        <f>'[2]21'!$A63</f>
        <v>43862</v>
      </c>
      <c r="B63" s="910">
        <f>'[2]21'!B63</f>
        <v>14.2</v>
      </c>
      <c r="C63" s="34">
        <f>'[2]21'!C63</f>
        <v>13.660825370666666</v>
      </c>
      <c r="D63" s="910">
        <f>'[2]21'!D63</f>
        <v>5.9570474166666658</v>
      </c>
      <c r="E63" s="34">
        <f>'[2]21'!E63</f>
        <v>2.2439708527699054</v>
      </c>
      <c r="F63" s="910">
        <f>'[2]21'!F63</f>
        <v>6.7396016100732794</v>
      </c>
      <c r="G63" s="244">
        <f>'[2]21'!G63</f>
        <v>4.8752575</v>
      </c>
      <c r="H63" s="973">
        <f>'[2]21'!H63</f>
        <v>-0.9059064999999995</v>
      </c>
      <c r="I63" s="244">
        <f>'[2]21'!I63</f>
        <v>-0.55773316666666561</v>
      </c>
      <c r="J63" s="973">
        <f>'[2]21'!J63</f>
        <v>19.334781916666664</v>
      </c>
      <c r="K63" s="556">
        <f>'[2]21'!K63</f>
        <v>1.6288160833953782</v>
      </c>
    </row>
    <row r="64" spans="1:21" ht="12.75" customHeight="1">
      <c r="A64" s="598">
        <f>'[2]21'!$A64</f>
        <v>43891</v>
      </c>
      <c r="B64" s="910">
        <f>'[2]21'!B64</f>
        <v>-1.1000000000000001</v>
      </c>
      <c r="C64" s="34">
        <f>'[2]21'!C64</f>
        <v>0.65858897833333374</v>
      </c>
      <c r="D64" s="910">
        <f>'[2]21'!D64</f>
        <v>-6.7651252499999996</v>
      </c>
      <c r="E64" s="34">
        <f>'[2]21'!E64</f>
        <v>-4.0308534461308625</v>
      </c>
      <c r="F64" s="910">
        <f>'[2]21'!F64</f>
        <v>-51.479797546538556</v>
      </c>
      <c r="G64" s="244">
        <f>'[2]21'!G64</f>
        <v>-13.803547500000001</v>
      </c>
      <c r="H64" s="973">
        <f>'[2]21'!H64</f>
        <v>-14.204461499999999</v>
      </c>
      <c r="I64" s="244">
        <f>'[2]21'!I64</f>
        <v>-9.3193121666666663</v>
      </c>
      <c r="J64" s="973">
        <f>'[2]21'!J64</f>
        <v>3.2283979166666659</v>
      </c>
      <c r="K64" s="556">
        <f>'[2]21'!K64</f>
        <v>-0.17498618530116516</v>
      </c>
    </row>
    <row r="65" spans="1:12" ht="12.75" customHeight="1">
      <c r="A65" s="598">
        <f>'[2]21'!$A65</f>
        <v>43922</v>
      </c>
      <c r="B65" s="910">
        <f>'[2]21'!B65</f>
        <v>-51.5</v>
      </c>
      <c r="C65" s="34">
        <f>'[2]21'!C65</f>
        <v>-50.186518551333336</v>
      </c>
      <c r="D65" s="910">
        <f>'[2]21'!D65</f>
        <v>-50.229972583333335</v>
      </c>
      <c r="E65" s="34">
        <f>'[2]21'!E65</f>
        <v>-17.956244137138029</v>
      </c>
      <c r="F65" s="910">
        <f>'[2]21'!F65</f>
        <v>-81.59730574933846</v>
      </c>
      <c r="G65" s="244">
        <f>'[2]21'!G65</f>
        <v>-60.539661499999994</v>
      </c>
      <c r="H65" s="973">
        <f>'[2]21'!H65</f>
        <v>-54.077262500000003</v>
      </c>
      <c r="I65" s="244">
        <f>'[2]21'!I65</f>
        <v>-50.384269166666662</v>
      </c>
      <c r="J65" s="973">
        <f>'[2]21'!J65</f>
        <v>-46.228386083333334</v>
      </c>
      <c r="K65" s="556">
        <f>'[2]21'!K65</f>
        <v>-6.1616990247014769</v>
      </c>
    </row>
    <row r="66" spans="1:12" ht="12.75" customHeight="1">
      <c r="A66" s="598">
        <f>'[2]21'!$A66</f>
        <v>43952</v>
      </c>
      <c r="B66" s="910">
        <f>'[2]21'!B66</f>
        <v>-56.3</v>
      </c>
      <c r="C66" s="34">
        <f>'[2]21'!C66</f>
        <v>-55.992629551</v>
      </c>
      <c r="D66" s="910">
        <f>'[2]21'!D66</f>
        <v>-48.734573250000004</v>
      </c>
      <c r="E66" s="34">
        <f>'[2]21'!E66</f>
        <v>-29.265575456337302</v>
      </c>
      <c r="F66" s="910">
        <f>'[2]21'!F66</f>
        <v>-71.396380024714688</v>
      </c>
      <c r="G66" s="244">
        <f>'[2]21'!G66</f>
        <v>-44.030140500000002</v>
      </c>
      <c r="H66" s="973">
        <f>'[2]21'!H66</f>
        <v>-67.784584499999994</v>
      </c>
      <c r="I66" s="244">
        <f>'[2]21'!I66</f>
        <v>-68.217647166666666</v>
      </c>
      <c r="J66" s="973">
        <f>'[2]21'!J66</f>
        <v>-10.201488083333336</v>
      </c>
      <c r="K66" s="556">
        <f>'[2]21'!K66</f>
        <v>-8.1993859490698924</v>
      </c>
    </row>
    <row r="67" spans="1:12" ht="12.75" customHeight="1">
      <c r="A67" s="1062">
        <f>'[2]21'!$A67</f>
        <v>43983</v>
      </c>
      <c r="B67" s="920">
        <f>'[2]21'!B67</f>
        <v>-46</v>
      </c>
      <c r="C67" s="919">
        <f>'[2]21'!C67</f>
        <v>-44.900157970333339</v>
      </c>
      <c r="D67" s="920">
        <f>'[2]21'!D67</f>
        <v>-35.329993583333334</v>
      </c>
      <c r="E67" s="919">
        <f>'[2]21'!E67</f>
        <v>-31.1930744719849</v>
      </c>
      <c r="F67" s="920">
        <f>'[2]21'!F67</f>
        <v>-58.836191931115891</v>
      </c>
      <c r="G67" s="1016">
        <f>'[2]21'!G67</f>
        <v>-12.879141499999999</v>
      </c>
      <c r="H67" s="1017">
        <f>'[2]21'!H67</f>
        <v>-59.7230615</v>
      </c>
      <c r="I67" s="1016">
        <f>'[2]21'!I67</f>
        <v>-62.155508166666664</v>
      </c>
      <c r="J67" s="1017">
        <f>'[2]21'!J67</f>
        <v>15.888588916666667</v>
      </c>
      <c r="K67" s="1042">
        <f>'[2]21'!K67</f>
        <v>-8.225690706853257</v>
      </c>
    </row>
    <row r="68" spans="1:12" ht="12.75" customHeight="1">
      <c r="A68" s="599">
        <f>'[2]21'!$A68</f>
        <v>44013</v>
      </c>
      <c r="B68" s="910">
        <f>'[2]21'!B68</f>
        <v>-35.700000000000003</v>
      </c>
      <c r="C68" s="34">
        <f>'[2]21'!C68</f>
        <v>-35.113487646333333</v>
      </c>
      <c r="D68" s="910">
        <f>'[2]21'!D68</f>
        <v>-26.606238583333333</v>
      </c>
      <c r="E68" s="34">
        <f>'[2]21'!E68</f>
        <v>-23.932848530723689</v>
      </c>
      <c r="F68" s="910">
        <f>'[2]21'!F68</f>
        <v>-46.533307438337538</v>
      </c>
      <c r="G68" s="244">
        <f>'[2]21'!G68</f>
        <v>1.9859844999999996</v>
      </c>
      <c r="H68" s="973">
        <f>'[2]21'!H68</f>
        <v>-47.452259500000004</v>
      </c>
      <c r="I68" s="244">
        <f>'[2]21'!I68</f>
        <v>-48.351449166666669</v>
      </c>
      <c r="J68" s="973">
        <f>'[2]21'!J68</f>
        <v>15.984992916666666</v>
      </c>
      <c r="K68" s="556">
        <f>'[2]21'!K68</f>
        <v>-8.790329748466803</v>
      </c>
    </row>
    <row r="69" spans="1:12" ht="12.75" customHeight="1">
      <c r="A69" s="599">
        <f>'[2]21'!$A69</f>
        <v>44044</v>
      </c>
      <c r="B69" s="910">
        <f>'[2]21'!B69</f>
        <v>-26.5</v>
      </c>
      <c r="C69" s="34">
        <f>'[2]21'!C69</f>
        <v>-26.51106248133333</v>
      </c>
      <c r="D69" s="910">
        <f>'[2]21'!D69</f>
        <v>-19.970920249999999</v>
      </c>
      <c r="E69" s="34">
        <f>'[2]21'!E69</f>
        <v>-17.604997123366488</v>
      </c>
      <c r="F69" s="910">
        <f>'[2]21'!F69</f>
        <v>-35.63542136097341</v>
      </c>
      <c r="G69" s="244">
        <f>'[2]21'!G69</f>
        <v>9.5310524999999995</v>
      </c>
      <c r="H69" s="973">
        <f>'[2]21'!H69</f>
        <v>-32.096049499999999</v>
      </c>
      <c r="I69" s="244">
        <f>'[2]21'!I69</f>
        <v>-27.592904166666667</v>
      </c>
      <c r="J69" s="973">
        <f>'[2]21'!J69</f>
        <v>-0.22380708333333477</v>
      </c>
      <c r="K69" s="556">
        <f>'[2]21'!K69</f>
        <v>-8.1320450885668265</v>
      </c>
      <c r="L69" s="12"/>
    </row>
    <row r="70" spans="1:12" ht="12.75" customHeight="1">
      <c r="A70" s="599">
        <f>'[2]21'!$A70</f>
        <v>44075</v>
      </c>
      <c r="B70" s="910">
        <f>'[2]21'!B70</f>
        <v>-17.2</v>
      </c>
      <c r="C70" s="34">
        <f>'[2]21'!C70</f>
        <v>-18.201446985333334</v>
      </c>
      <c r="D70" s="910">
        <f>'[2]21'!D70</f>
        <v>-13.90643225</v>
      </c>
      <c r="E70" s="34">
        <f>'[2]21'!E70</f>
        <v>-15.122883670125603</v>
      </c>
      <c r="F70" s="910">
        <f>'[2]21'!F70</f>
        <v>-37.2948650079407</v>
      </c>
      <c r="G70" s="244">
        <f>'[2]21'!G70</f>
        <v>9.0903704999999988</v>
      </c>
      <c r="H70" s="973">
        <f>'[2]21'!H70</f>
        <v>-22.068440500000001</v>
      </c>
      <c r="I70" s="244">
        <f>'[2]21'!I70</f>
        <v>-18.367496166666665</v>
      </c>
      <c r="J70" s="973">
        <f>'[2]21'!J70</f>
        <v>-1.2833600833333341</v>
      </c>
      <c r="K70" s="556">
        <f>'[2]21'!K70</f>
        <v>-7.8684726430226277</v>
      </c>
      <c r="L70" s="12"/>
    </row>
    <row r="71" spans="1:12" ht="12.75" customHeight="1">
      <c r="A71" s="599">
        <f>'[2]21'!$A71</f>
        <v>44105</v>
      </c>
      <c r="B71" s="910">
        <f>'[2]21'!B71</f>
        <v>-14.5</v>
      </c>
      <c r="C71" s="34">
        <f>'[2]21'!C71</f>
        <v>-16.195704524999996</v>
      </c>
      <c r="D71" s="910">
        <f>'[2]21'!D71</f>
        <v>-13.711891249999999</v>
      </c>
      <c r="E71" s="34">
        <f>'[2]21'!E71</f>
        <v>-14.626150201113006</v>
      </c>
      <c r="F71" s="910">
        <f>'[2]21'!F71</f>
        <v>-38.558087411281285</v>
      </c>
      <c r="G71" s="244">
        <f>'[2]21'!G71</f>
        <v>1.8859804999999996</v>
      </c>
      <c r="H71" s="973">
        <f>'[2]21'!H71</f>
        <v>-22.416666499999998</v>
      </c>
      <c r="I71" s="244">
        <f>'[2]21'!I71</f>
        <v>-20.661409166666665</v>
      </c>
      <c r="J71" s="973">
        <f>'[2]21'!J71</f>
        <v>1.9424019166666655</v>
      </c>
      <c r="K71" s="556">
        <f>'[2]21'!K71</f>
        <v>-8.1798676917575648</v>
      </c>
      <c r="L71" s="12"/>
    </row>
    <row r="72" spans="1:12" ht="12.75" customHeight="1">
      <c r="A72" s="599">
        <f>'[2]21'!$A72</f>
        <v>44136</v>
      </c>
      <c r="B72" s="910">
        <f>'[2]21'!B72</f>
        <v>-17.2</v>
      </c>
      <c r="C72" s="34">
        <f>'[2]21'!C72</f>
        <v>-17.699822268000002</v>
      </c>
      <c r="D72" s="910">
        <f>'[2]21'!D72</f>
        <v>-22.973352916666666</v>
      </c>
      <c r="E72" s="34">
        <f>'[2]21'!E72</f>
        <v>-13.617633231007503</v>
      </c>
      <c r="F72" s="910">
        <f>'[2]21'!F72</f>
        <v>-46.455491744436458</v>
      </c>
      <c r="G72" s="244">
        <f>'[2]21'!G72</f>
        <v>-10.422083500000001</v>
      </c>
      <c r="H72" s="973">
        <f>'[2]21'!H72</f>
        <v>-30.019902500000001</v>
      </c>
      <c r="I72" s="244">
        <f>'[2]21'!I72</f>
        <v>-27.354962166666667</v>
      </c>
      <c r="J72" s="973">
        <f>'[2]21'!J72</f>
        <v>-11.545194083333334</v>
      </c>
      <c r="K72" s="556">
        <f>'[2]21'!K72</f>
        <v>-8.335571671591012</v>
      </c>
      <c r="L72" s="12"/>
    </row>
    <row r="73" spans="1:12" ht="12.75" customHeight="1">
      <c r="A73" s="599">
        <f>'[2]21'!$A73</f>
        <v>44166</v>
      </c>
      <c r="B73" s="910">
        <f>'[2]21'!B73</f>
        <v>-14.6</v>
      </c>
      <c r="C73" s="34">
        <f>'[2]21'!C73</f>
        <v>-15.15778002866667</v>
      </c>
      <c r="D73" s="910">
        <f>'[2]21'!D73</f>
        <v>-25.423009250000003</v>
      </c>
      <c r="E73" s="34">
        <f>'[2]21'!E73</f>
        <v>-13.804374472257791</v>
      </c>
      <c r="F73" s="910">
        <f>'[2]21'!F73</f>
        <v>-38.704492485734953</v>
      </c>
      <c r="G73" s="244">
        <f>'[2]21'!G73</f>
        <v>-13.2562055</v>
      </c>
      <c r="H73" s="973">
        <f>'[2]21'!H73</f>
        <v>-32.670404500000004</v>
      </c>
      <c r="I73" s="244">
        <f>'[2]21'!I73</f>
        <v>-31.126357166666665</v>
      </c>
      <c r="J73" s="973">
        <f>'[2]21'!J73</f>
        <v>-12.472266083333336</v>
      </c>
      <c r="K73" s="556">
        <f>'[2]21'!K73</f>
        <v>-8.3582359865978475</v>
      </c>
      <c r="L73" s="12"/>
    </row>
    <row r="74" spans="1:12" ht="12.75" customHeight="1">
      <c r="A74" s="599">
        <f>'[2]21'!$A74</f>
        <v>44197</v>
      </c>
      <c r="B74" s="910">
        <f>'[2]21'!B74</f>
        <v>-11.6</v>
      </c>
      <c r="C74" s="34">
        <f>'[2]21'!C74</f>
        <v>-12.636290854999999</v>
      </c>
      <c r="D74" s="910">
        <f>'[2]21'!D74</f>
        <v>-19.76970858333333</v>
      </c>
      <c r="E74" s="34">
        <f>'[2]21'!E74</f>
        <v>-14.880542154835751</v>
      </c>
      <c r="F74" s="910">
        <f>'[2]21'!F74</f>
        <v>-54.585066349772234</v>
      </c>
      <c r="G74" s="244">
        <f>'[2]21'!G74</f>
        <v>-14.3270445</v>
      </c>
      <c r="H74" s="973">
        <f>'[2]21'!H74</f>
        <v>-21.307953499999996</v>
      </c>
      <c r="I74" s="244">
        <f>'[2]21'!I74</f>
        <v>-23.106170166666665</v>
      </c>
      <c r="J74" s="973">
        <f>'[2]21'!J74</f>
        <v>-14.895002083333333</v>
      </c>
      <c r="K74" s="556">
        <f>'[2]21'!K74</f>
        <v>-8.6665443873807817</v>
      </c>
      <c r="L74" s="12"/>
    </row>
    <row r="75" spans="1:12" ht="12.75" customHeight="1">
      <c r="A75" s="599">
        <f>'[2]21'!$A75</f>
        <v>44228</v>
      </c>
      <c r="B75" s="910">
        <f>'[2]21'!B75</f>
        <v>-19.2</v>
      </c>
      <c r="C75" s="34">
        <f>'[2]21'!C75</f>
        <v>-19.804457720999999</v>
      </c>
      <c r="D75" s="910">
        <f>'[2]21'!D75</f>
        <v>-28.641225249999994</v>
      </c>
      <c r="E75" s="34">
        <f>'[2]21'!E75</f>
        <v>-17.319218726703454</v>
      </c>
      <c r="F75" s="910">
        <f>'[2]21'!F75</f>
        <v>-70.083156062657125</v>
      </c>
      <c r="G75" s="244">
        <f>'[2]21'!G75</f>
        <v>-32.423849500000003</v>
      </c>
      <c r="H75" s="973">
        <f>'[2]21'!H75</f>
        <v>-36.081913499999999</v>
      </c>
      <c r="I75" s="244">
        <f>'[2]21'!I75</f>
        <v>-35.505750166666665</v>
      </c>
      <c r="J75" s="973">
        <f>'[2]21'!J75</f>
        <v>-14.336012083333335</v>
      </c>
      <c r="K75" s="556">
        <f>'[2]21'!K75</f>
        <v>-9.5796318344170714</v>
      </c>
      <c r="L75" s="12"/>
    </row>
    <row r="76" spans="1:12" ht="12.75" customHeight="1">
      <c r="A76" s="599">
        <f>'[2]21'!$A76</f>
        <v>44256</v>
      </c>
      <c r="B76" s="910">
        <f>'[2]21'!B76</f>
        <v>-13.2</v>
      </c>
      <c r="C76" s="34">
        <f>'[2]21'!C76</f>
        <v>-11.392119037999999</v>
      </c>
      <c r="D76" s="910">
        <f>'[2]21'!D76</f>
        <v>-19.672774583333332</v>
      </c>
      <c r="E76" s="34">
        <f>'[2]21'!E76</f>
        <v>-12.496759139227393</v>
      </c>
      <c r="F76" s="910">
        <f>'[2]21'!F76</f>
        <v>-29.773691654879769</v>
      </c>
      <c r="G76" s="244">
        <f>'[2]21'!G76</f>
        <v>-11.4044785</v>
      </c>
      <c r="H76" s="973">
        <f>'[2]21'!H76</f>
        <v>-35.773399500000004</v>
      </c>
      <c r="I76" s="244">
        <f>'[2]21'!I76</f>
        <v>-35.459658166666664</v>
      </c>
      <c r="J76" s="973">
        <f>'[2]21'!J76</f>
        <v>12.214733916666667</v>
      </c>
      <c r="K76" s="556">
        <f>'[2]21'!K76</f>
        <v>-8.8569056185994981</v>
      </c>
      <c r="L76" s="12"/>
    </row>
    <row r="77" spans="1:12" ht="12.75" customHeight="1">
      <c r="A77" s="599">
        <f>'[2]21'!$A77</f>
        <v>44287</v>
      </c>
      <c r="B77" s="910">
        <f>'[2]21'!B77</f>
        <v>-7</v>
      </c>
      <c r="C77" s="34">
        <f>'[2]21'!C77</f>
        <v>-5.7701266589999962</v>
      </c>
      <c r="D77" s="910">
        <f>'[2]21'!D77</f>
        <v>-6.0828475833333302</v>
      </c>
      <c r="E77" s="34">
        <f>'[2]21'!E77</f>
        <v>5.4623243462545474</v>
      </c>
      <c r="F77" s="910">
        <f>'[2]21'!F77</f>
        <v>137.99564270152507</v>
      </c>
      <c r="G77" s="244">
        <f>'[2]21'!G77</f>
        <v>12.4272635</v>
      </c>
      <c r="H77" s="973">
        <f>'[2]21'!H77</f>
        <v>-19.676908499999996</v>
      </c>
      <c r="I77" s="244">
        <f>'[2]21'!I77</f>
        <v>-21.434530166666665</v>
      </c>
      <c r="J77" s="973">
        <f>'[2]21'!J77</f>
        <v>22.862895916666666</v>
      </c>
      <c r="K77" s="556">
        <f>'[2]21'!K77</f>
        <v>-3.2151529868868352</v>
      </c>
      <c r="L77" s="12"/>
    </row>
    <row r="78" spans="1:12" ht="12.75" customHeight="1">
      <c r="A78" s="599">
        <f>'[2]21'!$A78</f>
        <v>44317</v>
      </c>
      <c r="B78" s="910">
        <f>'[2]21'!B78</f>
        <v>1</v>
      </c>
      <c r="C78" s="34">
        <f>'[2]21'!C78</f>
        <v>1.3317791569999986</v>
      </c>
      <c r="D78" s="910">
        <f>'[2]21'!D78</f>
        <v>9.0005716666666657</v>
      </c>
      <c r="E78" s="34">
        <f>'[2]21'!E78</f>
        <v>25.785477748162506</v>
      </c>
      <c r="F78" s="910">
        <f>'[2]21'!F78</f>
        <v>113.11308767471408</v>
      </c>
      <c r="G78" s="244">
        <f>'[2]21'!G78</f>
        <v>36.520704000000002</v>
      </c>
      <c r="H78" s="973">
        <f>'[2]21'!H78</f>
        <v>-6.840376</v>
      </c>
      <c r="I78" s="244">
        <f>'[2]21'!I78</f>
        <v>-13.717916000000001</v>
      </c>
      <c r="J78" s="973">
        <f>'[2]21'!J78</f>
        <v>47.560006999999999</v>
      </c>
      <c r="K78" s="556">
        <f>'[2]21'!K78</f>
        <v>-0.68856974227819023</v>
      </c>
    </row>
    <row r="79" spans="1:12" ht="12.75" customHeight="1">
      <c r="A79" s="1063">
        <f>'[2]21'!$A79</f>
        <v>44348</v>
      </c>
      <c r="B79" s="920">
        <f>'[2]21'!B79</f>
        <v>9.4</v>
      </c>
      <c r="C79" s="919">
        <f>'[2]21'!C79</f>
        <v>10.441956840666668</v>
      </c>
      <c r="D79" s="920">
        <f>'[2]21'!D79</f>
        <v>20.381238666666665</v>
      </c>
      <c r="E79" s="919">
        <f>'[2]21'!E79</f>
        <v>32.658497602557276</v>
      </c>
      <c r="F79" s="920">
        <f>'[2]21'!F79</f>
        <v>59.682860998650455</v>
      </c>
      <c r="G79" s="1016">
        <f>'[2]21'!G79</f>
        <v>30.512</v>
      </c>
      <c r="H79" s="1017">
        <f>'[2]21'!H79</f>
        <v>12.413057</v>
      </c>
      <c r="I79" s="1016">
        <f>'[2]21'!I79</f>
        <v>9.8049060000000008</v>
      </c>
      <c r="J79" s="1017">
        <f>'[2]21'!J79</f>
        <v>38.925753</v>
      </c>
      <c r="K79" s="1042">
        <f>'[2]21'!K79</f>
        <v>0.459388134102241</v>
      </c>
    </row>
    <row r="80" spans="1:12" ht="12.75" customHeight="1">
      <c r="A80" s="599">
        <f>'[2]21'!$A80</f>
        <v>44378</v>
      </c>
      <c r="B80" s="910">
        <f>'[2]21'!B80</f>
        <v>7.9</v>
      </c>
      <c r="C80" s="34">
        <f>'[2]21'!C80</f>
        <v>8.5454241450000001</v>
      </c>
      <c r="D80" s="910">
        <f>'[2]21'!D80</f>
        <v>17.122684</v>
      </c>
      <c r="E80" s="34">
        <f>'[2]21'!E80</f>
        <v>19.926789395124018</v>
      </c>
      <c r="F80" s="910">
        <f>'[2]21'!F80</f>
        <v>29.943092384065864</v>
      </c>
      <c r="G80" s="244">
        <f>'[2]21'!G80</f>
        <v>27.34018</v>
      </c>
      <c r="H80" s="973">
        <f>'[2]21'!H80</f>
        <v>9.4117879999999996</v>
      </c>
      <c r="I80" s="244">
        <f>'[2]21'!I80</f>
        <v>12.257101</v>
      </c>
      <c r="J80" s="973">
        <f>'[2]21'!J80</f>
        <v>29.699162999999999</v>
      </c>
      <c r="K80" s="556">
        <f>'[2]21'!K80</f>
        <v>1.1791073864743709</v>
      </c>
    </row>
    <row r="81" spans="1:12" ht="12.75" customHeight="1">
      <c r="A81" s="599">
        <f>'[2]21'!$A81</f>
        <v>44409</v>
      </c>
      <c r="B81" s="910">
        <f>'[2]21'!B81</f>
        <v>10.7</v>
      </c>
      <c r="C81" s="34">
        <f>'[2]21'!C81</f>
        <v>10.495952517333334</v>
      </c>
      <c r="D81" s="910">
        <f>'[2]21'!D81</f>
        <v>17.676174666666665</v>
      </c>
      <c r="E81" s="34">
        <f>'[2]21'!E81</f>
        <v>13.476309226932685</v>
      </c>
      <c r="F81" s="910">
        <f>'[2]21'!F81</f>
        <v>24.347978295116405</v>
      </c>
      <c r="G81" s="244">
        <f>'[2]21'!G81</f>
        <v>22.798604000000001</v>
      </c>
      <c r="H81" s="973">
        <f>'[2]21'!H81</f>
        <v>17.878278000000002</v>
      </c>
      <c r="I81" s="244">
        <f>'[2]21'!I81</f>
        <v>17.549277</v>
      </c>
      <c r="J81" s="973">
        <f>'[2]21'!J81</f>
        <v>17.600968999999999</v>
      </c>
      <c r="K81" s="556">
        <f>'[2]21'!K81</f>
        <v>1.1685655857434938</v>
      </c>
    </row>
    <row r="82" spans="1:12" ht="12.75" customHeight="1">
      <c r="A82" s="599">
        <f>'[2]21'!$A82</f>
        <v>44440</v>
      </c>
      <c r="B82" s="910">
        <f>'[2]21'!B82</f>
        <v>11</v>
      </c>
      <c r="C82" s="34">
        <f>'[2]21'!C82</f>
        <v>9.9323822916666682</v>
      </c>
      <c r="D82" s="910">
        <f>'[2]21'!D82</f>
        <v>14.625867333333332</v>
      </c>
      <c r="E82" s="34">
        <f>'[2]21'!E82</f>
        <v>11.11575831671064</v>
      </c>
      <c r="F82" s="910">
        <f>'[2]21'!F82</f>
        <v>24.409033347403962</v>
      </c>
      <c r="G82" s="244">
        <f>'[2]21'!G82</f>
        <v>9.5522790000000004</v>
      </c>
      <c r="H82" s="973">
        <f>'[2]21'!H82</f>
        <v>18.339904000000001</v>
      </c>
      <c r="I82" s="244">
        <f>'[2]21'!I82</f>
        <v>20.565857000000001</v>
      </c>
      <c r="J82" s="973">
        <f>'[2]21'!J82</f>
        <v>4.9718410000000004</v>
      </c>
      <c r="K82" s="556">
        <f>'[2]21'!K82</f>
        <v>2.2052422864880583</v>
      </c>
      <c r="L82" s="12"/>
    </row>
    <row r="83" spans="1:12" ht="12.75" customHeight="1">
      <c r="A83" s="599">
        <f>'[2]21'!$A83</f>
        <v>44470</v>
      </c>
      <c r="B83" s="910">
        <f>'[2]21'!B83</f>
        <v>13.9</v>
      </c>
      <c r="C83" s="34">
        <f>'[2]21'!C83</f>
        <v>12.038743699333333</v>
      </c>
      <c r="D83" s="910">
        <f>'[2]21'!D83</f>
        <v>15.121260000000001</v>
      </c>
      <c r="E83" s="34">
        <f>'[2]21'!E83</f>
        <v>12.601245603278571</v>
      </c>
      <c r="F83" s="910">
        <f>'[2]21'!F83</f>
        <v>47.02091439688715</v>
      </c>
      <c r="G83" s="244">
        <f>'[2]21'!G83</f>
        <v>7.4039739999999998</v>
      </c>
      <c r="H83" s="973">
        <f>'[2]21'!H83</f>
        <v>17.960540000000002</v>
      </c>
      <c r="I83" s="244">
        <f>'[2]21'!I83</f>
        <v>17.726455000000001</v>
      </c>
      <c r="J83" s="973">
        <f>'[2]21'!J83</f>
        <v>9.6767850000000006</v>
      </c>
      <c r="K83" s="556">
        <f>'[2]21'!K83</f>
        <v>2.7942751436082176</v>
      </c>
      <c r="L83" s="12"/>
    </row>
    <row r="84" spans="1:12" ht="12.75" customHeight="1">
      <c r="A84" s="599">
        <f>'[2]21'!$A84</f>
        <v>44501</v>
      </c>
      <c r="B84" s="910">
        <f>'[2]21'!B84</f>
        <v>14.3</v>
      </c>
      <c r="C84" s="34">
        <f>'[2]21'!C84</f>
        <v>13.767628329666666</v>
      </c>
      <c r="D84" s="910">
        <f>'[2]21'!D84</f>
        <v>8.7039776666666668</v>
      </c>
      <c r="E84" s="34">
        <f>'[2]21'!E84</f>
        <v>15.466623979510146</v>
      </c>
      <c r="F84" s="910">
        <f>'[2]21'!F84</f>
        <v>73.26964974023798</v>
      </c>
      <c r="G84" s="244">
        <f>'[2]21'!G84</f>
        <v>1.734782</v>
      </c>
      <c r="H84" s="973">
        <f>'[2]21'!H84</f>
        <v>9.6143640000000001</v>
      </c>
      <c r="I84" s="244">
        <f>'[2]21'!I84</f>
        <v>15.345007000000001</v>
      </c>
      <c r="J84" s="973">
        <f>'[2]21'!J84</f>
        <v>1.1525620000000001</v>
      </c>
      <c r="K84" s="556">
        <f>'[2]21'!K84</f>
        <v>3.399101386989642</v>
      </c>
      <c r="L84" s="12"/>
    </row>
    <row r="85" spans="1:12" ht="12.75" customHeight="1">
      <c r="A85" s="599">
        <f>'[2]21'!$A85</f>
        <v>44531</v>
      </c>
      <c r="B85" s="910">
        <f>'[2]21'!B85</f>
        <v>15</v>
      </c>
      <c r="C85" s="34">
        <f>'[2]21'!C85</f>
        <v>14.418908277333335</v>
      </c>
      <c r="D85" s="910">
        <f>'[2]21'!D85</f>
        <v>4.0564036666666672</v>
      </c>
      <c r="E85" s="34">
        <f>'[2]21'!E85</f>
        <v>16.704060673092116</v>
      </c>
      <c r="F85" s="910">
        <f>'[2]21'!F85</f>
        <v>35.112101743804914</v>
      </c>
      <c r="G85" s="244">
        <f>'[2]21'!G85</f>
        <v>-2.743938</v>
      </c>
      <c r="H85" s="973">
        <f>'[2]21'!H85</f>
        <v>8.0890710000000006</v>
      </c>
      <c r="I85" s="244">
        <f>'[2]21'!I85</f>
        <v>11.981966</v>
      </c>
      <c r="J85" s="973">
        <f>'[2]21'!J85</f>
        <v>-7.9018259999999998</v>
      </c>
      <c r="K85" s="556">
        <f>'[2]21'!K85</f>
        <v>4.0810276679841877</v>
      </c>
      <c r="L85" s="12"/>
    </row>
    <row r="86" spans="1:12" ht="12.75" customHeight="1">
      <c r="A86" s="599">
        <f>'[2]21'!$A86</f>
        <v>44562</v>
      </c>
      <c r="B86" s="910">
        <f>'[2]21'!B86</f>
        <v>8.6</v>
      </c>
      <c r="C86" s="34">
        <f>'[2]21'!C86</f>
        <v>8.2848538569999999</v>
      </c>
      <c r="D86" s="910">
        <f>'[2]21'!D86</f>
        <v>0.38568500000000006</v>
      </c>
      <c r="E86" s="34">
        <f>'[2]21'!E86</f>
        <v>20.410228729505448</v>
      </c>
      <c r="F86" s="910">
        <f>'[2]21'!F86</f>
        <v>74.749236807675544</v>
      </c>
      <c r="G86" s="244">
        <f>'[2]21'!G86</f>
        <v>-8.8878819999999994</v>
      </c>
      <c r="H86" s="973">
        <f>'[2]21'!H86</f>
        <v>-4.230086</v>
      </c>
      <c r="I86" s="244">
        <f>'[2]21'!I86</f>
        <v>6.3179650000000001</v>
      </c>
      <c r="J86" s="973">
        <f>'[2]21'!J86</f>
        <v>-0.93082399999999998</v>
      </c>
      <c r="K86" s="556">
        <f>'[2]21'!K86</f>
        <v>4.5687318003815562</v>
      </c>
      <c r="L86" s="12"/>
    </row>
    <row r="87" spans="1:12" ht="12.75" customHeight="1">
      <c r="A87" s="599">
        <f>'[2]21'!$A87</f>
        <v>44593</v>
      </c>
      <c r="B87" s="910">
        <f>'[2]21'!B87</f>
        <v>13.9</v>
      </c>
      <c r="C87" s="34">
        <f>'[2]21'!C87</f>
        <v>14.695326569000001</v>
      </c>
      <c r="D87" s="910">
        <f>'[2]21'!D87</f>
        <v>5.0225096666666671</v>
      </c>
      <c r="E87" s="34">
        <f>'[2]21'!E87</f>
        <v>23.753020521513335</v>
      </c>
      <c r="F87" s="910">
        <f>'[2]21'!F87</f>
        <v>184.09825468649001</v>
      </c>
      <c r="G87" s="244">
        <f>'[2]21'!G87</f>
        <v>1.6138239999999999</v>
      </c>
      <c r="H87" s="973">
        <f>'[2]21'!H87</f>
        <v>-5.7492570000000001</v>
      </c>
      <c r="I87" s="244">
        <f>'[2]21'!I87</f>
        <v>-4.8561360000000002</v>
      </c>
      <c r="J87" s="973">
        <f>'[2]21'!J87</f>
        <v>25.672922</v>
      </c>
      <c r="K87" s="556">
        <f>'[2]21'!K87</f>
        <v>6.3000101286336303</v>
      </c>
      <c r="L87" s="12"/>
    </row>
    <row r="88" spans="1:12" ht="12.75" customHeight="1">
      <c r="A88" s="599">
        <f>'[2]21'!$A88</f>
        <v>44621</v>
      </c>
      <c r="B88" s="910">
        <f>'[2]21'!B88</f>
        <v>17.399999999999999</v>
      </c>
      <c r="C88" s="34">
        <f>'[2]21'!C88</f>
        <v>19.819496533666666</v>
      </c>
      <c r="D88" s="910">
        <f>'[2]21'!D88</f>
        <v>11.18712</v>
      </c>
      <c r="E88" s="34">
        <f>'[2]21'!E88</f>
        <v>28.81481481481481</v>
      </c>
      <c r="F88" s="910">
        <f>'[2]21'!F88</f>
        <v>160.19637462235647</v>
      </c>
      <c r="G88" s="244">
        <f>'[2]21'!G88</f>
        <v>17.129183999999999</v>
      </c>
      <c r="H88" s="973">
        <f>'[2]21'!H88</f>
        <v>0.37600499999999998</v>
      </c>
      <c r="I88" s="244">
        <f>'[2]21'!I88</f>
        <v>1.2984119999999999</v>
      </c>
      <c r="J88" s="973">
        <f>'[2]21'!J88</f>
        <v>31.886942999999999</v>
      </c>
      <c r="K88" s="556">
        <f>'[2]21'!K88</f>
        <v>7.6121064885109888</v>
      </c>
      <c r="L88" s="12"/>
    </row>
    <row r="89" spans="1:12" ht="12.75" customHeight="1">
      <c r="A89" s="599">
        <f>'[2]21'!$A89</f>
        <v>44652</v>
      </c>
      <c r="B89" s="910">
        <f>'[2]21'!B89</f>
        <v>21.8</v>
      </c>
      <c r="C89" s="34">
        <f>'[2]21'!C89</f>
        <v>22.711465900000004</v>
      </c>
      <c r="D89" s="910">
        <f>'[2]21'!D89</f>
        <v>22.401605666666665</v>
      </c>
      <c r="E89" s="34">
        <f>'[2]21'!E89</f>
        <v>27.851996922431283</v>
      </c>
      <c r="F89" s="910">
        <f>'[2]21'!F89</f>
        <v>134.82240937385575</v>
      </c>
      <c r="G89" s="244">
        <f>'[2]21'!G89</f>
        <v>33.06944</v>
      </c>
      <c r="H89" s="973">
        <f>'[2]21'!H89</f>
        <v>24.034742000000001</v>
      </c>
      <c r="I89" s="244">
        <f>'[2]21'!I89</f>
        <v>18.976521000000002</v>
      </c>
      <c r="J89" s="973">
        <f>'[2]21'!J89</f>
        <v>24.193553999999999</v>
      </c>
      <c r="K89" s="556">
        <f>'[2]21'!K89</f>
        <v>8.028904054596552</v>
      </c>
      <c r="L89" s="12"/>
    </row>
    <row r="90" spans="1:12" ht="12.75" customHeight="1">
      <c r="A90" s="599">
        <f>'[2]21'!$A90</f>
        <v>44682</v>
      </c>
      <c r="B90" s="910">
        <f>'[2]21'!B90</f>
        <v>23.1</v>
      </c>
      <c r="C90" s="34">
        <f>'[2]21'!C90</f>
        <v>22.583823483999996</v>
      </c>
      <c r="D90" s="910">
        <f>'[2]21'!D90</f>
        <v>30.562691000000001</v>
      </c>
      <c r="E90" s="34">
        <f>'[2]21'!E90</f>
        <v>26.102032298455697</v>
      </c>
      <c r="F90" s="910">
        <f>'[2]21'!F90</f>
        <v>66.706415454328635</v>
      </c>
      <c r="G90" s="244">
        <f>'[2]21'!G90</f>
        <v>30.193337</v>
      </c>
      <c r="H90" s="973">
        <f>'[2]21'!H90</f>
        <v>27.954588999999999</v>
      </c>
      <c r="I90" s="244">
        <f>'[2]21'!I90</f>
        <v>29.231268</v>
      </c>
      <c r="J90" s="973">
        <f>'[2]21'!J90</f>
        <v>34.502215999999997</v>
      </c>
      <c r="K90" s="556">
        <f>'[2]21'!K90</f>
        <v>8.013074484944525</v>
      </c>
    </row>
    <row r="91" spans="1:12" ht="12.75" customHeight="1">
      <c r="A91" s="1151">
        <f>'[2]21'!$A91</f>
        <v>44713</v>
      </c>
      <c r="B91" s="1115">
        <f>'[2]21'!B91</f>
        <v>22.3</v>
      </c>
      <c r="C91" s="1117">
        <f>'[2]21'!C91</f>
        <v>22.670992784000003</v>
      </c>
      <c r="D91" s="1115">
        <f>'[2]21'!D91</f>
        <v>32.668233333333333</v>
      </c>
      <c r="E91" s="1117" t="str">
        <f>'[2]21'!E91</f>
        <v/>
      </c>
      <c r="F91" s="1115" t="str">
        <f>'[2]21'!F91</f>
        <v/>
      </c>
      <c r="G91" s="1123">
        <f>'[2]21'!G91</f>
        <v>26.169467999999998</v>
      </c>
      <c r="H91" s="1124">
        <f>'[2]21'!H91</f>
        <v>30.618606</v>
      </c>
      <c r="I91" s="1123">
        <f>'[2]21'!I91</f>
        <v>34.437212000000002</v>
      </c>
      <c r="J91" s="1124">
        <f>'[2]21'!J91</f>
        <v>32.948881999999998</v>
      </c>
      <c r="K91" s="1111" t="str">
        <f>'[2]21'!K91</f>
        <v/>
      </c>
    </row>
    <row r="92" spans="1:12" ht="6" customHeight="1">
      <c r="A92" s="195"/>
      <c r="B92" s="195"/>
      <c r="C92" s="195"/>
      <c r="D92" s="251"/>
      <c r="E92" s="197"/>
      <c r="F92" s="197"/>
      <c r="G92" s="197"/>
      <c r="H92" s="197"/>
      <c r="I92" s="197"/>
      <c r="J92" s="197"/>
      <c r="K92" s="197"/>
    </row>
    <row r="93" spans="1:12" ht="18.75" customHeight="1">
      <c r="A93" s="837" t="s">
        <v>18</v>
      </c>
      <c r="B93" s="1721" t="s">
        <v>576</v>
      </c>
      <c r="C93" s="1721"/>
      <c r="D93" s="1721"/>
      <c r="E93" s="1721"/>
      <c r="F93" s="1721"/>
      <c r="G93" s="1721"/>
      <c r="H93" s="1721"/>
      <c r="I93" s="1721"/>
      <c r="J93" s="1721"/>
      <c r="K93" s="1721"/>
    </row>
    <row r="94" spans="1:12" ht="19.5" customHeight="1">
      <c r="A94" s="837" t="s">
        <v>42</v>
      </c>
      <c r="B94" s="1722" t="s">
        <v>577</v>
      </c>
      <c r="C94" s="1722"/>
      <c r="D94" s="1722"/>
      <c r="E94" s="1722"/>
      <c r="F94" s="1722"/>
      <c r="G94" s="1722"/>
      <c r="H94" s="1722"/>
      <c r="I94" s="1722"/>
      <c r="J94" s="1722"/>
      <c r="K94" s="1722"/>
    </row>
    <row r="99" spans="5:5">
      <c r="E99" s="24"/>
    </row>
  </sheetData>
  <sheetProtection autoFilter="0"/>
  <mergeCells count="15">
    <mergeCell ref="B93:K93"/>
    <mergeCell ref="B94:K94"/>
    <mergeCell ref="B5:H5"/>
    <mergeCell ref="A1:K2"/>
    <mergeCell ref="B7:B9"/>
    <mergeCell ref="C7:D9"/>
    <mergeCell ref="E8:E9"/>
    <mergeCell ref="F8:F9"/>
    <mergeCell ref="E7:F7"/>
    <mergeCell ref="A7:A9"/>
    <mergeCell ref="G7:J7"/>
    <mergeCell ref="K7:K9"/>
    <mergeCell ref="G8:G9"/>
    <mergeCell ref="H8:I8"/>
    <mergeCell ref="I5:J5"/>
  </mergeCells>
  <phoneticPr fontId="0" type="noConversion"/>
  <hyperlinks>
    <hyperlink ref="L3" location="INDICE!A1" display="Índice" xr:uid="{8EAB97CF-08F3-4C5F-9F8E-227BE6BA9946}"/>
  </hyperlinks>
  <printOptions horizontalCentered="1" verticalCentered="1"/>
  <pageMargins left="0.74803149606299213" right="0.74803149606299213" top="0.98425196850393704" bottom="0.59055118110236227" header="0.39370078740157483" footer="0.31496062992125984"/>
  <pageSetup paperSize="9" scale="88" fitToHeight="0" orientation="portrait" r:id="rId1"/>
  <headerFooter alignWithMargins="0">
    <oddHeader>&amp;L&amp;G&amp;R&amp;G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30">
    <pageSetUpPr fitToPage="1"/>
  </sheetPr>
  <dimension ref="A1:U103"/>
  <sheetViews>
    <sheetView showGridLines="0" zoomScale="85" zoomScaleNormal="85" workbookViewId="0">
      <selection activeCell="B12" sqref="B12"/>
    </sheetView>
  </sheetViews>
  <sheetFormatPr defaultColWidth="9.140625" defaultRowHeight="12.75"/>
  <cols>
    <col min="1" max="2" width="10.7109375" style="1" customWidth="1"/>
    <col min="3" max="3" width="10.7109375" style="12" customWidth="1"/>
    <col min="4" max="15" width="13.7109375" style="1" customWidth="1"/>
    <col min="16" max="16" width="11.28515625" style="1" customWidth="1"/>
    <col min="17" max="17" width="12.140625" style="1" customWidth="1"/>
    <col min="18" max="19" width="10.7109375" style="1" customWidth="1"/>
    <col min="20" max="20" width="0.5703125" style="1" customWidth="1"/>
    <col min="21" max="16384" width="9.140625" style="1"/>
  </cols>
  <sheetData>
    <row r="1" spans="1:21" ht="18" customHeight="1">
      <c r="A1" s="1537" t="s">
        <v>196</v>
      </c>
      <c r="B1" s="1537"/>
      <c r="C1" s="1537"/>
      <c r="D1" s="1537"/>
      <c r="E1" s="1537"/>
      <c r="F1" s="1537"/>
      <c r="G1" s="1537"/>
      <c r="H1" s="1537"/>
      <c r="I1" s="1537"/>
      <c r="J1" s="1537"/>
      <c r="K1" s="1537"/>
      <c r="L1" s="1537"/>
      <c r="M1" s="1537"/>
      <c r="N1" s="1537"/>
      <c r="O1" s="1537"/>
      <c r="P1" s="1537"/>
      <c r="Q1" s="173"/>
      <c r="R1" s="173"/>
      <c r="S1" s="173"/>
    </row>
    <row r="2" spans="1:21" ht="18" customHeight="1">
      <c r="A2" s="1703"/>
      <c r="B2" s="1703"/>
      <c r="C2" s="1703"/>
      <c r="D2" s="1703"/>
      <c r="E2" s="1703"/>
      <c r="F2" s="1703"/>
      <c r="G2" s="1703"/>
      <c r="H2" s="1703"/>
      <c r="I2" s="1703"/>
      <c r="J2" s="1703"/>
      <c r="K2" s="1703"/>
      <c r="L2" s="1703"/>
      <c r="M2" s="1703"/>
      <c r="N2" s="1703"/>
      <c r="O2" s="1703"/>
      <c r="P2" s="1703"/>
      <c r="Q2" s="893"/>
      <c r="R2" s="893"/>
      <c r="S2" s="893"/>
    </row>
    <row r="3" spans="1:21" s="3" customFormat="1" ht="20.100000000000001" customHeight="1">
      <c r="A3" s="348" t="s">
        <v>671</v>
      </c>
      <c r="B3" s="349"/>
      <c r="C3" s="349"/>
      <c r="D3" s="409"/>
      <c r="E3" s="409"/>
      <c r="F3" s="409"/>
      <c r="G3" s="409"/>
      <c r="H3" s="409"/>
      <c r="I3" s="409"/>
      <c r="J3" s="409"/>
      <c r="K3" s="409"/>
      <c r="L3" s="409"/>
      <c r="M3" s="409"/>
      <c r="N3" s="409"/>
      <c r="O3" s="409"/>
      <c r="P3" s="409"/>
      <c r="Q3" s="409"/>
      <c r="R3" s="396"/>
      <c r="S3" s="396"/>
      <c r="T3" s="415"/>
      <c r="U3" s="637" t="s">
        <v>182</v>
      </c>
    </row>
    <row r="4" spans="1:21" s="3" customFormat="1" ht="6" customHeight="1">
      <c r="A4" s="4"/>
      <c r="B4" s="4"/>
      <c r="C4" s="18"/>
      <c r="D4" s="5"/>
      <c r="E4" s="5"/>
      <c r="F4" s="5"/>
      <c r="G4" s="5"/>
      <c r="H4" s="5"/>
      <c r="I4" s="5"/>
      <c r="J4" s="5"/>
      <c r="K4" s="5"/>
      <c r="L4" s="5"/>
      <c r="M4" s="5"/>
      <c r="N4" s="5"/>
      <c r="O4" s="5"/>
      <c r="P4" s="5"/>
      <c r="Q4" s="5"/>
      <c r="R4" s="1202"/>
      <c r="S4" s="1202"/>
    </row>
    <row r="5" spans="1:21" s="3" customFormat="1" ht="26.25" customHeight="1">
      <c r="B5" s="1548" t="s">
        <v>438</v>
      </c>
      <c r="C5" s="1548"/>
      <c r="D5" s="1548"/>
      <c r="E5" s="1548"/>
      <c r="F5" s="1548"/>
      <c r="G5" s="1548"/>
      <c r="H5" s="1548"/>
      <c r="I5" s="1548"/>
      <c r="J5" s="1548"/>
      <c r="K5" s="1548"/>
      <c r="L5" s="1548"/>
      <c r="M5" s="1548"/>
      <c r="N5" s="1548"/>
      <c r="O5" s="1548"/>
      <c r="Q5" s="1622" t="s">
        <v>240</v>
      </c>
      <c r="R5" s="1623"/>
      <c r="S5" s="732">
        <f>('[2]22'!$X$5)</f>
        <v>44755</v>
      </c>
    </row>
    <row r="6" spans="1:21" s="3" customFormat="1" ht="9.9499999999999993" customHeight="1" thickBot="1">
      <c r="A6" s="4"/>
      <c r="B6" s="4"/>
      <c r="C6" s="253"/>
      <c r="D6" s="5"/>
      <c r="E6" s="5"/>
      <c r="F6" s="5"/>
      <c r="G6" s="5"/>
      <c r="H6" s="5"/>
      <c r="I6" s="5"/>
      <c r="J6" s="5"/>
      <c r="K6" s="5"/>
      <c r="L6" s="5"/>
      <c r="M6" s="5"/>
      <c r="N6" s="5"/>
      <c r="O6" s="5"/>
      <c r="P6" s="5"/>
      <c r="Q6" s="5"/>
      <c r="R6" s="1203"/>
      <c r="S6" s="5"/>
    </row>
    <row r="7" spans="1:21" s="6" customFormat="1" ht="26.25" customHeight="1">
      <c r="A7" s="1704" t="s">
        <v>210</v>
      </c>
      <c r="B7" s="1724" t="s">
        <v>388</v>
      </c>
      <c r="C7" s="1750" t="s">
        <v>578</v>
      </c>
      <c r="D7" s="1751"/>
      <c r="E7" s="1751"/>
      <c r="F7" s="1751"/>
      <c r="G7" s="1751"/>
      <c r="H7" s="1751"/>
      <c r="I7" s="1751"/>
      <c r="J7" s="1751"/>
      <c r="K7" s="1751"/>
      <c r="L7" s="1751"/>
      <c r="M7" s="1751"/>
      <c r="N7" s="1751"/>
      <c r="O7" s="1752"/>
      <c r="P7" s="1744" t="s">
        <v>393</v>
      </c>
      <c r="Q7" s="1738" t="s">
        <v>202</v>
      </c>
      <c r="R7" s="1739"/>
      <c r="S7" s="1739"/>
      <c r="T7" s="897"/>
    </row>
    <row r="8" spans="1:21" s="254" customFormat="1" ht="40.5" customHeight="1">
      <c r="A8" s="1705"/>
      <c r="B8" s="1725"/>
      <c r="C8" s="1602" t="s">
        <v>389</v>
      </c>
      <c r="D8" s="1747" t="s">
        <v>198</v>
      </c>
      <c r="E8" s="1747"/>
      <c r="F8" s="1747"/>
      <c r="G8" s="1747" t="s">
        <v>199</v>
      </c>
      <c r="H8" s="1747"/>
      <c r="I8" s="1747"/>
      <c r="J8" s="1747" t="s">
        <v>200</v>
      </c>
      <c r="K8" s="1747"/>
      <c r="L8" s="1747"/>
      <c r="M8" s="1747" t="s">
        <v>201</v>
      </c>
      <c r="N8" s="1747"/>
      <c r="O8" s="1749"/>
      <c r="P8" s="1745"/>
      <c r="Q8" s="1589" t="s">
        <v>394</v>
      </c>
      <c r="R8" s="1740" t="s">
        <v>395</v>
      </c>
      <c r="S8" s="1742" t="s">
        <v>505</v>
      </c>
      <c r="T8" s="413"/>
    </row>
    <row r="9" spans="1:21" s="255" customFormat="1" ht="62.25" customHeight="1">
      <c r="A9" s="1705"/>
      <c r="B9" s="1719"/>
      <c r="C9" s="1748"/>
      <c r="D9" s="499" t="s">
        <v>390</v>
      </c>
      <c r="E9" s="743" t="s">
        <v>391</v>
      </c>
      <c r="F9" s="743" t="s">
        <v>392</v>
      </c>
      <c r="G9" s="499" t="s">
        <v>390</v>
      </c>
      <c r="H9" s="743" t="s">
        <v>391</v>
      </c>
      <c r="I9" s="743" t="s">
        <v>392</v>
      </c>
      <c r="J9" s="499" t="s">
        <v>390</v>
      </c>
      <c r="K9" s="743" t="s">
        <v>391</v>
      </c>
      <c r="L9" s="743" t="s">
        <v>392</v>
      </c>
      <c r="M9" s="499" t="s">
        <v>390</v>
      </c>
      <c r="N9" s="743" t="s">
        <v>391</v>
      </c>
      <c r="O9" s="743" t="s">
        <v>392</v>
      </c>
      <c r="P9" s="1746"/>
      <c r="Q9" s="1639"/>
      <c r="R9" s="1741"/>
      <c r="S9" s="1742"/>
      <c r="T9" s="414"/>
    </row>
    <row r="10" spans="1:21" ht="26.25" customHeight="1">
      <c r="A10" s="697" t="s">
        <v>172</v>
      </c>
      <c r="B10" s="718" t="s">
        <v>385</v>
      </c>
      <c r="C10" s="169" t="s">
        <v>1</v>
      </c>
      <c r="D10" s="148" t="s">
        <v>1</v>
      </c>
      <c r="E10" s="148" t="s">
        <v>1</v>
      </c>
      <c r="F10" s="148" t="s">
        <v>1</v>
      </c>
      <c r="G10" s="148" t="s">
        <v>1</v>
      </c>
      <c r="H10" s="148" t="s">
        <v>1</v>
      </c>
      <c r="I10" s="148" t="s">
        <v>1</v>
      </c>
      <c r="J10" s="148" t="s">
        <v>1</v>
      </c>
      <c r="K10" s="148" t="s">
        <v>1</v>
      </c>
      <c r="L10" s="148" t="s">
        <v>1</v>
      </c>
      <c r="M10" s="148" t="s">
        <v>1</v>
      </c>
      <c r="N10" s="148" t="s">
        <v>1</v>
      </c>
      <c r="O10" s="213" t="s">
        <v>1</v>
      </c>
      <c r="P10" s="193" t="s">
        <v>1</v>
      </c>
      <c r="Q10" s="148" t="s">
        <v>1</v>
      </c>
      <c r="R10" s="258" t="s">
        <v>1</v>
      </c>
      <c r="S10" s="404"/>
      <c r="T10" s="164"/>
    </row>
    <row r="11" spans="1:21" s="15" customFormat="1" ht="26.25" customHeight="1" thickBot="1">
      <c r="A11" s="412" t="s">
        <v>173</v>
      </c>
      <c r="B11" s="386" t="s">
        <v>249</v>
      </c>
      <c r="C11" s="716" t="s">
        <v>249</v>
      </c>
      <c r="D11" s="716" t="s">
        <v>249</v>
      </c>
      <c r="E11" s="716" t="s">
        <v>249</v>
      </c>
      <c r="F11" s="716" t="s">
        <v>249</v>
      </c>
      <c r="G11" s="716" t="s">
        <v>249</v>
      </c>
      <c r="H11" s="716" t="s">
        <v>249</v>
      </c>
      <c r="I11" s="716" t="s">
        <v>249</v>
      </c>
      <c r="J11" s="716" t="s">
        <v>249</v>
      </c>
      <c r="K11" s="716" t="s">
        <v>249</v>
      </c>
      <c r="L11" s="716" t="s">
        <v>249</v>
      </c>
      <c r="M11" s="716" t="s">
        <v>249</v>
      </c>
      <c r="N11" s="716" t="s">
        <v>249</v>
      </c>
      <c r="O11" s="710" t="s">
        <v>249</v>
      </c>
      <c r="P11" s="403" t="s">
        <v>244</v>
      </c>
      <c r="Q11" s="181" t="s">
        <v>396</v>
      </c>
      <c r="R11" s="719" t="s">
        <v>244</v>
      </c>
      <c r="S11" s="405"/>
      <c r="T11" s="233"/>
    </row>
    <row r="12" spans="1:21" ht="6" customHeight="1">
      <c r="A12" s="407"/>
      <c r="B12" s="268"/>
      <c r="C12" s="256"/>
      <c r="D12" s="133"/>
      <c r="E12" s="161"/>
      <c r="F12" s="132"/>
      <c r="G12" s="133"/>
      <c r="H12" s="161"/>
      <c r="I12" s="132"/>
      <c r="J12" s="133"/>
      <c r="K12" s="161"/>
      <c r="L12" s="132"/>
      <c r="M12" s="133"/>
      <c r="N12" s="161"/>
      <c r="O12" s="134"/>
      <c r="P12" s="161"/>
      <c r="Q12" s="161"/>
      <c r="R12" s="161"/>
      <c r="S12" s="406"/>
      <c r="T12" s="164"/>
    </row>
    <row r="13" spans="1:21" ht="12.75" customHeight="1">
      <c r="A13" s="200">
        <f>'[2]22'!$A13</f>
        <v>2003</v>
      </c>
      <c r="B13" s="910">
        <f>'[2]22'!B13</f>
        <v>-42.866666666666667</v>
      </c>
      <c r="C13" s="170">
        <f>'[2]22'!C13</f>
        <v>-32.954599854835585</v>
      </c>
      <c r="D13" s="1064">
        <f>'[2]22'!D13</f>
        <v>-23.08251278858847</v>
      </c>
      <c r="E13" s="244">
        <f>'[2]22'!E13</f>
        <v>-24.787667300134618</v>
      </c>
      <c r="F13" s="1065">
        <f>'[2]22'!F13</f>
        <v>-34.103788486410274</v>
      </c>
      <c r="G13" s="602">
        <f>'[2]22'!G13</f>
        <v>-47.767396775599998</v>
      </c>
      <c r="H13" s="973">
        <f>'[2]22'!H13</f>
        <v>-51.794466712576309</v>
      </c>
      <c r="I13" s="597">
        <f>'[2]22'!I13</f>
        <v>-58.861254453842946</v>
      </c>
      <c r="J13" s="1064">
        <f>'[2]22'!J13</f>
        <v>-18.141802934071155</v>
      </c>
      <c r="K13" s="244">
        <f>'[2]22'!K13</f>
        <v>-18.32728697189231</v>
      </c>
      <c r="L13" s="1065">
        <f>'[2]22'!L13</f>
        <v>-28.817242807099365</v>
      </c>
      <c r="M13" s="602">
        <f>'[2]22'!M13</f>
        <v>-4.3733211514108978</v>
      </c>
      <c r="N13" s="973">
        <f>'[2]22'!N13</f>
        <v>-4.452384213003211</v>
      </c>
      <c r="O13" s="603">
        <f>'[2]22'!O13</f>
        <v>-19.193219708802559</v>
      </c>
      <c r="P13" s="910" t="str">
        <f>'[2]22'!P13</f>
        <v/>
      </c>
      <c r="Q13" s="34" t="str">
        <f>'[2]22'!R13</f>
        <v/>
      </c>
      <c r="R13" s="34">
        <f>'[2]22'!V13</f>
        <v>1.1816257724173767</v>
      </c>
      <c r="S13" s="600">
        <f>'[2]22'!$X13</f>
        <v>2003</v>
      </c>
      <c r="T13" s="164"/>
    </row>
    <row r="14" spans="1:21" ht="12.75" customHeight="1">
      <c r="A14" s="200">
        <f>'[2]22'!$A14</f>
        <v>2004</v>
      </c>
      <c r="B14" s="910">
        <f>'[2]22'!B14</f>
        <v>-38.783333333333331</v>
      </c>
      <c r="C14" s="170">
        <f>'[2]22'!C14</f>
        <v>-26.044343444579169</v>
      </c>
      <c r="D14" s="1064">
        <f>'[2]22'!D14</f>
        <v>-16.954307660383343</v>
      </c>
      <c r="E14" s="244">
        <f>'[2]22'!E14</f>
        <v>-19.005616018083334</v>
      </c>
      <c r="F14" s="1065">
        <f>'[2]22'!F14</f>
        <v>-29.097378230000018</v>
      </c>
      <c r="G14" s="602">
        <f>'[2]22'!G14</f>
        <v>-44.100730108933334</v>
      </c>
      <c r="H14" s="973">
        <f>'[2]22'!H14</f>
        <v>-49.679082097191696</v>
      </c>
      <c r="I14" s="597">
        <f>'[2]22'!I14</f>
        <v>-51.662536505124997</v>
      </c>
      <c r="J14" s="1064">
        <f>'[2]22'!J14</f>
        <v>-7.987956780224998</v>
      </c>
      <c r="K14" s="244">
        <f>'[2]22'!K14</f>
        <v>-8.602927997533337</v>
      </c>
      <c r="L14" s="1065">
        <f>'[2]22'!L14</f>
        <v>-18.124935114791668</v>
      </c>
      <c r="M14" s="602">
        <f>'[2]22'!M14</f>
        <v>2.4114746024997896E-2</v>
      </c>
      <c r="N14" s="973">
        <f>'[2]22'!N14</f>
        <v>-1.3305893412083392</v>
      </c>
      <c r="O14" s="603">
        <f>'[2]22'!O14</f>
        <v>-11.04578381136667</v>
      </c>
      <c r="P14" s="910" t="str">
        <f>'[2]22'!P14</f>
        <v/>
      </c>
      <c r="Q14" s="34" t="str">
        <f>'[2]22'!R14</f>
        <v/>
      </c>
      <c r="R14" s="34">
        <f>'[2]22'!V14</f>
        <v>4.1446801353880005</v>
      </c>
      <c r="S14" s="600">
        <f>'[2]22'!$X14</f>
        <v>2004</v>
      </c>
      <c r="T14" s="164"/>
    </row>
    <row r="15" spans="1:21" ht="12.75" customHeight="1">
      <c r="A15" s="200">
        <f>'[2]22'!$A15</f>
        <v>2005</v>
      </c>
      <c r="B15" s="910">
        <f>'[2]22'!B15</f>
        <v>-36.183333333333337</v>
      </c>
      <c r="C15" s="170">
        <f>'[2]22'!C15</f>
        <v>-23.419343444579166</v>
      </c>
      <c r="D15" s="1064">
        <f>'[2]22'!D15</f>
        <v>-12.370974327050002</v>
      </c>
      <c r="E15" s="244">
        <f>'[2]22'!E15</f>
        <v>-13.25561601808333</v>
      </c>
      <c r="F15" s="1065">
        <f>'[2]22'!F15</f>
        <v>-25.264044896666686</v>
      </c>
      <c r="G15" s="602">
        <f>'[2]22'!G15</f>
        <v>-39.600730108933341</v>
      </c>
      <c r="H15" s="973">
        <f>'[2]22'!H15</f>
        <v>-46.179082097191696</v>
      </c>
      <c r="I15" s="597">
        <f>'[2]22'!I15</f>
        <v>-43.745869838458333</v>
      </c>
      <c r="J15" s="1064">
        <f>'[2]22'!J15</f>
        <v>-7.237956780224998</v>
      </c>
      <c r="K15" s="244">
        <f>'[2]22'!K15</f>
        <v>-8.0195946642000031</v>
      </c>
      <c r="L15" s="1065">
        <f>'[2]22'!L15</f>
        <v>-14.958268448124997</v>
      </c>
      <c r="M15" s="602">
        <f>'[2]22'!M15</f>
        <v>0.60744807935833178</v>
      </c>
      <c r="N15" s="973">
        <f>'[2]22'!N15</f>
        <v>-0.24725600787500626</v>
      </c>
      <c r="O15" s="603">
        <f>'[2]22'!O15</f>
        <v>-10.629117144700002</v>
      </c>
      <c r="P15" s="910" t="str">
        <f>'[2]22'!P15</f>
        <v/>
      </c>
      <c r="Q15" s="34" t="str">
        <f>'[2]22'!R15</f>
        <v/>
      </c>
      <c r="R15" s="34">
        <f>'[2]22'!V15</f>
        <v>1.8904488428192394</v>
      </c>
      <c r="S15" s="600">
        <f>'[2]22'!$X15</f>
        <v>2005</v>
      </c>
      <c r="T15" s="164"/>
    </row>
    <row r="16" spans="1:21" ht="12.75" customHeight="1">
      <c r="A16" s="200">
        <f>'[2]22'!$A16</f>
        <v>2006</v>
      </c>
      <c r="B16" s="910">
        <f>'[2]22'!B16</f>
        <v>-34.799999999999997</v>
      </c>
      <c r="C16" s="170">
        <f>'[2]22'!C16</f>
        <v>-28.461010111245837</v>
      </c>
      <c r="D16" s="1064">
        <f>'[2]22'!D16</f>
        <v>-17.370974327050011</v>
      </c>
      <c r="E16" s="244">
        <f>'[2]22'!E16</f>
        <v>-13.838949351416668</v>
      </c>
      <c r="F16" s="1065">
        <f>'[2]22'!F16</f>
        <v>-42.680711563333347</v>
      </c>
      <c r="G16" s="602">
        <f>'[2]22'!G16</f>
        <v>-45.350730108933334</v>
      </c>
      <c r="H16" s="973">
        <f>'[2]22'!H16</f>
        <v>-47.84574876385836</v>
      </c>
      <c r="I16" s="597">
        <f>'[2]22'!I16</f>
        <v>-60.412536505124997</v>
      </c>
      <c r="J16" s="1064">
        <f>'[2]22'!J16</f>
        <v>-11.571290113558334</v>
      </c>
      <c r="K16" s="244">
        <f>'[2]22'!K16</f>
        <v>-9.2695946642000031</v>
      </c>
      <c r="L16" s="1065">
        <f>'[2]22'!L16</f>
        <v>-28.708268448125008</v>
      </c>
      <c r="M16" s="602">
        <f>'[2]22'!M16</f>
        <v>-2.3092185873083353</v>
      </c>
      <c r="N16" s="973">
        <f>'[2]22'!N16</f>
        <v>-1.4972560078750063</v>
      </c>
      <c r="O16" s="603">
        <f>'[2]22'!O16</f>
        <v>-19.1291171447</v>
      </c>
      <c r="P16" s="910" t="str">
        <f>'[2]22'!P16</f>
        <v/>
      </c>
      <c r="Q16" s="34" t="str">
        <f>'[2]22'!R16</f>
        <v/>
      </c>
      <c r="R16" s="34">
        <f>'[2]22'!V16</f>
        <v>3.3323427439326423</v>
      </c>
      <c r="S16" s="600">
        <f>'[2]22'!$X16</f>
        <v>2006</v>
      </c>
      <c r="T16" s="164"/>
    </row>
    <row r="17" spans="1:20" ht="12.75" customHeight="1">
      <c r="A17" s="200">
        <f>'[2]22'!$A17</f>
        <v>2007</v>
      </c>
      <c r="B17" s="910">
        <f>'[2]22'!B17</f>
        <v>-33.80833333333333</v>
      </c>
      <c r="C17" s="170">
        <f>'[2]22'!C17</f>
        <v>-22.419343444579166</v>
      </c>
      <c r="D17" s="1064">
        <f>'[2]22'!D17</f>
        <v>-12.370974327050002</v>
      </c>
      <c r="E17" s="244">
        <f>'[2]22'!E17</f>
        <v>-11.588949351416664</v>
      </c>
      <c r="F17" s="1065">
        <f>'[2]22'!F17</f>
        <v>-31.43071156333335</v>
      </c>
      <c r="G17" s="602">
        <f>'[2]22'!G17</f>
        <v>-40.68406344226667</v>
      </c>
      <c r="H17" s="973">
        <f>'[2]22'!H17</f>
        <v>-43.429082097191696</v>
      </c>
      <c r="I17" s="597">
        <f>'[2]22'!I17</f>
        <v>-56.412536505124997</v>
      </c>
      <c r="J17" s="1064">
        <f>'[2]22'!J17</f>
        <v>-4.154623446891665</v>
      </c>
      <c r="K17" s="244">
        <f>'[2]22'!K17</f>
        <v>-3.3529279975333366</v>
      </c>
      <c r="L17" s="1065">
        <f>'[2]22'!L17</f>
        <v>-17.541601781458336</v>
      </c>
      <c r="M17" s="602">
        <f>'[2]22'!M17</f>
        <v>1.0241147460249984</v>
      </c>
      <c r="N17" s="973">
        <f>'[2]22'!N17</f>
        <v>-0.24725600787500626</v>
      </c>
      <c r="O17" s="603">
        <f>'[2]22'!O17</f>
        <v>-11.629117144699999</v>
      </c>
      <c r="P17" s="910" t="str">
        <f>'[2]22'!P17</f>
        <v/>
      </c>
      <c r="Q17" s="34" t="str">
        <f>'[2]22'!R17</f>
        <v/>
      </c>
      <c r="R17" s="34">
        <f>'[2]22'!V17</f>
        <v>3.4549533140326218</v>
      </c>
      <c r="S17" s="600">
        <f>'[2]22'!$X17</f>
        <v>2007</v>
      </c>
      <c r="T17" s="164"/>
    </row>
    <row r="18" spans="1:20" ht="12.75" customHeight="1">
      <c r="A18" s="200">
        <f>'[2]22'!$A18</f>
        <v>2008</v>
      </c>
      <c r="B18" s="910">
        <f>'[2]22'!B18</f>
        <v>-25.816666666666666</v>
      </c>
      <c r="C18" s="170">
        <f>'[2]22'!C18</f>
        <v>-21.252676777912495</v>
      </c>
      <c r="D18" s="1064">
        <f>'[2]22'!D18</f>
        <v>-13.454307660383337</v>
      </c>
      <c r="E18" s="244">
        <f>'[2]22'!E18</f>
        <v>-15.838949351416668</v>
      </c>
      <c r="F18" s="1065">
        <f>'[2]22'!F18</f>
        <v>-23.180711563333347</v>
      </c>
      <c r="G18" s="602">
        <f>'[2]22'!G18</f>
        <v>-38.850730108933341</v>
      </c>
      <c r="H18" s="973">
        <f>'[2]22'!H18</f>
        <v>-44.595748763858353</v>
      </c>
      <c r="I18" s="597">
        <f>'[2]22'!I18</f>
        <v>-46.99586983845834</v>
      </c>
      <c r="J18" s="1064">
        <f>'[2]22'!J18</f>
        <v>-3.6546234468916654</v>
      </c>
      <c r="K18" s="244">
        <f>'[2]22'!K18</f>
        <v>-8.1862613308666692</v>
      </c>
      <c r="L18" s="1065">
        <f>'[2]22'!L18</f>
        <v>-3.2082684481249966</v>
      </c>
      <c r="M18" s="602">
        <f>'[2]22'!M18</f>
        <v>2.6074480793583343</v>
      </c>
      <c r="N18" s="973">
        <f>'[2]22'!N18</f>
        <v>-1.9139226745416729</v>
      </c>
      <c r="O18" s="603">
        <f>'[2]22'!O18</f>
        <v>-1.3791171447000015</v>
      </c>
      <c r="P18" s="910" t="str">
        <f>'[2]22'!P18</f>
        <v/>
      </c>
      <c r="Q18" s="34" t="str">
        <f>'[2]22'!R18</f>
        <v/>
      </c>
      <c r="R18" s="34">
        <f>'[2]22'!V18</f>
        <v>6.1908115420967817</v>
      </c>
      <c r="S18" s="600">
        <f>'[2]22'!$X18</f>
        <v>2008</v>
      </c>
      <c r="T18" s="164"/>
    </row>
    <row r="19" spans="1:20" ht="12.75" customHeight="1">
      <c r="A19" s="200">
        <f>'[2]22'!$A19</f>
        <v>2009</v>
      </c>
      <c r="B19" s="910">
        <f>'[2]22'!B19</f>
        <v>-26.316666666666674</v>
      </c>
      <c r="C19" s="170">
        <f>'[2]22'!C19</f>
        <v>-26.312460418968058</v>
      </c>
      <c r="D19" s="1064">
        <f>'[2]22'!D19</f>
        <v>-20.290701658400003</v>
      </c>
      <c r="E19" s="244">
        <f>'[2]22'!E19</f>
        <v>-27.663259508366661</v>
      </c>
      <c r="F19" s="1065">
        <f>'[2]22'!F19</f>
        <v>-14.609842123308342</v>
      </c>
      <c r="G19" s="602">
        <f>'[2]22'!G19</f>
        <v>-40.736581967202774</v>
      </c>
      <c r="H19" s="973">
        <f>'[2]22'!H19</f>
        <v>-50.511048856733339</v>
      </c>
      <c r="I19" s="597">
        <f>'[2]22'!I19</f>
        <v>-36.576822960480548</v>
      </c>
      <c r="J19" s="1064">
        <f>'[2]22'!J19</f>
        <v>-11.88833887073333</v>
      </c>
      <c r="K19" s="244">
        <f>'[2]22'!K19</f>
        <v>-19.233864321736117</v>
      </c>
      <c r="L19" s="1065">
        <f>'[2]22'!L19</f>
        <v>-2.4014406037027718</v>
      </c>
      <c r="M19" s="602">
        <f>'[2]22'!M19</f>
        <v>-6.6094510552611103</v>
      </c>
      <c r="N19" s="973">
        <f>'[2]22'!N19</f>
        <v>-13.425899341227776</v>
      </c>
      <c r="O19" s="603">
        <f>'[2]22'!O19</f>
        <v>-5.2800473360694449</v>
      </c>
      <c r="P19" s="910" t="str">
        <f>'[2]22'!P19</f>
        <v/>
      </c>
      <c r="Q19" s="34" t="str">
        <f>'[2]22'!R19</f>
        <v/>
      </c>
      <c r="R19" s="34">
        <f>'[2]22'!V19</f>
        <v>-2.2015898917093608</v>
      </c>
      <c r="S19" s="600">
        <f>'[2]22'!$X19</f>
        <v>2009</v>
      </c>
      <c r="T19" s="164"/>
    </row>
    <row r="20" spans="1:20" ht="12.75" customHeight="1">
      <c r="A20" s="200">
        <f>'[2]22'!$A20</f>
        <v>2010</v>
      </c>
      <c r="B20" s="910">
        <f>'[2]22'!B20</f>
        <v>-32.583333333333336</v>
      </c>
      <c r="C20" s="170">
        <f>'[2]22'!C20</f>
        <v>-32.579355347229161</v>
      </c>
      <c r="D20" s="1064">
        <f>'[2]22'!D20</f>
        <v>-23.220393452725002</v>
      </c>
      <c r="E20" s="244">
        <f>'[2]22'!E20</f>
        <v>-28.891985805991663</v>
      </c>
      <c r="F20" s="1065">
        <f>'[2]22'!F20</f>
        <v>-17.641269252191677</v>
      </c>
      <c r="G20" s="602">
        <f>'[2]22'!G20</f>
        <v>-48.267124742008328</v>
      </c>
      <c r="H20" s="973">
        <f>'[2]22'!H20</f>
        <v>-56.724293711633344</v>
      </c>
      <c r="I20" s="597">
        <f>'[2]22'!I20</f>
        <v>-43.196034687999997</v>
      </c>
      <c r="J20" s="1064">
        <f>'[2]22'!J20</f>
        <v>-16.891585952450001</v>
      </c>
      <c r="K20" s="244">
        <f>'[2]22'!K20</f>
        <v>-20.036509855008337</v>
      </c>
      <c r="L20" s="1065">
        <f>'[2]22'!L20</f>
        <v>-14.218772789933325</v>
      </c>
      <c r="M20" s="602">
        <f>'[2]22'!M20</f>
        <v>-5.6736396460666647</v>
      </c>
      <c r="N20" s="973">
        <f>'[2]22'!N20</f>
        <v>-10.271559408824997</v>
      </c>
      <c r="O20" s="603">
        <f>'[2]22'!O20</f>
        <v>-7.0477400900083325</v>
      </c>
      <c r="P20" s="910" t="str">
        <f>'[2]22'!P20</f>
        <v/>
      </c>
      <c r="Q20" s="34" t="str">
        <f>'[2]22'!R20</f>
        <v/>
      </c>
      <c r="R20" s="34">
        <f>'[2]22'!V20</f>
        <v>1.6453121096398888</v>
      </c>
      <c r="S20" s="600">
        <f>'[2]22'!$X20</f>
        <v>2010</v>
      </c>
      <c r="T20" s="164"/>
    </row>
    <row r="21" spans="1:20" ht="12.75" customHeight="1">
      <c r="A21" s="200">
        <f>'[2]22'!$A21</f>
        <v>2011</v>
      </c>
      <c r="B21" s="910">
        <f>'[2]22'!B21</f>
        <v>-47.541666666666664</v>
      </c>
      <c r="C21" s="170">
        <f>'[2]22'!C21</f>
        <v>-47.552454551395833</v>
      </c>
      <c r="D21" s="1064">
        <f>'[2]22'!D21</f>
        <v>-36.462962748091662</v>
      </c>
      <c r="E21" s="244">
        <f>'[2]22'!E21</f>
        <v>-40.344675590374997</v>
      </c>
      <c r="F21" s="1065">
        <f>'[2]22'!F21</f>
        <v>-36.549380990025007</v>
      </c>
      <c r="G21" s="602">
        <f>'[2]22'!G21</f>
        <v>-59.396012546183329</v>
      </c>
      <c r="H21" s="973">
        <f>'[2]22'!H21</f>
        <v>-68.695997088958336</v>
      </c>
      <c r="I21" s="597">
        <f>'[2]22'!I21</f>
        <v>-54.814941087816656</v>
      </c>
      <c r="J21" s="1064">
        <f>'[2]22'!J21</f>
        <v>-35.70889655660833</v>
      </c>
      <c r="K21" s="244">
        <f>'[2]22'!K21</f>
        <v>-40.721195727775005</v>
      </c>
      <c r="L21" s="1065">
        <f>'[2]22'!L21</f>
        <v>-38.195646792216657</v>
      </c>
      <c r="M21" s="602">
        <f>'[2]22'!M21</f>
        <v>-12.293093129174999</v>
      </c>
      <c r="N21" s="973">
        <f>'[2]22'!N21</f>
        <v>-18.904672677691664</v>
      </c>
      <c r="O21" s="603">
        <f>'[2]22'!O21</f>
        <v>-13.530539860308332</v>
      </c>
      <c r="P21" s="910">
        <f>'[2]22'!P21</f>
        <v>-10.683811078145126</v>
      </c>
      <c r="Q21" s="34">
        <f>'[2]22'!R21</f>
        <v>-12.721474766656542</v>
      </c>
      <c r="R21" s="34">
        <f>'[2]22'!V21</f>
        <v>1.393960674157313</v>
      </c>
      <c r="S21" s="600">
        <f>'[2]22'!$X21</f>
        <v>2011</v>
      </c>
      <c r="T21" s="164"/>
    </row>
    <row r="22" spans="1:20" ht="12.75" customHeight="1">
      <c r="A22" s="200">
        <f>'[2]22'!$A22</f>
        <v>2012</v>
      </c>
      <c r="B22" s="910">
        <f>'[2]22'!B22</f>
        <v>-60.699999999999996</v>
      </c>
      <c r="C22" s="170">
        <f>'[2]22'!C22</f>
        <v>-60.70316469205833</v>
      </c>
      <c r="D22" s="1064">
        <f>'[2]22'!D22</f>
        <v>-55.797892527700007</v>
      </c>
      <c r="E22" s="244">
        <f>'[2]22'!E22</f>
        <v>-57.965087419916664</v>
      </c>
      <c r="F22" s="1065">
        <f>'[2]22'!F22</f>
        <v>-60.317978798783336</v>
      </c>
      <c r="G22" s="602">
        <f>'[2]22'!G22</f>
        <v>-72.723829573233346</v>
      </c>
      <c r="H22" s="973">
        <f>'[2]22'!H22</f>
        <v>-82.453934392025005</v>
      </c>
      <c r="I22" s="597">
        <f>'[2]22'!I22</f>
        <v>-65.760503516158337</v>
      </c>
      <c r="J22" s="1064">
        <f>'[2]22'!J22</f>
        <v>-48.682499810883336</v>
      </c>
      <c r="K22" s="244">
        <f>'[2]22'!K22</f>
        <v>-50.681003613133349</v>
      </c>
      <c r="L22" s="1065">
        <f>'[2]22'!L22</f>
        <v>-54.067036040966663</v>
      </c>
      <c r="M22" s="602">
        <f>'[2]22'!M22</f>
        <v>-25.711024848383332</v>
      </c>
      <c r="N22" s="973">
        <f>'[2]22'!N22</f>
        <v>-38.381623149208338</v>
      </c>
      <c r="O22" s="603">
        <f>'[2]22'!O22</f>
        <v>-22.031282363975006</v>
      </c>
      <c r="P22" s="910">
        <f>'[2]22'!P22</f>
        <v>-14.124941247300029</v>
      </c>
      <c r="Q22" s="34">
        <f>'[2]22'!R22</f>
        <v>-16.112114618826709</v>
      </c>
      <c r="R22" s="34">
        <f>'[2]22'!V22</f>
        <v>0.65103715759946112</v>
      </c>
      <c r="S22" s="600">
        <f>'[2]22'!$X22</f>
        <v>2012</v>
      </c>
      <c r="T22" s="164"/>
    </row>
    <row r="23" spans="1:20" ht="12.75" customHeight="1">
      <c r="A23" s="200">
        <f>'[2]22'!$A23</f>
        <v>2013</v>
      </c>
      <c r="B23" s="910">
        <f>'[2]22'!B23</f>
        <v>-48.733333333333341</v>
      </c>
      <c r="C23" s="170">
        <f>'[2]22'!C23</f>
        <v>-48.748715260520839</v>
      </c>
      <c r="D23" s="1064">
        <f>'[2]22'!D23</f>
        <v>-40.333287394008345</v>
      </c>
      <c r="E23" s="244">
        <f>'[2]22'!E23</f>
        <v>-47.649814330866661</v>
      </c>
      <c r="F23" s="1065">
        <f>'[2]22'!F23</f>
        <v>-38.441337204650011</v>
      </c>
      <c r="G23" s="602">
        <f>'[2]22'!G23</f>
        <v>-64.293739110791677</v>
      </c>
      <c r="H23" s="973">
        <f>'[2]22'!H23</f>
        <v>-72.794831362333341</v>
      </c>
      <c r="I23" s="597">
        <f>'[2]22'!I23</f>
        <v>-58.563747548041647</v>
      </c>
      <c r="J23" s="1064">
        <f>'[2]22'!J23</f>
        <v>-33.203691410250002</v>
      </c>
      <c r="K23" s="244">
        <f>'[2]22'!K23</f>
        <v>-32.47222198441667</v>
      </c>
      <c r="L23" s="1065">
        <f>'[2]22'!L23</f>
        <v>-40.950855764941657</v>
      </c>
      <c r="M23" s="602">
        <f>'[2]22'!M23</f>
        <v>-20.600837083758332</v>
      </c>
      <c r="N23" s="973">
        <f>'[2]22'!N23</f>
        <v>-27.167113521791666</v>
      </c>
      <c r="O23" s="603">
        <f>'[2]22'!O23</f>
        <v>-24.817842801358335</v>
      </c>
      <c r="P23" s="910">
        <f>'[2]22'!P23</f>
        <v>-15.739174820272197</v>
      </c>
      <c r="Q23" s="34">
        <f>'[2]22'!R23</f>
        <v>-16.188507040874995</v>
      </c>
      <c r="R23" s="34">
        <f>'[2]22'!V23</f>
        <v>1.291931876827789</v>
      </c>
      <c r="S23" s="600">
        <f>'[2]22'!$X23</f>
        <v>2013</v>
      </c>
      <c r="T23" s="164"/>
    </row>
    <row r="24" spans="1:20" ht="12.75" customHeight="1">
      <c r="A24" s="200">
        <f>'[2]22'!$A24</f>
        <v>2014</v>
      </c>
      <c r="B24" s="910">
        <f>'[2]22'!B24</f>
        <v>-35.641666666666673</v>
      </c>
      <c r="C24" s="170">
        <f>'[2]22'!C24</f>
        <v>-35.652674715916667</v>
      </c>
      <c r="D24" s="1064">
        <f>'[2]22'!D24</f>
        <v>-29.654519974566668</v>
      </c>
      <c r="E24" s="244">
        <f>'[2]22'!E24</f>
        <v>-35.329134969341659</v>
      </c>
      <c r="F24" s="1065">
        <f>'[2]22'!F24</f>
        <v>-29.08964480840001</v>
      </c>
      <c r="G24" s="602">
        <f>'[2]22'!G24</f>
        <v>-53.605648080508324</v>
      </c>
      <c r="H24" s="973">
        <f>'[2]22'!H24</f>
        <v>-60.442461943883337</v>
      </c>
      <c r="I24" s="597">
        <f>'[2]22'!I24</f>
        <v>-53.471322817658326</v>
      </c>
      <c r="J24" s="1064">
        <f>'[2]22'!J24</f>
        <v>-17.699701351324997</v>
      </c>
      <c r="K24" s="244">
        <f>'[2]22'!K24</f>
        <v>-19.774250664950006</v>
      </c>
      <c r="L24" s="1065">
        <f>'[2]22'!L24</f>
        <v>-21.540111004983327</v>
      </c>
      <c r="M24" s="602">
        <f>'[2]22'!M24</f>
        <v>-8.2637209103833289</v>
      </c>
      <c r="N24" s="973">
        <f>'[2]22'!N24</f>
        <v>-10.865702694258331</v>
      </c>
      <c r="O24" s="603">
        <f>'[2]22'!O24</f>
        <v>-15.575730119625002</v>
      </c>
      <c r="P24" s="910">
        <f>'[2]22'!P24</f>
        <v>-8.6319646167545017</v>
      </c>
      <c r="Q24" s="34">
        <f>'[2]22'!R24</f>
        <v>-9.5883512152397685</v>
      </c>
      <c r="R24" s="34">
        <f>'[2]22'!V24</f>
        <v>0.67678877736450715</v>
      </c>
      <c r="S24" s="600">
        <f>'[2]22'!$X24</f>
        <v>2014</v>
      </c>
      <c r="T24" s="164"/>
    </row>
    <row r="25" spans="1:20" ht="12.75" customHeight="1">
      <c r="A25" s="200">
        <f>'[2]22'!$A25</f>
        <v>2015</v>
      </c>
      <c r="B25" s="910">
        <f>'[2]22'!B25</f>
        <v>-29.958333333333332</v>
      </c>
      <c r="C25" s="170">
        <f>'[2]22'!C25</f>
        <v>-29.958879443624998</v>
      </c>
      <c r="D25" s="1064">
        <f>'[2]22'!D25</f>
        <v>-22.761124166383336</v>
      </c>
      <c r="E25" s="244">
        <f>'[2]22'!E25</f>
        <v>-22.849916256988887</v>
      </c>
      <c r="F25" s="1065">
        <f>'[2]22'!F25</f>
        <v>-31.510095804636109</v>
      </c>
      <c r="G25" s="602">
        <f>'[2]22'!G25</f>
        <v>-44.057470964158334</v>
      </c>
      <c r="H25" s="973">
        <f>'[2]22'!H25</f>
        <v>-46.885091898158329</v>
      </c>
      <c r="I25" s="597">
        <f>'[2]22'!I25</f>
        <v>-53.57369953157778</v>
      </c>
      <c r="J25" s="1064">
        <f>'[2]22'!J25</f>
        <v>-15.860287923091667</v>
      </c>
      <c r="K25" s="244">
        <f>'[2]22'!K25</f>
        <v>-16.82743967791389</v>
      </c>
      <c r="L25" s="1065">
        <f>'[2]22'!L25</f>
        <v>-19.387775910916663</v>
      </c>
      <c r="M25" s="602">
        <f>'[2]22'!M25</f>
        <v>-2.4651382292194421</v>
      </c>
      <c r="N25" s="973">
        <f>'[2]22'!N25</f>
        <v>-3.0728351159277785</v>
      </c>
      <c r="O25" s="603">
        <f>'[2]22'!O25</f>
        <v>-11.762558915858335</v>
      </c>
      <c r="P25" s="910">
        <f>'[2]22'!P25</f>
        <v>-4.143401471398775</v>
      </c>
      <c r="Q25" s="34">
        <f>'[2]22'!R25</f>
        <v>-3.1265893293938234</v>
      </c>
      <c r="R25" s="34">
        <f>'[2]22'!V25</f>
        <v>1.2171155289771463</v>
      </c>
      <c r="S25" s="600">
        <f>'[2]22'!$X25</f>
        <v>2015</v>
      </c>
      <c r="T25" s="164"/>
    </row>
    <row r="26" spans="1:20" ht="12.75" customHeight="1">
      <c r="A26" s="200">
        <f>'[2]22'!$A26</f>
        <v>2016</v>
      </c>
      <c r="B26" s="910">
        <f>'[2]22'!B26</f>
        <v>-25.983333333333334</v>
      </c>
      <c r="C26" s="170">
        <f>'[2]22'!C26</f>
        <v>-25.973197336954168</v>
      </c>
      <c r="D26" s="1064">
        <f>'[2]22'!D26</f>
        <v>-15.062944183999997</v>
      </c>
      <c r="E26" s="244">
        <f>'[2]22'!E26</f>
        <v>-7.615705036499997</v>
      </c>
      <c r="F26" s="1065">
        <f>'[2]22'!F26</f>
        <v>-27.834143907433329</v>
      </c>
      <c r="G26" s="602">
        <f>'[2]22'!G26</f>
        <v>-38.815184475625003</v>
      </c>
      <c r="H26" s="973">
        <f>'[2]22'!H26</f>
        <v>-31.943291241983328</v>
      </c>
      <c r="I26" s="597">
        <f>'[2]22'!I26</f>
        <v>-57.678190114875001</v>
      </c>
      <c r="J26" s="1064">
        <f>'[2]22'!J26</f>
        <v>-13.131210198283329</v>
      </c>
      <c r="K26" s="244">
        <f>'[2]22'!K26</f>
        <v>-7.2881034967333322</v>
      </c>
      <c r="L26" s="1065">
        <f>'[2]22'!L26</f>
        <v>-26.115947162341659</v>
      </c>
      <c r="M26" s="602">
        <f>'[2]22'!M26</f>
        <v>0.78353282430000293</v>
      </c>
      <c r="N26" s="973">
        <f>'[2]22'!N26</f>
        <v>0.89982672059999969</v>
      </c>
      <c r="O26" s="603">
        <f>'[2]22'!O26</f>
        <v>-8.8498978079500024</v>
      </c>
      <c r="P26" s="910">
        <f>'[2]22'!P26</f>
        <v>-4.0300000000000153</v>
      </c>
      <c r="Q26" s="34">
        <f>'[2]22'!R26</f>
        <v>-3.9358333333333348</v>
      </c>
      <c r="R26" s="34">
        <f>'[2]22'!V26</f>
        <v>1.2033132781120344</v>
      </c>
      <c r="S26" s="600">
        <f>'[2]22'!$X26</f>
        <v>2016</v>
      </c>
      <c r="T26" s="164"/>
    </row>
    <row r="27" spans="1:20" ht="12.75" customHeight="1">
      <c r="A27" s="200">
        <f>'[2]22'!$A27</f>
        <v>2017</v>
      </c>
      <c r="B27" s="910">
        <f>'[2]22'!B27</f>
        <v>-15.908333333333337</v>
      </c>
      <c r="C27" s="170">
        <f>'[2]22'!C27</f>
        <v>-15.901187400037495</v>
      </c>
      <c r="D27" s="1064">
        <f>'[2]22'!D27</f>
        <v>-4.6891499910166665</v>
      </c>
      <c r="E27" s="244">
        <f>'[2]22'!E27</f>
        <v>0.46009214483333355</v>
      </c>
      <c r="F27" s="1065">
        <f>'[2]22'!F27</f>
        <v>-11.866470378691666</v>
      </c>
      <c r="G27" s="602">
        <f>'[2]22'!G27</f>
        <v>-28.102312312258331</v>
      </c>
      <c r="H27" s="973">
        <f>'[2]22'!H27</f>
        <v>-24.910048792324996</v>
      </c>
      <c r="I27" s="597">
        <f>'[2]22'!I27</f>
        <v>-44.916674783491665</v>
      </c>
      <c r="J27" s="1064">
        <f>'[2]22'!J27</f>
        <v>-3.7000624878166648</v>
      </c>
      <c r="K27" s="244">
        <f>'[2]22'!K27</f>
        <v>-1.9008231751916675</v>
      </c>
      <c r="L27" s="1065">
        <f>'[2]22'!L27</f>
        <v>-9.5311003057749968</v>
      </c>
      <c r="M27" s="602">
        <f>'[2]22'!M27</f>
        <v>5.5654145401583355</v>
      </c>
      <c r="N27" s="973">
        <f>'[2]22'!N27</f>
        <v>5.2292782185583322</v>
      </c>
      <c r="O27" s="603">
        <f>'[2]22'!O27</f>
        <v>-0.94627880305833578</v>
      </c>
      <c r="P27" s="910">
        <f>'[2]22'!P27</f>
        <v>1.7991733527838818</v>
      </c>
      <c r="Q27" s="34">
        <f>'[2]22'!R27</f>
        <v>1.8355786496872639</v>
      </c>
      <c r="R27" s="34">
        <f>'[2]22'!V27</f>
        <v>1.8057408230818623</v>
      </c>
      <c r="S27" s="600">
        <f>'[2]22'!$X27</f>
        <v>2017</v>
      </c>
      <c r="T27" s="164"/>
    </row>
    <row r="28" spans="1:20" ht="12.75" customHeight="1">
      <c r="A28" s="200">
        <f>'[2]22'!$A28</f>
        <v>2018</v>
      </c>
      <c r="B28" s="910">
        <f>'[2]22'!B28</f>
        <v>-5.5416666666666652</v>
      </c>
      <c r="C28" s="170">
        <f>'[2]22'!C28</f>
        <v>-5.5418171056333323</v>
      </c>
      <c r="D28" s="1064">
        <f>'[2]22'!D28</f>
        <v>0.14627808868333372</v>
      </c>
      <c r="E28" s="244">
        <f>'[2]22'!E28</f>
        <v>-0.20194880785833305</v>
      </c>
      <c r="F28" s="1065">
        <f>'[2]22'!F28</f>
        <v>-3.3567876057833335</v>
      </c>
      <c r="G28" s="602">
        <f>'[2]22'!G28</f>
        <v>-18.134287879708332</v>
      </c>
      <c r="H28" s="973">
        <f>'[2]22'!H28</f>
        <v>-20.269282521183332</v>
      </c>
      <c r="I28" s="597">
        <f>'[2]22'!I28</f>
        <v>-27.677668695208339</v>
      </c>
      <c r="J28" s="1064">
        <f>'[2]22'!J28</f>
        <v>7.0506536684416687</v>
      </c>
      <c r="K28" s="244">
        <f>'[2]22'!K28</f>
        <v>5.1266675274666662</v>
      </c>
      <c r="L28" s="1065">
        <f>'[2]22'!L28</f>
        <v>8.0742930085583371</v>
      </c>
      <c r="M28" s="602">
        <f>'[2]22'!M28</f>
        <v>11.505011509075002</v>
      </c>
      <c r="N28" s="973">
        <f>'[2]22'!N28</f>
        <v>10.385939293116664</v>
      </c>
      <c r="O28" s="603">
        <f>'[2]22'!O28</f>
        <v>6.3067724803666643</v>
      </c>
      <c r="P28" s="910">
        <f>'[2]22'!P28</f>
        <v>2.2996349244259306</v>
      </c>
      <c r="Q28" s="34">
        <f>'[2]22'!R28</f>
        <v>3.5027642193316666</v>
      </c>
      <c r="R28" s="34">
        <f>'[2]22'!V28</f>
        <v>2.2735544609710558</v>
      </c>
      <c r="S28" s="600">
        <f>'[2]22'!$X28</f>
        <v>2018</v>
      </c>
      <c r="T28" s="164"/>
    </row>
    <row r="29" spans="1:20" ht="12.75" customHeight="1">
      <c r="A29" s="200">
        <f>'[2]22'!$A29</f>
        <v>2019</v>
      </c>
      <c r="B29" s="910">
        <f>'[2]22'!B29</f>
        <v>-5.7333333333333334</v>
      </c>
      <c r="C29" s="170">
        <f>'[2]22'!C29</f>
        <v>-5.7345400346416655</v>
      </c>
      <c r="D29" s="1064">
        <f>'[2]22'!D29</f>
        <v>1.7059557351166668</v>
      </c>
      <c r="E29" s="244">
        <f>'[2]22'!E29</f>
        <v>0.69007872534166681</v>
      </c>
      <c r="F29" s="1065">
        <f>'[2]22'!F29</f>
        <v>-1.153998588533333</v>
      </c>
      <c r="G29" s="602">
        <f>'[2]22'!G29</f>
        <v>-15.106966252841666</v>
      </c>
      <c r="H29" s="973">
        <f>'[2]22'!H29</f>
        <v>-16.605812802483328</v>
      </c>
      <c r="I29" s="597">
        <f>'[2]22'!I29</f>
        <v>-25.205828119908332</v>
      </c>
      <c r="J29" s="1064">
        <f>'[2]22'!J29</f>
        <v>3.6378861835583347</v>
      </c>
      <c r="K29" s="244">
        <f>'[2]22'!K29</f>
        <v>5.6693469256083331</v>
      </c>
      <c r="L29" s="1065">
        <f>'[2]22'!L29</f>
        <v>-1.8162743541749968</v>
      </c>
      <c r="M29" s="602">
        <f>'[2]22'!M29</f>
        <v>11.533875400041667</v>
      </c>
      <c r="N29" s="973">
        <f>'[2]22'!N29</f>
        <v>8.9345358935916668</v>
      </c>
      <c r="O29" s="603">
        <f>'[2]22'!O29</f>
        <v>6.4065801343749973</v>
      </c>
      <c r="P29" s="910">
        <f>'[2]22'!P29</f>
        <v>2.2362672180902763</v>
      </c>
      <c r="Q29" s="34">
        <f>'[2]22'!R29</f>
        <v>2.7274597753178682</v>
      </c>
      <c r="R29" s="34">
        <f>'[2]22'!V29</f>
        <v>2.3368920521945427</v>
      </c>
      <c r="S29" s="600">
        <f>'[2]22'!$X29</f>
        <v>2019</v>
      </c>
      <c r="T29" s="164"/>
    </row>
    <row r="30" spans="1:20" ht="12.75" customHeight="1">
      <c r="A30" s="200">
        <f>'[2]22'!$A30</f>
        <v>2020</v>
      </c>
      <c r="B30" s="910">
        <f>'[2]22'!B30</f>
        <v>-10.616666666666665</v>
      </c>
      <c r="C30" s="170">
        <f>'[2]22'!C30</f>
        <v>-10.625528469354167</v>
      </c>
      <c r="D30" s="1064">
        <f>'[2]22'!D30</f>
        <v>-11.358098008775</v>
      </c>
      <c r="E30" s="244">
        <f>'[2]22'!E30</f>
        <v>-14.137920620983335</v>
      </c>
      <c r="F30" s="1065">
        <f>'[2]22'!F30</f>
        <v>-4.1956082998916662</v>
      </c>
      <c r="G30" s="602">
        <f>'[2]22'!G30</f>
        <v>-22.998852983058338</v>
      </c>
      <c r="H30" s="973">
        <f>'[2]22'!H30</f>
        <v>-27.628411996341658</v>
      </c>
      <c r="I30" s="597">
        <f>'[2]22'!I30</f>
        <v>-16.53902164039167</v>
      </c>
      <c r="J30" s="1064">
        <f>'[2]22'!J30</f>
        <v>1.747796044350002</v>
      </c>
      <c r="K30" s="244">
        <f>'[2]22'!K30</f>
        <v>-2.620273734166682E-2</v>
      </c>
      <c r="L30" s="1065">
        <f>'[2]22'!L30</f>
        <v>8.356242706083334</v>
      </c>
      <c r="M30" s="602">
        <f>'[2]22'!M30</f>
        <v>7.253717419491668</v>
      </c>
      <c r="N30" s="973">
        <f>'[2]22'!N30</f>
        <v>2.7772494451499998</v>
      </c>
      <c r="O30" s="603">
        <f>'[2]22'!O30</f>
        <v>7.6080286557749979</v>
      </c>
      <c r="P30" s="910">
        <f>'[2]22'!P30</f>
        <v>-0.35721858841569087</v>
      </c>
      <c r="Q30" s="34">
        <f>'[2]22'!R30</f>
        <v>-3.2511076038103255</v>
      </c>
      <c r="R30" s="34">
        <f>'[2]22'!V30</f>
        <v>2.0594258336231235</v>
      </c>
      <c r="S30" s="600">
        <f>'[2]22'!$X30</f>
        <v>2020</v>
      </c>
      <c r="T30" s="164"/>
    </row>
    <row r="31" spans="1:20" ht="12.75" customHeight="1">
      <c r="A31" s="200">
        <f>'[2]22'!$A31</f>
        <v>2021</v>
      </c>
      <c r="B31" s="1003">
        <f>'[2]22'!B31</f>
        <v>-3.0333333333333332</v>
      </c>
      <c r="C31" s="1004">
        <f>'[2]22'!C31</f>
        <v>-3.0427070260347211</v>
      </c>
      <c r="D31" s="1066">
        <f>'[2]22'!D31</f>
        <v>-2.0403776553805555</v>
      </c>
      <c r="E31" s="1016">
        <f>'[2]22'!E31</f>
        <v>-4.1756001233638882</v>
      </c>
      <c r="F31" s="1067">
        <f>'[2]22'!F31</f>
        <v>2.9527322151138886</v>
      </c>
      <c r="G31" s="1068">
        <f>'[2]22'!G31</f>
        <v>-14.798308592877779</v>
      </c>
      <c r="H31" s="1017">
        <f>'[2]22'!H31</f>
        <v>-14.254550153791667</v>
      </c>
      <c r="I31" s="1061">
        <f>'[2]22'!I31</f>
        <v>-14.134625776694444</v>
      </c>
      <c r="J31" s="1066">
        <f>'[2]22'!J31</f>
        <v>8.7128945408083336</v>
      </c>
      <c r="K31" s="1016">
        <f>'[2]22'!K31</f>
        <v>7.1829352765277781</v>
      </c>
      <c r="L31" s="1067">
        <f>'[2]22'!L31</f>
        <v>15.797899820177781</v>
      </c>
      <c r="M31" s="1068">
        <f>'[2]22'!M31</f>
        <v>22.095029437366666</v>
      </c>
      <c r="N31" s="1017">
        <f>'[2]22'!N31</f>
        <v>20.710127775011106</v>
      </c>
      <c r="O31" s="1069">
        <f>'[2]22'!O31</f>
        <v>19.995707646844441</v>
      </c>
      <c r="P31" s="920">
        <f>'[2]22'!P31</f>
        <v>1.75484546883186</v>
      </c>
      <c r="Q31" s="919">
        <f>'[2]22'!R31</f>
        <v>3.0241551494274006</v>
      </c>
      <c r="R31" s="919">
        <f>'[2]22'!V31</f>
        <v>5.7431665026122403</v>
      </c>
      <c r="S31" s="1201">
        <f>'[2]22'!$X31</f>
        <v>2021</v>
      </c>
      <c r="T31" s="164"/>
    </row>
    <row r="32" spans="1:20" s="262" customFormat="1" ht="8.1" customHeight="1">
      <c r="B32" s="139"/>
      <c r="C32" s="50"/>
      <c r="D32" s="139"/>
      <c r="E32" s="1187"/>
      <c r="F32" s="226"/>
      <c r="G32" s="142"/>
      <c r="H32" s="33"/>
      <c r="I32" s="226"/>
      <c r="J32" s="142"/>
      <c r="K32" s="33"/>
      <c r="L32" s="50"/>
      <c r="M32" s="139"/>
      <c r="N32" s="1187"/>
      <c r="O32" s="226"/>
      <c r="P32" s="142"/>
      <c r="Q32" s="33"/>
      <c r="R32" s="142"/>
      <c r="S32" s="1188"/>
    </row>
    <row r="33" spans="1:20" ht="12.75" customHeight="1">
      <c r="A33" s="946" t="str">
        <f>'[2]22'!$A33</f>
        <v>2 2017</v>
      </c>
      <c r="B33" s="920">
        <f>'[2]22'!B33</f>
        <v>-17.166666666666668</v>
      </c>
      <c r="C33" s="1004">
        <f>'[2]22'!C33</f>
        <v>-16.575418155708331</v>
      </c>
      <c r="D33" s="1066">
        <f>'[2]22'!D33</f>
        <v>-7.5605432505249981</v>
      </c>
      <c r="E33" s="1016">
        <f>'[2]22'!E33</f>
        <v>5.5942925483333461E-2</v>
      </c>
      <c r="F33" s="1067">
        <f>'[2]22'!F33</f>
        <v>-17.005567456816667</v>
      </c>
      <c r="G33" s="1068">
        <f>'[2]22'!G33</f>
        <v>-30.071589268633332</v>
      </c>
      <c r="H33" s="1017">
        <f>'[2]22'!H33</f>
        <v>-25.363466620791666</v>
      </c>
      <c r="I33" s="1061">
        <f>'[2]22'!I33</f>
        <v>-48.861091709766669</v>
      </c>
      <c r="J33" s="1066">
        <f>'[2]22'!J33</f>
        <v>-3.0792470427833316</v>
      </c>
      <c r="K33" s="1016">
        <f>'[2]22'!K33</f>
        <v>-2.1530965842333338</v>
      </c>
      <c r="L33" s="1067">
        <f>'[2]22'!L33</f>
        <v>-8.8105502819833301</v>
      </c>
      <c r="M33" s="1068">
        <f>'[2]22'!M33</f>
        <v>3.6150555495000027</v>
      </c>
      <c r="N33" s="1017">
        <f>'[2]22'!N33</f>
        <v>3.2088222544833322</v>
      </c>
      <c r="O33" s="1069">
        <f>'[2]22'!O33</f>
        <v>-3.9532777661333358</v>
      </c>
      <c r="P33" s="920">
        <f>'[2]22'!P33</f>
        <v>1.4509899439785698</v>
      </c>
      <c r="Q33" s="919">
        <f>'[2]22'!R33</f>
        <v>0.77395620032625345</v>
      </c>
      <c r="R33" s="919">
        <f>'[2]22'!V33</f>
        <v>1.367476414319043</v>
      </c>
      <c r="S33" s="1070" t="str">
        <f>'[2]22'!$X33</f>
        <v>2 2017</v>
      </c>
      <c r="T33" s="165"/>
    </row>
    <row r="34" spans="1:20" ht="12.75" customHeight="1">
      <c r="A34" s="200" t="str">
        <f>'[2]22'!$A34</f>
        <v>3 2017</v>
      </c>
      <c r="B34" s="910">
        <f>'[2]22'!B34</f>
        <v>-12.866666666666667</v>
      </c>
      <c r="C34" s="170">
        <f>'[2]22'!C34</f>
        <v>-12.643157594958332</v>
      </c>
      <c r="D34" s="1064">
        <f>'[2]22'!D34</f>
        <v>-2.9836575451583331</v>
      </c>
      <c r="E34" s="244">
        <f>'[2]22'!E34</f>
        <v>3.3674382591833338</v>
      </c>
      <c r="F34" s="1065">
        <f>'[2]22'!F34</f>
        <v>-12.608644117483331</v>
      </c>
      <c r="G34" s="602">
        <f>'[2]22'!G34</f>
        <v>-25.121483527766667</v>
      </c>
      <c r="H34" s="973">
        <f>'[2]22'!H34</f>
        <v>-23.513588148258336</v>
      </c>
      <c r="I34" s="597">
        <f>'[2]22'!I34</f>
        <v>-41.135828469100005</v>
      </c>
      <c r="J34" s="1064">
        <f>'[2]22'!J34</f>
        <v>-0.16483166214999834</v>
      </c>
      <c r="K34" s="244">
        <f>'[2]22'!K34</f>
        <v>0.25307752096666586</v>
      </c>
      <c r="L34" s="1065">
        <f>'[2]22'!L34</f>
        <v>-4.41746312488333</v>
      </c>
      <c r="M34" s="602">
        <f>'[2]22'!M34</f>
        <v>6.0658388017666693</v>
      </c>
      <c r="N34" s="973">
        <f>'[2]22'!N34</f>
        <v>7.5689119992833334</v>
      </c>
      <c r="O34" s="603">
        <f>'[2]22'!O34</f>
        <v>-0.95249583320000253</v>
      </c>
      <c r="P34" s="910">
        <f>'[2]22'!P34</f>
        <v>1.8395113147299753</v>
      </c>
      <c r="Q34" s="34">
        <f>'[2]22'!R34</f>
        <v>2.1098517872711682</v>
      </c>
      <c r="R34" s="34">
        <f>'[2]22'!V34</f>
        <v>1.9837483962233051</v>
      </c>
      <c r="S34" s="600" t="str">
        <f>'[2]22'!$X34</f>
        <v>3 2017</v>
      </c>
      <c r="T34" s="164"/>
    </row>
    <row r="35" spans="1:20" ht="12.75" customHeight="1">
      <c r="A35" s="200" t="str">
        <f>'[2]22'!$A35</f>
        <v>4 2017</v>
      </c>
      <c r="B35" s="910">
        <f>'[2]22'!B35</f>
        <v>-13.366666666666667</v>
      </c>
      <c r="C35" s="170">
        <f>'[2]22'!C35</f>
        <v>-14.397565533791665</v>
      </c>
      <c r="D35" s="1064">
        <f>'[2]22'!D35</f>
        <v>-0.43961557122499934</v>
      </c>
      <c r="E35" s="244">
        <f>'[2]22'!E35</f>
        <v>-1.7866710901833329</v>
      </c>
      <c r="F35" s="1065">
        <f>'[2]22'!F35</f>
        <v>-2.5539018964833331</v>
      </c>
      <c r="G35" s="602">
        <f>'[2]22'!G35</f>
        <v>-25.564781559600004</v>
      </c>
      <c r="H35" s="973">
        <f>'[2]22'!H35</f>
        <v>-24.425070315591665</v>
      </c>
      <c r="I35" s="597">
        <f>'[2]22'!I35</f>
        <v>-40.967698630400008</v>
      </c>
      <c r="J35" s="1064">
        <f>'[2]22'!J35</f>
        <v>-3.2303495079833318</v>
      </c>
      <c r="K35" s="244">
        <f>'[2]22'!K35</f>
        <v>-1.6851149899666673</v>
      </c>
      <c r="L35" s="1065">
        <f>'[2]22'!L35</f>
        <v>-7.9156940104166642</v>
      </c>
      <c r="M35" s="602">
        <f>'[2]22'!M35</f>
        <v>8.6427485714000039</v>
      </c>
      <c r="N35" s="973">
        <f>'[2]22'!N35</f>
        <v>7.4093000336499992</v>
      </c>
      <c r="O35" s="603">
        <f>'[2]22'!O35</f>
        <v>4.5448155819333307</v>
      </c>
      <c r="P35" s="910">
        <f>'[2]22'!P35</f>
        <v>1.9443293272551472</v>
      </c>
      <c r="Q35" s="34">
        <f>'[2]22'!R35</f>
        <v>2.3450181315834726</v>
      </c>
      <c r="R35" s="34">
        <f>'[2]22'!V35</f>
        <v>2.0753291958099567</v>
      </c>
      <c r="S35" s="600" t="str">
        <f>'[2]22'!$X35</f>
        <v>4 2017</v>
      </c>
      <c r="T35" s="164"/>
    </row>
    <row r="36" spans="1:20" ht="12.75" customHeight="1">
      <c r="A36" s="200" t="str">
        <f>'[2]22'!$A36</f>
        <v>1 2018</v>
      </c>
      <c r="B36" s="910">
        <f>'[2]22'!B36</f>
        <v>-9.2999999999999989</v>
      </c>
      <c r="C36" s="170">
        <f>'[2]22'!C36</f>
        <v>-9.0657566445583324</v>
      </c>
      <c r="D36" s="1064">
        <f>'[2]22'!D36</f>
        <v>-2.6936043873583331</v>
      </c>
      <c r="E36" s="244">
        <f>'[2]22'!E36</f>
        <v>-2.7613597489166666</v>
      </c>
      <c r="F36" s="1065">
        <f>'[2]22'!F36</f>
        <v>-7.4298667686166668</v>
      </c>
      <c r="G36" s="602">
        <f>'[2]22'!G36</f>
        <v>-22.004912973399996</v>
      </c>
      <c r="H36" s="973">
        <f>'[2]22'!H36</f>
        <v>-24.351114288658334</v>
      </c>
      <c r="I36" s="597">
        <f>'[2]22'!I36</f>
        <v>-31.857716645500005</v>
      </c>
      <c r="J36" s="1064">
        <f>'[2]22'!J36</f>
        <v>3.8733996842833349</v>
      </c>
      <c r="K36" s="244">
        <f>'[2]22'!K36</f>
        <v>3.8930537628666655</v>
      </c>
      <c r="L36" s="1065">
        <f>'[2]22'!L36</f>
        <v>3.2742014059500035</v>
      </c>
      <c r="M36" s="602">
        <f>'[2]22'!M36</f>
        <v>10.595814756700003</v>
      </c>
      <c r="N36" s="973">
        <f>'[2]22'!N36</f>
        <v>8.6390157569500001</v>
      </c>
      <c r="O36" s="603">
        <f>'[2]22'!O36</f>
        <v>5.4672772378666643</v>
      </c>
      <c r="P36" s="910">
        <f>'[2]22'!P36</f>
        <v>1.5469386358191599</v>
      </c>
      <c r="Q36" s="34">
        <f>'[2]22'!R36</f>
        <v>2.9718439017763103</v>
      </c>
      <c r="R36" s="34">
        <f>'[2]22'!V36</f>
        <v>1.7156623368167487</v>
      </c>
      <c r="S36" s="600" t="str">
        <f>'[2]22'!$X36</f>
        <v>1 2018</v>
      </c>
      <c r="T36" s="164"/>
    </row>
    <row r="37" spans="1:20" ht="12.75" customHeight="1">
      <c r="A37" s="946" t="str">
        <f>'[2]22'!$A37</f>
        <v>2 2018</v>
      </c>
      <c r="B37" s="920">
        <f>'[2]22'!B37</f>
        <v>-4.2</v>
      </c>
      <c r="C37" s="1004">
        <f>'[2]22'!C37</f>
        <v>-3.614866963074999</v>
      </c>
      <c r="D37" s="1066">
        <f>'[2]22'!D37</f>
        <v>0.7191479541416671</v>
      </c>
      <c r="E37" s="1016">
        <f>'[2]22'!E37</f>
        <v>3.2275725790166674</v>
      </c>
      <c r="F37" s="1067">
        <f>'[2]22'!F37</f>
        <v>-4.4673346069833331</v>
      </c>
      <c r="G37" s="1068">
        <f>'[2]22'!G37</f>
        <v>-15.998506837233334</v>
      </c>
      <c r="H37" s="1017">
        <f>'[2]22'!H37</f>
        <v>-16.222076617924998</v>
      </c>
      <c r="I37" s="1061">
        <f>'[2]22'!I37</f>
        <v>-26.883078509666671</v>
      </c>
      <c r="J37" s="1066">
        <f>'[2]22'!J37</f>
        <v>8.768772911083337</v>
      </c>
      <c r="K37" s="1016">
        <f>'[2]22'!K37</f>
        <v>8.6517918577999993</v>
      </c>
      <c r="L37" s="1067">
        <f>'[2]22'!L37</f>
        <v>8.2474135376166693</v>
      </c>
      <c r="M37" s="1068">
        <f>'[2]22'!M37</f>
        <v>11.258583195100002</v>
      </c>
      <c r="N37" s="1017">
        <f>'[2]22'!N37</f>
        <v>11.576724481216667</v>
      </c>
      <c r="O37" s="1069">
        <f>'[2]22'!O37</f>
        <v>4.3265317097999976</v>
      </c>
      <c r="P37" s="920">
        <f>'[2]22'!P37</f>
        <v>2.5380710659898682</v>
      </c>
      <c r="Q37" s="919">
        <f>'[2]22'!R37</f>
        <v>4.0880286540845816</v>
      </c>
      <c r="R37" s="919">
        <f>'[2]22'!V37</f>
        <v>2.3154003307714675</v>
      </c>
      <c r="S37" s="1070" t="str">
        <f>'[2]22'!$X37</f>
        <v>2 2018</v>
      </c>
      <c r="T37" s="165"/>
    </row>
    <row r="38" spans="1:20" ht="12.75" customHeight="1">
      <c r="A38" s="200" t="str">
        <f>'[2]22'!$A38</f>
        <v>3 2018</v>
      </c>
      <c r="B38" s="910">
        <f>'[2]22'!B38</f>
        <v>-6.4333333333333336</v>
      </c>
      <c r="C38" s="170">
        <f>'[2]22'!C38</f>
        <v>-6.2528191037583332</v>
      </c>
      <c r="D38" s="1064">
        <f>'[2]22'!D38</f>
        <v>1.3335542669083338</v>
      </c>
      <c r="E38" s="244">
        <f>'[2]22'!E38</f>
        <v>1.8311880270500005</v>
      </c>
      <c r="F38" s="1065">
        <f>'[2]22'!F38</f>
        <v>-5.383049623983335</v>
      </c>
      <c r="G38" s="602">
        <f>'[2]22'!G38</f>
        <v>-18.9260969943</v>
      </c>
      <c r="H38" s="973">
        <f>'[2]22'!H38</f>
        <v>-19.737728344224998</v>
      </c>
      <c r="I38" s="597">
        <f>'[2]22'!I38</f>
        <v>-32.012071961966669</v>
      </c>
      <c r="J38" s="1064">
        <f>'[2]22'!J38</f>
        <v>6.4204587867833354</v>
      </c>
      <c r="K38" s="244">
        <f>'[2]22'!K38</f>
        <v>4.5598405878999992</v>
      </c>
      <c r="L38" s="1065">
        <f>'[2]22'!L38</f>
        <v>6.6881678886833358</v>
      </c>
      <c r="M38" s="602">
        <f>'[2]22'!M38</f>
        <v>11.185129759100002</v>
      </c>
      <c r="N38" s="973">
        <f>'[2]22'!N38</f>
        <v>9.6291574106166653</v>
      </c>
      <c r="O38" s="603">
        <f>'[2]22'!O38</f>
        <v>6.7375096175333304</v>
      </c>
      <c r="P38" s="910">
        <f>'[2]22'!P38</f>
        <v>2.6685297525731073</v>
      </c>
      <c r="Q38" s="34">
        <f>'[2]22'!R38</f>
        <v>4.3510928961748334</v>
      </c>
      <c r="R38" s="34">
        <f>'[2]22'!V38</f>
        <v>2.4451612903226021</v>
      </c>
      <c r="S38" s="600" t="str">
        <f>'[2]22'!$X38</f>
        <v>3 2018</v>
      </c>
      <c r="T38" s="164"/>
    </row>
    <row r="39" spans="1:20" ht="12.75" customHeight="1">
      <c r="A39" s="200" t="str">
        <f>'[2]22'!$A39</f>
        <v>4 2018</v>
      </c>
      <c r="B39" s="910">
        <f>'[2]22'!B39</f>
        <v>-2.2333333333333329</v>
      </c>
      <c r="C39" s="170">
        <f>'[2]22'!C39</f>
        <v>-3.2338257111416659</v>
      </c>
      <c r="D39" s="1064">
        <f>'[2]22'!D39</f>
        <v>1.2260145210416671</v>
      </c>
      <c r="E39" s="244">
        <f>'[2]22'!E39</f>
        <v>-3.1051960885833325</v>
      </c>
      <c r="F39" s="1065">
        <f>'[2]22'!F39</f>
        <v>3.8531005764500001</v>
      </c>
      <c r="G39" s="602">
        <f>'[2]22'!G39</f>
        <v>-15.6076347139</v>
      </c>
      <c r="H39" s="973">
        <f>'[2]22'!H39</f>
        <v>-20.766210833924998</v>
      </c>
      <c r="I39" s="597">
        <f>'[2]22'!I39</f>
        <v>-19.957807663700006</v>
      </c>
      <c r="J39" s="1064">
        <f>'[2]22'!J39</f>
        <v>9.1399832916166677</v>
      </c>
      <c r="K39" s="244">
        <f>'[2]22'!K39</f>
        <v>3.4019839012999995</v>
      </c>
      <c r="L39" s="1065">
        <f>'[2]22'!L39</f>
        <v>14.087389201983337</v>
      </c>
      <c r="M39" s="602">
        <f>'[2]22'!M39</f>
        <v>12.980518325400004</v>
      </c>
      <c r="N39" s="973">
        <f>'[2]22'!N39</f>
        <v>11.698859523683332</v>
      </c>
      <c r="O39" s="603">
        <f>'[2]22'!O39</f>
        <v>8.695771356266663</v>
      </c>
      <c r="P39" s="910">
        <f>'[2]22'!P39</f>
        <v>2.442494664453406</v>
      </c>
      <c r="Q39" s="34">
        <f>'[2]22'!R39</f>
        <v>2.6186137544712267</v>
      </c>
      <c r="R39" s="34">
        <f>'[2]22'!V39</f>
        <v>2.6121923757439305</v>
      </c>
      <c r="S39" s="600" t="str">
        <f>'[2]22'!$X39</f>
        <v>4 2018</v>
      </c>
      <c r="T39" s="164"/>
    </row>
    <row r="40" spans="1:20" ht="12.75" customHeight="1">
      <c r="A40" s="200" t="str">
        <f>'[2]22'!$A40</f>
        <v>1 2019</v>
      </c>
      <c r="B40" s="910">
        <f>'[2]22'!B40</f>
        <v>-4.333333333333333</v>
      </c>
      <c r="C40" s="170">
        <f>'[2]22'!C40</f>
        <v>-4.064591380475</v>
      </c>
      <c r="D40" s="1064">
        <f>'[2]22'!D40</f>
        <v>0.62678610470833374</v>
      </c>
      <c r="E40" s="244">
        <f>'[2]22'!E40</f>
        <v>0.36718256508333358</v>
      </c>
      <c r="F40" s="1065">
        <f>'[2]22'!F40</f>
        <v>-5.4810052766499995</v>
      </c>
      <c r="G40" s="602">
        <f>'[2]22'!G40</f>
        <v>-14.280448625533333</v>
      </c>
      <c r="H40" s="973">
        <f>'[2]22'!H40</f>
        <v>-18.190354411458333</v>
      </c>
      <c r="I40" s="597">
        <f>'[2]22'!I40</f>
        <v>-20.356068610066668</v>
      </c>
      <c r="J40" s="1064">
        <f>'[2]22'!J40</f>
        <v>6.1512658645833342</v>
      </c>
      <c r="K40" s="244">
        <f>'[2]22'!K40</f>
        <v>6.8798257862999987</v>
      </c>
      <c r="L40" s="1065">
        <f>'[2]22'!L40</f>
        <v>1.2561877899833374</v>
      </c>
      <c r="M40" s="602">
        <f>'[2]22'!M40</f>
        <v>12.10882648096667</v>
      </c>
      <c r="N40" s="973">
        <f>'[2]22'!N40</f>
        <v>9.9332772298499989</v>
      </c>
      <c r="O40" s="603">
        <f>'[2]22'!O40</f>
        <v>7.865493935166664</v>
      </c>
      <c r="P40" s="910">
        <f>'[2]22'!P40</f>
        <v>2.5546830238279767</v>
      </c>
      <c r="Q40" s="34">
        <f>'[2]22'!R40</f>
        <v>2.2362952701365515</v>
      </c>
      <c r="R40" s="34">
        <f>'[2]22'!V40</f>
        <v>2.307643067468959</v>
      </c>
      <c r="S40" s="600" t="str">
        <f>'[2]22'!$X40</f>
        <v>1 2019</v>
      </c>
      <c r="T40" s="164"/>
    </row>
    <row r="41" spans="1:20" ht="12.75" customHeight="1">
      <c r="A41" s="946" t="str">
        <f>'[2]22'!$A41</f>
        <v>2 2019</v>
      </c>
      <c r="B41" s="920">
        <f>'[2]22'!B41</f>
        <v>-6</v>
      </c>
      <c r="C41" s="1004">
        <f>'[2]22'!C41</f>
        <v>-5.4341467302083331</v>
      </c>
      <c r="D41" s="1066">
        <f>'[2]22'!D41</f>
        <v>3.1900553054750005</v>
      </c>
      <c r="E41" s="1016">
        <f>'[2]22'!E41</f>
        <v>2.8895482458500008</v>
      </c>
      <c r="F41" s="1067">
        <f>'[2]22'!F41</f>
        <v>-1.6732717897500002</v>
      </c>
      <c r="G41" s="1068">
        <f>'[2]22'!G41</f>
        <v>-15.7603381021</v>
      </c>
      <c r="H41" s="1017">
        <f>'[2]22'!H41</f>
        <v>-15.418140633258332</v>
      </c>
      <c r="I41" s="1061">
        <f>'[2]22'!I41</f>
        <v>-30.642455389433337</v>
      </c>
      <c r="J41" s="1066">
        <f>'[2]22'!J41</f>
        <v>4.8920446416833352</v>
      </c>
      <c r="K41" s="1016">
        <f>'[2]22'!K41</f>
        <v>7.3264576256666665</v>
      </c>
      <c r="L41" s="1067">
        <f>'[2]22'!L41</f>
        <v>-0.33896584668333024</v>
      </c>
      <c r="M41" s="1068">
        <f>'[2]22'!M41</f>
        <v>11.041483409800003</v>
      </c>
      <c r="N41" s="1017">
        <f>'[2]22'!N41</f>
        <v>9.3150787507499988</v>
      </c>
      <c r="O41" s="1069">
        <f>'[2]22'!O41</f>
        <v>3.2298441667666644</v>
      </c>
      <c r="P41" s="920">
        <f>'[2]22'!P41</f>
        <v>2.7127374899651926</v>
      </c>
      <c r="Q41" s="919">
        <f>'[2]22'!R41</f>
        <v>3.808357873142981</v>
      </c>
      <c r="R41" s="919">
        <f>'[2]22'!V41</f>
        <v>2.3802732084561455</v>
      </c>
      <c r="S41" s="1070" t="str">
        <f>'[2]22'!$X41</f>
        <v>2 2019</v>
      </c>
      <c r="T41" s="165"/>
    </row>
    <row r="42" spans="1:20" ht="12.75" customHeight="1">
      <c r="A42" s="200" t="str">
        <f>'[2]22'!$A42</f>
        <v>3 2019</v>
      </c>
      <c r="B42" s="910">
        <f>'[2]22'!B42</f>
        <v>-7.4666666666666659</v>
      </c>
      <c r="C42" s="170">
        <f>'[2]22'!C42</f>
        <v>-7.2736957104749989</v>
      </c>
      <c r="D42" s="1064">
        <f>'[2]22'!D42</f>
        <v>2.3514140153083338</v>
      </c>
      <c r="E42" s="244">
        <f>'[2]22'!E42</f>
        <v>2.3152126803500006</v>
      </c>
      <c r="F42" s="1065">
        <f>'[2]22'!F42</f>
        <v>0.39091723364999992</v>
      </c>
      <c r="G42" s="602">
        <f>'[2]22'!G42</f>
        <v>-15.532805779633334</v>
      </c>
      <c r="H42" s="973">
        <f>'[2]22'!H42</f>
        <v>-16.009288668058332</v>
      </c>
      <c r="I42" s="597">
        <f>'[2]22'!I42</f>
        <v>-26.716075597333333</v>
      </c>
      <c r="J42" s="1064">
        <f>'[2]22'!J42</f>
        <v>0.98541435868333516</v>
      </c>
      <c r="K42" s="244">
        <f>'[2]22'!K42</f>
        <v>4.5150318191333332</v>
      </c>
      <c r="L42" s="1065">
        <f>'[2]22'!L42</f>
        <v>-7.7885297468499983</v>
      </c>
      <c r="M42" s="602">
        <f>'[2]22'!M42</f>
        <v>12.793078004333337</v>
      </c>
      <c r="N42" s="973">
        <f>'[2]22'!N42</f>
        <v>10.89470161805</v>
      </c>
      <c r="O42" s="603">
        <f>'[2]22'!O42</f>
        <v>7.2567145868999967</v>
      </c>
      <c r="P42" s="910">
        <f>'[2]22'!P42</f>
        <v>2.0680497925311272</v>
      </c>
      <c r="Q42" s="34">
        <f>'[2]22'!R42</f>
        <v>2.467761995156124</v>
      </c>
      <c r="R42" s="34">
        <f>'[2]22'!V42</f>
        <v>2.2262107185590878</v>
      </c>
      <c r="S42" s="600" t="str">
        <f>'[2]22'!$X42</f>
        <v>3 2019</v>
      </c>
      <c r="T42" s="164"/>
    </row>
    <row r="43" spans="1:20" ht="12.75" customHeight="1">
      <c r="A43" s="200" t="str">
        <f>'[2]22'!$A43</f>
        <v>4 2019</v>
      </c>
      <c r="B43" s="910">
        <f>'[2]22'!B43</f>
        <v>-5.1333333333333329</v>
      </c>
      <c r="C43" s="170">
        <f>'[2]22'!C43</f>
        <v>-6.1657263174083328</v>
      </c>
      <c r="D43" s="1064">
        <f>'[2]22'!D43</f>
        <v>0.65556751497500043</v>
      </c>
      <c r="E43" s="244">
        <f>'[2]22'!E43</f>
        <v>-2.8116285899166669</v>
      </c>
      <c r="F43" s="1065">
        <f>'[2]22'!F43</f>
        <v>2.1473654786166665</v>
      </c>
      <c r="G43" s="602">
        <f>'[2]22'!G43</f>
        <v>-14.854272504100001</v>
      </c>
      <c r="H43" s="973">
        <f>'[2]22'!H43</f>
        <v>-16.805467497158332</v>
      </c>
      <c r="I43" s="597">
        <f>'[2]22'!I43</f>
        <v>-23.108712882800003</v>
      </c>
      <c r="J43" s="1064">
        <f>'[2]22'!J43</f>
        <v>2.5228198692833348</v>
      </c>
      <c r="K43" s="244">
        <f>'[2]22'!K43</f>
        <v>3.9560724713333326</v>
      </c>
      <c r="L43" s="1065">
        <f>'[2]22'!L43</f>
        <v>-0.3937896131499965</v>
      </c>
      <c r="M43" s="602">
        <f>'[2]22'!M43</f>
        <v>10.192113705066669</v>
      </c>
      <c r="N43" s="973">
        <f>'[2]22'!N43</f>
        <v>5.5950859757166667</v>
      </c>
      <c r="O43" s="603">
        <f>'[2]22'!O43</f>
        <v>7.2742678486666641</v>
      </c>
      <c r="P43" s="910">
        <f>'[2]22'!P43</f>
        <v>1.6203703703703667</v>
      </c>
      <c r="Q43" s="34">
        <f>'[2]22'!R43</f>
        <v>2.4038145346925148</v>
      </c>
      <c r="R43" s="34">
        <f>'[2]22'!V43</f>
        <v>2.4328306737310754</v>
      </c>
      <c r="S43" s="600" t="str">
        <f>'[2]22'!$X43</f>
        <v>4 2019</v>
      </c>
      <c r="T43" s="164"/>
    </row>
    <row r="44" spans="1:20" ht="12.75" customHeight="1">
      <c r="A44" s="200" t="str">
        <f>'[2]22'!$A44</f>
        <v>1 2020</v>
      </c>
      <c r="B44" s="910">
        <f>'[2]22'!B44</f>
        <v>-1.3333333333333333</v>
      </c>
      <c r="C44" s="170">
        <f>'[2]22'!C44</f>
        <v>-1.0552350030249988</v>
      </c>
      <c r="D44" s="1064">
        <f>'[2]22'!D44</f>
        <v>5.5154978309416665</v>
      </c>
      <c r="E44" s="244">
        <f>'[2]22'!E44</f>
        <v>-0.54715175958333295</v>
      </c>
      <c r="F44" s="1065">
        <f>'[2]22'!F44</f>
        <v>11.393047373650001</v>
      </c>
      <c r="G44" s="602">
        <f>'[2]22'!G44</f>
        <v>-12.363694961599998</v>
      </c>
      <c r="H44" s="973">
        <f>'[2]22'!H44</f>
        <v>-17.802443325824999</v>
      </c>
      <c r="I44" s="597">
        <f>'[2]22'!I44</f>
        <v>-15.795369729366669</v>
      </c>
      <c r="J44" s="1064">
        <f>'[2]22'!J44</f>
        <v>10.253224955550003</v>
      </c>
      <c r="K44" s="244">
        <f>'[2]22'!K44</f>
        <v>8.2892881038999988</v>
      </c>
      <c r="L44" s="1065">
        <f>'[2]22'!L44</f>
        <v>13.97536282465</v>
      </c>
      <c r="M44" s="602">
        <f>'[2]22'!M44</f>
        <v>12.672359334400001</v>
      </c>
      <c r="N44" s="973">
        <f>'[2]22'!N44</f>
        <v>9.2966959601166668</v>
      </c>
      <c r="O44" s="603">
        <f>'[2]22'!O44</f>
        <v>10.013816216899997</v>
      </c>
      <c r="P44" s="910">
        <f>'[2]22'!P44</f>
        <v>0.98590160701962759</v>
      </c>
      <c r="Q44" s="34">
        <f>'[2]22'!R44</f>
        <v>-1.190476190476204</v>
      </c>
      <c r="R44" s="34">
        <f>'[2]22'!V44</f>
        <v>3.0001564210855776</v>
      </c>
      <c r="S44" s="600" t="str">
        <f>'[2]22'!$X44</f>
        <v>1 2020</v>
      </c>
      <c r="T44" s="164"/>
    </row>
    <row r="45" spans="1:20" ht="12.75" customHeight="1">
      <c r="A45" s="946" t="str">
        <f>'[2]22'!$A45</f>
        <v>2 2020</v>
      </c>
      <c r="B45" s="920">
        <f>'[2]22'!B45</f>
        <v>-24.266666666666666</v>
      </c>
      <c r="C45" s="1004">
        <f>'[2]22'!C45</f>
        <v>-23.740283399125001</v>
      </c>
      <c r="D45" s="1066">
        <f>'[2]22'!D45</f>
        <v>-32.617862107724996</v>
      </c>
      <c r="E45" s="1016">
        <f>'[2]22'!E45</f>
        <v>-29.304985113250002</v>
      </c>
      <c r="F45" s="1067">
        <f>'[2]22'!F45</f>
        <v>-30.476658705783336</v>
      </c>
      <c r="G45" s="1068">
        <f>'[2]22'!G45</f>
        <v>-35.497067874099997</v>
      </c>
      <c r="H45" s="1017">
        <f>'[2]22'!H45</f>
        <v>-39.099476369924993</v>
      </c>
      <c r="I45" s="1061">
        <f>'[2]22'!I45</f>
        <v>-21.190444027166667</v>
      </c>
      <c r="J45" s="1066">
        <f>'[2]22'!J45</f>
        <v>-11.983498924149998</v>
      </c>
      <c r="K45" s="1016">
        <f>'[2]22'!K45</f>
        <v>-12.798836165766666</v>
      </c>
      <c r="L45" s="1067">
        <f>'[2]22'!L45</f>
        <v>-5.944093649616665</v>
      </c>
      <c r="M45" s="1068">
        <f>'[2]22'!M45</f>
        <v>1.5430620047333361</v>
      </c>
      <c r="N45" s="1017">
        <f>'[2]22'!N45</f>
        <v>-2.7688797542500008</v>
      </c>
      <c r="O45" s="1069">
        <f>'[2]22'!O45</f>
        <v>5.0798253674333305</v>
      </c>
      <c r="P45" s="920">
        <f>'[2]22'!P45</f>
        <v>-1.836714755593178</v>
      </c>
      <c r="Q45" s="919">
        <f>'[2]22'!R45</f>
        <v>-7.8695735322241234</v>
      </c>
      <c r="R45" s="919">
        <f>'[2]22'!V45</f>
        <v>0.80490372113182218</v>
      </c>
      <c r="S45" s="1070" t="str">
        <f>'[2]22'!$X45</f>
        <v>2 2020</v>
      </c>
      <c r="T45" s="165"/>
    </row>
    <row r="46" spans="1:20" ht="12.75" customHeight="1">
      <c r="A46" s="200" t="str">
        <f>'[2]22'!$A46</f>
        <v>3 2020</v>
      </c>
      <c r="B46" s="910">
        <f>'[2]22'!B46</f>
        <v>-9.2000000000000011</v>
      </c>
      <c r="C46" s="170">
        <f>'[2]22'!C46</f>
        <v>-9.0351526618583335</v>
      </c>
      <c r="D46" s="1064">
        <f>'[2]22'!D46</f>
        <v>-12.721247611958333</v>
      </c>
      <c r="E46" s="244">
        <f>'[2]22'!E46</f>
        <v>-14.121529478283335</v>
      </c>
      <c r="F46" s="1065">
        <f>'[2]22'!F46</f>
        <v>-7.0129408268166671</v>
      </c>
      <c r="G46" s="602">
        <f>'[2]22'!G46</f>
        <v>-22.546934980700001</v>
      </c>
      <c r="H46" s="973">
        <f>'[2]22'!H46</f>
        <v>-29.232904387624998</v>
      </c>
      <c r="I46" s="597">
        <f>'[2]22'!I46</f>
        <v>-11.953900051866668</v>
      </c>
      <c r="J46" s="1064">
        <f>'[2]22'!J46</f>
        <v>4.4766296569833344</v>
      </c>
      <c r="K46" s="244">
        <f>'[2]22'!K46</f>
        <v>2.6112912995333333</v>
      </c>
      <c r="L46" s="1065">
        <f>'[2]22'!L46</f>
        <v>11.152185859583335</v>
      </c>
      <c r="M46" s="602">
        <f>'[2]22'!M46</f>
        <v>7.104032219966669</v>
      </c>
      <c r="N46" s="973">
        <f>'[2]22'!N46</f>
        <v>2.075759521216666</v>
      </c>
      <c r="O46" s="603">
        <f>'[2]22'!O46</f>
        <v>6.7738998048333308</v>
      </c>
      <c r="P46" s="910">
        <f>'[2]22'!P46</f>
        <v>-0.30896318459735994</v>
      </c>
      <c r="Q46" s="34">
        <f>'[2]22'!R46</f>
        <v>-1.7120224862654823</v>
      </c>
      <c r="R46" s="34">
        <f>'[2]22'!V46</f>
        <v>2.3594640381949858</v>
      </c>
      <c r="S46" s="600" t="str">
        <f>'[2]22'!$X46</f>
        <v>3 2020</v>
      </c>
      <c r="T46" s="164"/>
    </row>
    <row r="47" spans="1:20" ht="12.75" customHeight="1">
      <c r="A47" s="200" t="str">
        <f>'[2]22'!$A47</f>
        <v>4 2020</v>
      </c>
      <c r="B47" s="910">
        <f>'[2]22'!B47</f>
        <v>-7.666666666666667</v>
      </c>
      <c r="C47" s="170">
        <f>'[2]22'!C47</f>
        <v>-8.6714428134083334</v>
      </c>
      <c r="D47" s="1064">
        <f>'[2]22'!D47</f>
        <v>-5.608780146358332</v>
      </c>
      <c r="E47" s="244">
        <f>'[2]22'!E47</f>
        <v>-12.578016132816664</v>
      </c>
      <c r="F47" s="1065">
        <f>'[2]22'!F47</f>
        <v>9.3141189593833325</v>
      </c>
      <c r="G47" s="602">
        <f>'[2]22'!G47</f>
        <v>-21.587714115833336</v>
      </c>
      <c r="H47" s="973">
        <f>'[2]22'!H47</f>
        <v>-24.378823901991666</v>
      </c>
      <c r="I47" s="597">
        <f>'[2]22'!I47</f>
        <v>-17.21637275316667</v>
      </c>
      <c r="J47" s="1064">
        <f>'[2]22'!J47</f>
        <v>4.2448284890166681</v>
      </c>
      <c r="K47" s="244">
        <f>'[2]22'!K47</f>
        <v>1.7934458129666664</v>
      </c>
      <c r="L47" s="1065">
        <f>'[2]22'!L47</f>
        <v>14.241515789716667</v>
      </c>
      <c r="M47" s="602">
        <f>'[2]22'!M47</f>
        <v>7.6954161188666701</v>
      </c>
      <c r="N47" s="973">
        <f>'[2]22'!N47</f>
        <v>2.505422053516666</v>
      </c>
      <c r="O47" s="603">
        <f>'[2]22'!O47</f>
        <v>8.5645732339333307</v>
      </c>
      <c r="P47" s="910">
        <f>'[2]22'!P47</f>
        <v>-0.25707777416205602</v>
      </c>
      <c r="Q47" s="34">
        <f>'[2]22'!R47</f>
        <v>-2.196461256863941</v>
      </c>
      <c r="R47" s="34">
        <f>'[2]22'!V47</f>
        <v>2.0812291494505928</v>
      </c>
      <c r="S47" s="600" t="str">
        <f>'[2]22'!$X47</f>
        <v>4 2020</v>
      </c>
      <c r="T47" s="164"/>
    </row>
    <row r="48" spans="1:20" ht="12.75" customHeight="1">
      <c r="A48" s="200" t="str">
        <f>'[2]22'!$A48</f>
        <v>1 2021</v>
      </c>
      <c r="B48" s="910">
        <f>'[2]22'!B48</f>
        <v>-8.2666666666666657</v>
      </c>
      <c r="C48" s="170">
        <f>'[2]22'!C48</f>
        <v>-7.9853656241583328</v>
      </c>
      <c r="D48" s="1064">
        <f>'[2]22'!D48</f>
        <v>-9.9058815263583337</v>
      </c>
      <c r="E48" s="244">
        <f>'[2]22'!E48</f>
        <v>-14.321429385083334</v>
      </c>
      <c r="F48" s="1065">
        <f>'[2]22'!F48</f>
        <v>-0.36372288464999986</v>
      </c>
      <c r="G48" s="602">
        <f>'[2]22'!G48</f>
        <v>-20.841814780533333</v>
      </c>
      <c r="H48" s="973">
        <f>'[2]22'!H48</f>
        <v>-22.983805092658333</v>
      </c>
      <c r="I48" s="597">
        <f>'[2]22'!I48</f>
        <v>-12.970166888900001</v>
      </c>
      <c r="J48" s="1064">
        <f>'[2]22'!J48</f>
        <v>4.8710835322166686</v>
      </c>
      <c r="K48" s="244">
        <f>'[2]22'!K48</f>
        <v>1.5333058691999994</v>
      </c>
      <c r="L48" s="1065">
        <f>'[2]22'!L48</f>
        <v>15.25294416441667</v>
      </c>
      <c r="M48" s="602">
        <f>'[2]22'!M48</f>
        <v>9.2904604711333363</v>
      </c>
      <c r="N48" s="973">
        <f>'[2]22'!N48</f>
        <v>2.0469702823499998</v>
      </c>
      <c r="O48" s="603">
        <f>'[2]22'!O48</f>
        <v>12.320448717466663</v>
      </c>
      <c r="P48" s="910">
        <f>'[2]22'!P48</f>
        <v>-1.3017019753320369E-2</v>
      </c>
      <c r="Q48" s="34">
        <f>'[2]22'!R48</f>
        <v>-0.9044307310542905</v>
      </c>
      <c r="R48" s="34">
        <f>'[2]22'!V48</f>
        <v>2.7366055157332028</v>
      </c>
      <c r="S48" s="600" t="str">
        <f>'[2]22'!$X48</f>
        <v>1 2021</v>
      </c>
      <c r="T48" s="164"/>
    </row>
    <row r="49" spans="1:20" ht="12.75" customHeight="1">
      <c r="A49" s="946" t="str">
        <f>'[2]22'!$A49</f>
        <v>2 2021</v>
      </c>
      <c r="B49" s="920">
        <f>'[2]22'!B49</f>
        <v>-3.5666666666666664</v>
      </c>
      <c r="C49" s="1004">
        <f>'[2]22'!C49</f>
        <v>-3.0395928298305548</v>
      </c>
      <c r="D49" s="1066">
        <f>'[2]22'!D49</f>
        <v>-4.0924899781305557</v>
      </c>
      <c r="E49" s="1016">
        <f>'[2]22'!E49</f>
        <v>-10.572465809405553</v>
      </c>
      <c r="F49" s="1067">
        <f>'[2]22'!F49</f>
        <v>7.2445860085388887</v>
      </c>
      <c r="G49" s="1068">
        <f>'[2]22'!G49</f>
        <v>-16.367310795444443</v>
      </c>
      <c r="H49" s="1017">
        <f>'[2]22'!H49</f>
        <v>-20.039881916608334</v>
      </c>
      <c r="I49" s="1061">
        <f>'[2]22'!I49</f>
        <v>-5.9875634750444462</v>
      </c>
      <c r="J49" s="1066">
        <f>'[2]22'!J49</f>
        <v>10.288125135783334</v>
      </c>
      <c r="K49" s="1016">
        <f>'[2]22'!K49</f>
        <v>8.947743669477779</v>
      </c>
      <c r="L49" s="1067">
        <f>'[2]22'!L49</f>
        <v>20.985108107261112</v>
      </c>
      <c r="M49" s="1068">
        <f>'[2]22'!M49</f>
        <v>20.754559277433334</v>
      </c>
      <c r="N49" s="1017">
        <f>'[2]22'!N49</f>
        <v>23.334672373227779</v>
      </c>
      <c r="O49" s="1069">
        <f>'[2]22'!O49</f>
        <v>14.476355781677777</v>
      </c>
      <c r="P49" s="920">
        <f>'[2]22'!P49</f>
        <v>3.1914540689380573</v>
      </c>
      <c r="Q49" s="919">
        <f>'[2]22'!R49</f>
        <v>8.1992734820965012</v>
      </c>
      <c r="R49" s="919">
        <f>'[2]22'!V49</f>
        <v>6.2250476014986873</v>
      </c>
      <c r="S49" s="1070" t="str">
        <f>'[2]22'!$X49</f>
        <v>2 2021</v>
      </c>
      <c r="T49" s="165"/>
    </row>
    <row r="50" spans="1:20" ht="12.75" customHeight="1">
      <c r="A50" s="200" t="str">
        <f>'[2]22'!$A50</f>
        <v>3 2021</v>
      </c>
      <c r="B50" s="910">
        <f>'[2]22'!B50</f>
        <v>-1.5333333333333332</v>
      </c>
      <c r="C50" s="170">
        <f>'[2]22'!C50</f>
        <v>-1.3878859172833333</v>
      </c>
      <c r="D50" s="1064">
        <f>'[2]22'!D50</f>
        <v>2.8733005479666667</v>
      </c>
      <c r="E50" s="244">
        <f>'[2]22'!E50</f>
        <v>4.4689550175999999</v>
      </c>
      <c r="F50" s="1065">
        <f>'[2]22'!F50</f>
        <v>0.67912652966666676</v>
      </c>
      <c r="G50" s="602">
        <f>'[2]22'!G50</f>
        <v>-12.876581666533333</v>
      </c>
      <c r="H50" s="973">
        <f>'[2]22'!H50</f>
        <v>-10.210701139133333</v>
      </c>
      <c r="I50" s="597">
        <f>'[2]22'!I50</f>
        <v>-17.253674866566669</v>
      </c>
      <c r="J50" s="1064">
        <f>'[2]22'!J50</f>
        <v>10.100809831966666</v>
      </c>
      <c r="K50" s="244">
        <f>'[2]22'!K50</f>
        <v>6.8150761954999988</v>
      </c>
      <c r="L50" s="1065">
        <f>'[2]22'!L50</f>
        <v>21.897519817299997</v>
      </c>
      <c r="M50" s="602">
        <f>'[2]22'!M50</f>
        <v>24.486604939399999</v>
      </c>
      <c r="N50" s="973">
        <f>'[2]22'!N50</f>
        <v>26.063110945633337</v>
      </c>
      <c r="O50" s="603">
        <f>'[2]22'!O50</f>
        <v>22.889860269899998</v>
      </c>
      <c r="P50" s="910">
        <f>'[2]22'!P50</f>
        <v>2.029165171435082</v>
      </c>
      <c r="Q50" s="34">
        <f>'[2]22'!R50</f>
        <v>2.5087742103210502</v>
      </c>
      <c r="R50" s="34">
        <f>'[2]22'!V50</f>
        <v>6.4427793325509555</v>
      </c>
      <c r="S50" s="600" t="str">
        <f>'[2]22'!$X50</f>
        <v>3 2021</v>
      </c>
      <c r="T50" s="164"/>
    </row>
    <row r="51" spans="1:20" ht="12.75" customHeight="1">
      <c r="A51" s="200" t="str">
        <f>'[2]22'!$A51</f>
        <v>4 2021</v>
      </c>
      <c r="B51" s="910">
        <f>'[2]22'!B51</f>
        <v>1.2333333333333334</v>
      </c>
      <c r="C51" s="170">
        <f>'[2]22'!C51</f>
        <v>0.24201626713333338</v>
      </c>
      <c r="D51" s="1064">
        <f>'[2]22'!D51</f>
        <v>2.9635603350000004</v>
      </c>
      <c r="E51" s="244">
        <f>'[2]22'!E51</f>
        <v>3.7225396834333337</v>
      </c>
      <c r="F51" s="1065">
        <f>'[2]22'!F51</f>
        <v>4.2509392069</v>
      </c>
      <c r="G51" s="602">
        <f>'[2]22'!G51</f>
        <v>-9.1075271289999993</v>
      </c>
      <c r="H51" s="973">
        <f>'[2]22'!H51</f>
        <v>-3.7838124667666668</v>
      </c>
      <c r="I51" s="597">
        <f>'[2]22'!I51</f>
        <v>-20.327097876266667</v>
      </c>
      <c r="J51" s="1064">
        <f>'[2]22'!J51</f>
        <v>9.5915596632666666</v>
      </c>
      <c r="K51" s="244">
        <f>'[2]22'!K51</f>
        <v>11.435615371933332</v>
      </c>
      <c r="L51" s="1065">
        <f>'[2]22'!L51</f>
        <v>5.0560271917333335</v>
      </c>
      <c r="M51" s="602">
        <f>'[2]22'!M51</f>
        <v>33.848493061500001</v>
      </c>
      <c r="N51" s="973">
        <f>'[2]22'!N51</f>
        <v>31.395757498833333</v>
      </c>
      <c r="O51" s="603">
        <f>'[2]22'!O51</f>
        <v>30.296165818333332</v>
      </c>
      <c r="P51" s="910">
        <f>'[2]22'!P51</f>
        <v>1.840070470783985</v>
      </c>
      <c r="Q51" s="34">
        <f>'[2]22'!R51</f>
        <v>2.5839708441409215</v>
      </c>
      <c r="R51" s="34">
        <f>'[2]22'!V51</f>
        <v>7.5435493059095222</v>
      </c>
      <c r="S51" s="600" t="str">
        <f>'[2]22'!$X51</f>
        <v>4 2021</v>
      </c>
      <c r="T51" s="164"/>
    </row>
    <row r="52" spans="1:20" ht="12.75" customHeight="1">
      <c r="A52" s="200" t="str">
        <f>'[2]22'!$A52</f>
        <v>1 2022</v>
      </c>
      <c r="B52" s="910">
        <f>'[2]22'!B52</f>
        <v>1.3</v>
      </c>
      <c r="C52" s="170">
        <f>'[2]22'!C52</f>
        <v>1.6300839566999998</v>
      </c>
      <c r="D52" s="1064">
        <f>'[2]22'!D52</f>
        <v>4.6543453878333336</v>
      </c>
      <c r="E52" s="244">
        <f>'[2]22'!E52</f>
        <v>7.5804880274999995</v>
      </c>
      <c r="F52" s="1065">
        <f>'[2]22'!F52</f>
        <v>6.5425468399000009</v>
      </c>
      <c r="G52" s="602">
        <f>'[2]22'!G52</f>
        <v>-10.123103390766667</v>
      </c>
      <c r="H52" s="973">
        <f>'[2]22'!H52</f>
        <v>-2.9122904857666669</v>
      </c>
      <c r="I52" s="597">
        <f>'[2]22'!I52</f>
        <v>-18.462874080666666</v>
      </c>
      <c r="J52" s="1064">
        <f>'[2]22'!J52</f>
        <v>13.383271304166668</v>
      </c>
      <c r="K52" s="244">
        <f>'[2]22'!K52</f>
        <v>18.392944719633334</v>
      </c>
      <c r="L52" s="1065">
        <f>'[2]22'!L52</f>
        <v>8.7542415748666667</v>
      </c>
      <c r="M52" s="602">
        <f>'[2]22'!M52</f>
        <v>37.19587964556667</v>
      </c>
      <c r="N52" s="973">
        <f>'[2]22'!N52</f>
        <v>34.891311999866666</v>
      </c>
      <c r="O52" s="603">
        <f>'[2]22'!O52</f>
        <v>30.667958634600001</v>
      </c>
      <c r="P52" s="910">
        <f>'[2]22'!P52</f>
        <v>2.4475183075671367</v>
      </c>
      <c r="Q52" s="34">
        <f>'[2]22'!R52</f>
        <v>4.3953871499176245</v>
      </c>
      <c r="R52" s="34">
        <f>'[2]22'!V52</f>
        <v>9.1825572801182602</v>
      </c>
      <c r="S52" s="600" t="str">
        <f>'[2]22'!$X52</f>
        <v>1 2022</v>
      </c>
      <c r="T52" s="164"/>
    </row>
    <row r="53" spans="1:20" ht="12.75" customHeight="1">
      <c r="A53" s="946" t="str">
        <f>'[2]22'!$A53</f>
        <v>2 2022</v>
      </c>
      <c r="B53" s="1003">
        <f>'[2]22'!B53</f>
        <v>-5.7333333333333334</v>
      </c>
      <c r="C53" s="1004">
        <f>'[2]22'!C53</f>
        <v>-5.2098644860166665</v>
      </c>
      <c r="D53" s="1066">
        <f>'[2]22'!D53</f>
        <v>1.7806642654333331</v>
      </c>
      <c r="E53" s="1016">
        <f>'[2]22'!E53</f>
        <v>1.8702533030666666</v>
      </c>
      <c r="F53" s="1067">
        <f>'[2]22'!F53</f>
        <v>-0.21974972806666671</v>
      </c>
      <c r="G53" s="1068">
        <f>'[2]22'!G53</f>
        <v>-15.521913565366667</v>
      </c>
      <c r="H53" s="1017">
        <f>'[2]22'!H53</f>
        <v>-11.237530961999999</v>
      </c>
      <c r="I53" s="1061">
        <f>'[2]22'!I53</f>
        <v>-24.647278011666668</v>
      </c>
      <c r="J53" s="1066">
        <f>'[2]22'!J53</f>
        <v>5.1021845933333339</v>
      </c>
      <c r="K53" s="1016">
        <f>'[2]22'!K53</f>
        <v>2.5191114370999999</v>
      </c>
      <c r="L53" s="1067">
        <f>'[2]22'!L53</f>
        <v>8.7835737432999998</v>
      </c>
      <c r="M53" s="1068">
        <f>'[2]22'!M53</f>
        <v>41.618376561300003</v>
      </c>
      <c r="N53" s="1017">
        <f>'[2]22'!N53</f>
        <v>39.765001266600002</v>
      </c>
      <c r="O53" s="1069">
        <f>'[2]22'!O53</f>
        <v>32.096770590966663</v>
      </c>
      <c r="P53" s="920" t="str">
        <f>'[2]22'!P53</f>
        <v/>
      </c>
      <c r="Q53" s="919" t="str">
        <f>'[2]22'!R53</f>
        <v/>
      </c>
      <c r="R53" s="919" t="str">
        <f>'[2]22'!V53</f>
        <v/>
      </c>
      <c r="S53" s="1200" t="str">
        <f>'[2]22'!$X53</f>
        <v>2 2022</v>
      </c>
      <c r="T53" s="1019"/>
    </row>
    <row r="54" spans="1:20" s="262" customFormat="1" ht="8.1" customHeight="1">
      <c r="B54" s="139"/>
      <c r="C54" s="50"/>
      <c r="D54" s="139"/>
      <c r="E54" s="1187"/>
      <c r="F54" s="226"/>
      <c r="G54" s="142"/>
      <c r="H54" s="33"/>
      <c r="I54" s="226"/>
      <c r="J54" s="142"/>
      <c r="K54" s="33"/>
      <c r="L54" s="50"/>
      <c r="M54" s="139"/>
      <c r="N54" s="1187"/>
      <c r="O54" s="226"/>
      <c r="P54" s="142"/>
      <c r="Q54" s="33"/>
      <c r="R54" s="142"/>
      <c r="S54" s="1188"/>
    </row>
    <row r="55" spans="1:20" ht="12.75" customHeight="1">
      <c r="A55" s="1055">
        <f>'[2]22'!$A55</f>
        <v>43617</v>
      </c>
      <c r="B55" s="920">
        <f>'[2]22'!B55</f>
        <v>-6.1</v>
      </c>
      <c r="C55" s="1004">
        <f>'[2]22'!C55</f>
        <v>-5.4616203841416651</v>
      </c>
      <c r="D55" s="1066">
        <f>'[2]22'!D55</f>
        <v>3.1910133811083341</v>
      </c>
      <c r="E55" s="1016">
        <f>'[2]22'!E55</f>
        <v>1.5119816447833339</v>
      </c>
      <c r="F55" s="1067">
        <f>'[2]22'!F55</f>
        <v>-3.7976216062833332</v>
      </c>
      <c r="G55" s="1068">
        <f>'[2]22'!G55</f>
        <v>-16.458467663033332</v>
      </c>
      <c r="H55" s="1017">
        <f>'[2]22'!H55</f>
        <v>-19.525425354924998</v>
      </c>
      <c r="I55" s="1061">
        <f>'[2]22'!I55</f>
        <v>-26.874137569033337</v>
      </c>
      <c r="J55" s="1066">
        <f>'[2]22'!J55</f>
        <v>5.5352268947500018</v>
      </c>
      <c r="K55" s="1016">
        <f>'[2]22'!K55</f>
        <v>4.9760118758333327</v>
      </c>
      <c r="L55" s="1067">
        <f>'[2]22'!L55</f>
        <v>3.9897289763833363</v>
      </c>
      <c r="M55" s="1068">
        <f>'[2]22'!M55</f>
        <v>10.942355492400003</v>
      </c>
      <c r="N55" s="1017">
        <f>'[2]22'!N55</f>
        <v>8.6922996336833336</v>
      </c>
      <c r="O55" s="1069">
        <f>'[2]22'!O55</f>
        <v>3.4046985090333308</v>
      </c>
      <c r="P55" s="920">
        <f>'[2]22'!P55</f>
        <v>2.4407322196659038</v>
      </c>
      <c r="Q55" s="919">
        <f>'[2]22'!R55</f>
        <v>3.808357873142981</v>
      </c>
      <c r="R55" s="919">
        <f>'[2]22'!V55</f>
        <v>2.0240234559727668</v>
      </c>
      <c r="S55" s="1071" t="str">
        <f>'[2]22'!$X55</f>
        <v>Jan-Jun 19</v>
      </c>
      <c r="T55" s="165"/>
    </row>
    <row r="56" spans="1:20" ht="12.75" customHeight="1">
      <c r="A56" s="601">
        <f>'[2]22'!$A56</f>
        <v>43647</v>
      </c>
      <c r="B56" s="910">
        <f>'[2]22'!B56</f>
        <v>-10.1</v>
      </c>
      <c r="C56" s="170">
        <f>'[2]22'!C56</f>
        <v>-9.8847382130416648</v>
      </c>
      <c r="D56" s="1064">
        <f>'[2]22'!D56</f>
        <v>3.034021002008334</v>
      </c>
      <c r="E56" s="244">
        <f>'[2]22'!E56</f>
        <v>1.0697929582833341</v>
      </c>
      <c r="F56" s="1065">
        <f>'[2]22'!F56</f>
        <v>1.5371097755166665</v>
      </c>
      <c r="G56" s="602">
        <f>'[2]22'!G56</f>
        <v>-15.989117827533333</v>
      </c>
      <c r="H56" s="973">
        <f>'[2]22'!H56</f>
        <v>-15.962823444324998</v>
      </c>
      <c r="I56" s="597">
        <f>'[2]22'!I56</f>
        <v>-31.657666210033334</v>
      </c>
      <c r="J56" s="1064">
        <f>'[2]22'!J56</f>
        <v>-3.7803585985499977</v>
      </c>
      <c r="K56" s="244">
        <f>'[2]22'!K56</f>
        <v>3.202890178233333</v>
      </c>
      <c r="L56" s="1065">
        <f>'[2]22'!L56</f>
        <v>-21.789709096516667</v>
      </c>
      <c r="M56" s="602">
        <f>'[2]22'!M56</f>
        <v>12.491367773400002</v>
      </c>
      <c r="N56" s="973">
        <f>'[2]22'!N56</f>
        <v>11.402600758083333</v>
      </c>
      <c r="O56" s="603">
        <f>'[2]22'!O56</f>
        <v>6.0928570189333309</v>
      </c>
      <c r="P56" s="910">
        <f>'[2]22'!P56</f>
        <v>2.211816279764875</v>
      </c>
      <c r="Q56" s="34">
        <f>'[2]22'!R56</f>
        <v>2.8934764657307994</v>
      </c>
      <c r="R56" s="34">
        <f>'[2]22'!V56</f>
        <v>2.269730646072702</v>
      </c>
      <c r="S56" s="604" t="str">
        <f>'[2]22'!$X56</f>
        <v>Jan-Jul 19</v>
      </c>
      <c r="T56" s="164"/>
    </row>
    <row r="57" spans="1:20" ht="12.75" customHeight="1">
      <c r="A57" s="601">
        <f>'[2]22'!$A57</f>
        <v>43678</v>
      </c>
      <c r="B57" s="910">
        <f>'[2]22'!B57</f>
        <v>-5.5</v>
      </c>
      <c r="C57" s="170">
        <f>'[2]22'!C57</f>
        <v>-5.1109744614916668</v>
      </c>
      <c r="D57" s="1064">
        <f>'[2]22'!D57</f>
        <v>3.3973765213083338</v>
      </c>
      <c r="E57" s="244">
        <f>'[2]22'!E57</f>
        <v>6.405381466983334</v>
      </c>
      <c r="F57" s="1065">
        <f>'[2]22'!F57</f>
        <v>-4.5109041360833331</v>
      </c>
      <c r="G57" s="602">
        <f>'[2]22'!G57</f>
        <v>-14.210937651833335</v>
      </c>
      <c r="H57" s="973">
        <f>'[2]22'!H57</f>
        <v>-12.218061151324999</v>
      </c>
      <c r="I57" s="597">
        <f>'[2]22'!I57</f>
        <v>-26.983904778133336</v>
      </c>
      <c r="J57" s="1064">
        <f>'[2]22'!J57</f>
        <v>3.9889887288500017</v>
      </c>
      <c r="K57" s="244">
        <f>'[2]22'!K57</f>
        <v>9.2454535252333319</v>
      </c>
      <c r="L57" s="1065">
        <f>'[2]22'!L57</f>
        <v>-4.178568983716664</v>
      </c>
      <c r="M57" s="602">
        <f>'[2]22'!M57</f>
        <v>15.301385259900004</v>
      </c>
      <c r="N57" s="973">
        <f>'[2]22'!N57</f>
        <v>15.624424908583332</v>
      </c>
      <c r="O57" s="603">
        <f>'[2]22'!O57</f>
        <v>6.7168824804333305</v>
      </c>
      <c r="P57" s="910">
        <f>'[2]22'!P57</f>
        <v>1.8527741806952918</v>
      </c>
      <c r="Q57" s="34">
        <f>'[2]22'!R57</f>
        <v>2.6305418719211815</v>
      </c>
      <c r="R57" s="34">
        <f>'[2]22'!V57</f>
        <v>2.0016995562269955</v>
      </c>
      <c r="S57" s="604" t="str">
        <f>'[2]22'!$X57</f>
        <v>Jan-Ago 19</v>
      </c>
      <c r="T57" s="164"/>
    </row>
    <row r="58" spans="1:20" ht="12.75" customHeight="1">
      <c r="A58" s="601">
        <f>'[2]22'!$A58</f>
        <v>43709</v>
      </c>
      <c r="B58" s="910">
        <f>'[2]22'!B58</f>
        <v>-6.8</v>
      </c>
      <c r="C58" s="170">
        <f>'[2]22'!C58</f>
        <v>-6.825374456891665</v>
      </c>
      <c r="D58" s="1064">
        <f>'[2]22'!D58</f>
        <v>0.62284452260833367</v>
      </c>
      <c r="E58" s="244">
        <f>'[2]22'!E58</f>
        <v>-0.52953638421666671</v>
      </c>
      <c r="F58" s="1065">
        <f>'[2]22'!F58</f>
        <v>4.1465460615166663</v>
      </c>
      <c r="G58" s="602">
        <f>'[2]22'!G58</f>
        <v>-16.398361859533331</v>
      </c>
      <c r="H58" s="973">
        <f>'[2]22'!H58</f>
        <v>-19.846981408524996</v>
      </c>
      <c r="I58" s="597">
        <f>'[2]22'!I58</f>
        <v>-21.506655803833333</v>
      </c>
      <c r="J58" s="1064">
        <f>'[2]22'!J58</f>
        <v>2.7476129457500016</v>
      </c>
      <c r="K58" s="244">
        <f>'[2]22'!K58</f>
        <v>1.0967517539333329</v>
      </c>
      <c r="L58" s="1065">
        <f>'[2]22'!L58</f>
        <v>2.6026888396833368</v>
      </c>
      <c r="M58" s="602">
        <f>'[2]22'!M58</f>
        <v>10.586480979700003</v>
      </c>
      <c r="N58" s="973">
        <f>'[2]22'!N58</f>
        <v>5.6570791874833333</v>
      </c>
      <c r="O58" s="603">
        <f>'[2]22'!O58</f>
        <v>8.9604042613333306</v>
      </c>
      <c r="P58" s="910">
        <f>'[2]22'!P58</f>
        <v>2.1395163697880406</v>
      </c>
      <c r="Q58" s="34">
        <f>'[2]22'!R58</f>
        <v>2.467761995156124</v>
      </c>
      <c r="R58" s="34">
        <f>'[2]22'!V58</f>
        <v>2.4078111669352751</v>
      </c>
      <c r="S58" s="604" t="str">
        <f>'[2]22'!$X58</f>
        <v>Jan-Set 19</v>
      </c>
      <c r="T58" s="164"/>
    </row>
    <row r="59" spans="1:20" ht="12.75" customHeight="1">
      <c r="A59" s="601">
        <f>'[2]22'!$A59</f>
        <v>43739</v>
      </c>
      <c r="B59" s="910">
        <f>'[2]22'!B59</f>
        <v>-6.1</v>
      </c>
      <c r="C59" s="170">
        <f>'[2]22'!C59</f>
        <v>-6.9233288533416673</v>
      </c>
      <c r="D59" s="1064">
        <f>'[2]22'!D59</f>
        <v>-0.90592932379166591</v>
      </c>
      <c r="E59" s="244">
        <f>'[2]22'!E59</f>
        <v>-2.0726779090166669</v>
      </c>
      <c r="F59" s="1065">
        <f>'[2]22'!F59</f>
        <v>-1.7692639632833336</v>
      </c>
      <c r="G59" s="602">
        <f>'[2]22'!G59</f>
        <v>-14.045411956433336</v>
      </c>
      <c r="H59" s="973">
        <f>'[2]22'!H59</f>
        <v>-17.784209981724999</v>
      </c>
      <c r="I59" s="597">
        <f>'[2]22'!I59</f>
        <v>-16.948976644833337</v>
      </c>
      <c r="J59" s="1064">
        <f>'[2]22'!J59</f>
        <v>0.19875424975000122</v>
      </c>
      <c r="K59" s="244">
        <f>'[2]22'!K59</f>
        <v>1.4613266404333327</v>
      </c>
      <c r="L59" s="1065">
        <f>'[2]22'!L59</f>
        <v>-4.3644790992166627</v>
      </c>
      <c r="M59" s="602">
        <f>'[2]22'!M59</f>
        <v>10.066117735300002</v>
      </c>
      <c r="N59" s="973">
        <f>'[2]22'!N59</f>
        <v>6.4673156681833328</v>
      </c>
      <c r="O59" s="603">
        <f>'[2]22'!O59</f>
        <v>6.2851359498333306</v>
      </c>
      <c r="P59" s="910">
        <f>'[2]22'!P59</f>
        <v>1.5127545975875023</v>
      </c>
      <c r="Q59" s="34">
        <f>'[2]22'!R59</f>
        <v>2.1183536247021664</v>
      </c>
      <c r="R59" s="34">
        <f>'[2]22'!V59</f>
        <v>2.4711228933913958</v>
      </c>
      <c r="S59" s="604" t="str">
        <f>'[2]22'!$X59</f>
        <v>Jan-Out 19</v>
      </c>
      <c r="T59" s="164"/>
    </row>
    <row r="60" spans="1:20" ht="12.75" customHeight="1">
      <c r="A60" s="601">
        <f>'[2]22'!$A60</f>
        <v>43770</v>
      </c>
      <c r="B60" s="910">
        <f>'[2]22'!B60</f>
        <v>-4.5999999999999996</v>
      </c>
      <c r="C60" s="170">
        <f>'[2]22'!C60</f>
        <v>-5.9126923123916661</v>
      </c>
      <c r="D60" s="1064">
        <f>'[2]22'!D60</f>
        <v>1.2388747437083336</v>
      </c>
      <c r="E60" s="244">
        <f>'[2]22'!E60</f>
        <v>-1.9603805364166664</v>
      </c>
      <c r="F60" s="1065">
        <f>'[2]22'!F60</f>
        <v>2.5251682322166666</v>
      </c>
      <c r="G60" s="602">
        <f>'[2]22'!G60</f>
        <v>-15.260533901933334</v>
      </c>
      <c r="H60" s="973">
        <f>'[2]22'!H60</f>
        <v>-17.278904295724999</v>
      </c>
      <c r="I60" s="597">
        <f>'[2]22'!I60</f>
        <v>-24.384791372833334</v>
      </c>
      <c r="J60" s="1064">
        <f>'[2]22'!J60</f>
        <v>3.4351492771500016</v>
      </c>
      <c r="K60" s="244">
        <f>'[2]22'!K60</f>
        <v>5.6856756494333327</v>
      </c>
      <c r="L60" s="1065">
        <f>'[2]22'!L60</f>
        <v>-0.41448211371666321</v>
      </c>
      <c r="M60" s="602">
        <f>'[2]22'!M60</f>
        <v>10.021936053700003</v>
      </c>
      <c r="N60" s="973">
        <f>'[2]22'!N60</f>
        <v>5.1796603957833334</v>
      </c>
      <c r="O60" s="603">
        <f>'[2]22'!O60</f>
        <v>8.0086387779333315</v>
      </c>
      <c r="P60" s="910">
        <f>'[2]22'!P60</f>
        <v>1.9619500594530308</v>
      </c>
      <c r="Q60" s="34">
        <f>'[2]22'!R60</f>
        <v>2.4367015861548111</v>
      </c>
      <c r="R60" s="34">
        <f>'[2]22'!V60</f>
        <v>2.6140728942190492</v>
      </c>
      <c r="S60" s="604" t="str">
        <f>'[2]22'!$X60</f>
        <v>Jan-Nov 19</v>
      </c>
      <c r="T60" s="164"/>
    </row>
    <row r="61" spans="1:20" ht="12.75" customHeight="1">
      <c r="A61" s="601">
        <f>'[2]22'!$A61</f>
        <v>43800</v>
      </c>
      <c r="B61" s="910">
        <f>'[2]22'!B61</f>
        <v>-4.7</v>
      </c>
      <c r="C61" s="170">
        <f>'[2]22'!C61</f>
        <v>-5.6611577864916658</v>
      </c>
      <c r="D61" s="1064">
        <f>'[2]22'!D61</f>
        <v>1.6337571250083336</v>
      </c>
      <c r="E61" s="244">
        <f>'[2]22'!E61</f>
        <v>-4.4018273243166668</v>
      </c>
      <c r="F61" s="1065">
        <f>'[2]22'!F61</f>
        <v>5.6861921669166664</v>
      </c>
      <c r="G61" s="602">
        <f>'[2]22'!G61</f>
        <v>-15.256871653933333</v>
      </c>
      <c r="H61" s="973">
        <f>'[2]22'!H61</f>
        <v>-15.353288214024998</v>
      </c>
      <c r="I61" s="597">
        <f>'[2]22'!I61</f>
        <v>-27.992370630733333</v>
      </c>
      <c r="J61" s="1064">
        <f>'[2]22'!J61</f>
        <v>3.9345560809500015</v>
      </c>
      <c r="K61" s="244">
        <f>'[2]22'!K61</f>
        <v>4.7212151241333329</v>
      </c>
      <c r="L61" s="1065">
        <f>'[2]22'!L61</f>
        <v>3.5975923734833364</v>
      </c>
      <c r="M61" s="602">
        <f>'[2]22'!M61</f>
        <v>10.488287326200004</v>
      </c>
      <c r="N61" s="973">
        <f>'[2]22'!N61</f>
        <v>5.1382818631833329</v>
      </c>
      <c r="O61" s="603">
        <f>'[2]22'!O61</f>
        <v>7.5290288182333311</v>
      </c>
      <c r="P61" s="910">
        <f>'[2]22'!P61</f>
        <v>1.3852900139525559</v>
      </c>
      <c r="Q61" s="34">
        <f>'[2]22'!R61</f>
        <v>2.4038145346925148</v>
      </c>
      <c r="R61" s="34">
        <f>'[2]22'!V61</f>
        <v>2.2134683924216887</v>
      </c>
      <c r="S61" s="604" t="str">
        <f>'[2]22'!$X61</f>
        <v>Jan-Dez 19</v>
      </c>
      <c r="T61" s="164"/>
    </row>
    <row r="62" spans="1:20" ht="12.75" customHeight="1">
      <c r="A62" s="601">
        <f>'[2]22'!$A62</f>
        <v>43831</v>
      </c>
      <c r="B62" s="910">
        <f>'[2]22'!B62</f>
        <v>-0.1</v>
      </c>
      <c r="C62" s="170">
        <f>'[2]22'!C62</f>
        <v>-8.5829000791664889E-2</v>
      </c>
      <c r="D62" s="1064">
        <f>'[2]22'!D62</f>
        <v>7.2114357151083333</v>
      </c>
      <c r="E62" s="244">
        <f>'[2]22'!E62</f>
        <v>-1.3255671340166657</v>
      </c>
      <c r="F62" s="1065">
        <f>'[2]22'!F62</f>
        <v>16.113976723716668</v>
      </c>
      <c r="G62" s="602">
        <f>'[2]22'!G62</f>
        <v>-11.333881890333332</v>
      </c>
      <c r="H62" s="973">
        <f>'[2]22'!H62</f>
        <v>-18.442877922324996</v>
      </c>
      <c r="I62" s="597">
        <f>'[2]22'!I62</f>
        <v>-12.383540887733336</v>
      </c>
      <c r="J62" s="1064">
        <f>'[2]22'!J62</f>
        <v>11.162223888750002</v>
      </c>
      <c r="K62" s="244">
        <f>'[2]22'!K62</f>
        <v>9.5594541314333323</v>
      </c>
      <c r="L62" s="1065">
        <f>'[2]22'!L62</f>
        <v>13.810119326883337</v>
      </c>
      <c r="M62" s="602">
        <f>'[2]22'!M62</f>
        <v>14.370888395000003</v>
      </c>
      <c r="N62" s="973">
        <f>'[2]22'!N62</f>
        <v>11.384799529283333</v>
      </c>
      <c r="O62" s="603">
        <f>'[2]22'!O62</f>
        <v>9.7885195228333313</v>
      </c>
      <c r="P62" s="910">
        <f>'[2]22'!P62</f>
        <v>0.95982584603207499</v>
      </c>
      <c r="Q62" s="34">
        <f>'[2]22'!R62</f>
        <v>1.547743966421848</v>
      </c>
      <c r="R62" s="34">
        <f>'[2]22'!V62</f>
        <v>3.8142776417404463</v>
      </c>
      <c r="S62" s="604">
        <f>'[2]22'!$X62</f>
        <v>43831</v>
      </c>
      <c r="T62" s="164"/>
    </row>
    <row r="63" spans="1:20" ht="12.75" customHeight="1">
      <c r="A63" s="601">
        <f>'[2]22'!$A63</f>
        <v>43862</v>
      </c>
      <c r="B63" s="910">
        <f>'[2]22'!B63</f>
        <v>-1.1000000000000001</v>
      </c>
      <c r="C63" s="170">
        <f>'[2]22'!C63</f>
        <v>-0.55640463874166635</v>
      </c>
      <c r="D63" s="1064">
        <f>'[2]22'!D63</f>
        <v>5.4855312819083339</v>
      </c>
      <c r="E63" s="244">
        <f>'[2]22'!E63</f>
        <v>3.3624302832833335</v>
      </c>
      <c r="F63" s="1065">
        <f>'[2]22'!F63</f>
        <v>5.7858751121166669</v>
      </c>
      <c r="G63" s="602">
        <f>'[2]22'!G63</f>
        <v>-10.693608722233334</v>
      </c>
      <c r="H63" s="973">
        <f>'[2]22'!H63</f>
        <v>-16.640657929124998</v>
      </c>
      <c r="I63" s="597">
        <f>'[2]22'!I63</f>
        <v>-12.435848655133334</v>
      </c>
      <c r="J63" s="1064">
        <f>'[2]22'!J63</f>
        <v>9.5807994447500011</v>
      </c>
      <c r="K63" s="244">
        <f>'[2]22'!K63</f>
        <v>8.175888205233333</v>
      </c>
      <c r="L63" s="1065">
        <f>'[2]22'!L63</f>
        <v>9.5472215665833353</v>
      </c>
      <c r="M63" s="602">
        <f>'[2]22'!M63</f>
        <v>14.331581029600002</v>
      </c>
      <c r="N63" s="973">
        <f>'[2]22'!N63</f>
        <v>11.410682793883334</v>
      </c>
      <c r="O63" s="603">
        <f>'[2]22'!O63</f>
        <v>11.96443532973333</v>
      </c>
      <c r="P63" s="910">
        <f>'[2]22'!P63</f>
        <v>1.4405525407005513</v>
      </c>
      <c r="Q63" s="34">
        <f>'[2]22'!R63</f>
        <v>0.88110023734431309</v>
      </c>
      <c r="R63" s="34">
        <f>'[2]22'!V63</f>
        <v>3.4528054043910856</v>
      </c>
      <c r="S63" s="604" t="str">
        <f>'[2]22'!$X63</f>
        <v>Jan-Fev 20</v>
      </c>
      <c r="T63" s="164"/>
    </row>
    <row r="64" spans="1:20" ht="12.75" customHeight="1">
      <c r="A64" s="601">
        <f>'[2]22'!$A64</f>
        <v>43891</v>
      </c>
      <c r="B64" s="910">
        <f>'[2]22'!B64</f>
        <v>-2.8</v>
      </c>
      <c r="C64" s="170">
        <f>'[2]22'!C64</f>
        <v>-2.5234713695416655</v>
      </c>
      <c r="D64" s="1064">
        <f>'[2]22'!D64</f>
        <v>3.8495264958083339</v>
      </c>
      <c r="E64" s="244">
        <f>'[2]22'!E64</f>
        <v>-3.6783184280166665</v>
      </c>
      <c r="F64" s="1065">
        <f>'[2]22'!F64</f>
        <v>12.279290285116666</v>
      </c>
      <c r="G64" s="602">
        <f>'[2]22'!G64</f>
        <v>-15.063594272233333</v>
      </c>
      <c r="H64" s="973">
        <f>'[2]22'!H64</f>
        <v>-18.323794126025</v>
      </c>
      <c r="I64" s="597">
        <f>'[2]22'!I64</f>
        <v>-22.566719645233334</v>
      </c>
      <c r="J64" s="1064">
        <f>'[2]22'!J64</f>
        <v>10.016651533150002</v>
      </c>
      <c r="K64" s="244">
        <f>'[2]22'!K64</f>
        <v>7.1325219750333329</v>
      </c>
      <c r="L64" s="1065">
        <f>'[2]22'!L64</f>
        <v>18.568747580483336</v>
      </c>
      <c r="M64" s="602">
        <f>'[2]22'!M64</f>
        <v>9.3146085786000032</v>
      </c>
      <c r="N64" s="973">
        <f>'[2]22'!N64</f>
        <v>5.0946055571833329</v>
      </c>
      <c r="O64" s="603">
        <f>'[2]22'!O64</f>
        <v>8.2884937981333309</v>
      </c>
      <c r="P64" s="910">
        <f>'[2]22'!P64</f>
        <v>0.55948174322733735</v>
      </c>
      <c r="Q64" s="34">
        <f>'[2]22'!R64</f>
        <v>-1.190476190476204</v>
      </c>
      <c r="R64" s="34">
        <f>'[2]22'!V64</f>
        <v>1.7401066516980137</v>
      </c>
      <c r="S64" s="604" t="str">
        <f>'[2]22'!$X64</f>
        <v>Jan-Mar 20</v>
      </c>
      <c r="T64" s="164"/>
    </row>
    <row r="65" spans="1:20" ht="12.75" customHeight="1">
      <c r="A65" s="601">
        <f>'[2]22'!$A65</f>
        <v>43922</v>
      </c>
      <c r="B65" s="910">
        <f>'[2]22'!B65</f>
        <v>-30.6</v>
      </c>
      <c r="C65" s="170">
        <f>'[2]22'!C65</f>
        <v>-30.399144832841664</v>
      </c>
      <c r="D65" s="1064">
        <f>'[2]22'!D65</f>
        <v>-25.955482622891665</v>
      </c>
      <c r="E65" s="244">
        <f>'[2]22'!E65</f>
        <v>-25.152409491516671</v>
      </c>
      <c r="F65" s="1065">
        <f>'[2]22'!F65</f>
        <v>-22.014982270083333</v>
      </c>
      <c r="G65" s="602">
        <f>'[2]22'!G65</f>
        <v>-36.934034221533331</v>
      </c>
      <c r="H65" s="973">
        <f>'[2]22'!H65</f>
        <v>-36.043081547324995</v>
      </c>
      <c r="I65" s="597">
        <f>'[2]22'!I65</f>
        <v>-30.907234782033335</v>
      </c>
      <c r="J65" s="1064">
        <f>'[2]22'!J65</f>
        <v>-23.864255444149997</v>
      </c>
      <c r="K65" s="244">
        <f>'[2]22'!K65</f>
        <v>-18.387333288866664</v>
      </c>
      <c r="L65" s="1065">
        <f>'[2]22'!L65</f>
        <v>-22.628812960016667</v>
      </c>
      <c r="M65" s="602">
        <f>'[2]22'!M65</f>
        <v>-2.2599135921999967</v>
      </c>
      <c r="N65" s="973">
        <f>'[2]22'!N65</f>
        <v>-8.3272242417166673</v>
      </c>
      <c r="O65" s="603">
        <f>'[2]22'!O65</f>
        <v>4.2942279014333309</v>
      </c>
      <c r="P65" s="910">
        <f>'[2]22'!P65</f>
        <v>-2.1547502448579792</v>
      </c>
      <c r="Q65" s="34">
        <f>'[2]22'!R65</f>
        <v>-5.5992861467860422</v>
      </c>
      <c r="R65" s="34">
        <f>'[2]22'!V65</f>
        <v>0.38171492412250529</v>
      </c>
      <c r="S65" s="604" t="str">
        <f>'[2]22'!$X65</f>
        <v>Jan-Abr 20</v>
      </c>
      <c r="T65" s="164"/>
    </row>
    <row r="66" spans="1:20" ht="12.75" customHeight="1">
      <c r="A66" s="601">
        <f>'[2]22'!$A66</f>
        <v>43952</v>
      </c>
      <c r="B66" s="910">
        <f>'[2]22'!B66</f>
        <v>-24.5</v>
      </c>
      <c r="C66" s="170">
        <f>'[2]22'!C66</f>
        <v>-23.800018196141664</v>
      </c>
      <c r="D66" s="1064">
        <f>'[2]22'!D66</f>
        <v>-41.255969225691665</v>
      </c>
      <c r="E66" s="244">
        <f>'[2]22'!E66</f>
        <v>-32.970977928416666</v>
      </c>
      <c r="F66" s="1065">
        <f>'[2]22'!F66</f>
        <v>-46.843417343883331</v>
      </c>
      <c r="G66" s="602">
        <f>'[2]22'!G66</f>
        <v>-38.252068739333332</v>
      </c>
      <c r="H66" s="973">
        <f>'[2]22'!H66</f>
        <v>-42.040955945024997</v>
      </c>
      <c r="I66" s="597">
        <f>'[2]22'!I66</f>
        <v>-22.990989738433335</v>
      </c>
      <c r="J66" s="1064">
        <f>'[2]22'!J66</f>
        <v>-9.3479676529499969</v>
      </c>
      <c r="K66" s="244">
        <f>'[2]22'!K66</f>
        <v>-12.287981948766665</v>
      </c>
      <c r="L66" s="1065">
        <f>'[2]22'!L66</f>
        <v>1.5599159396833366</v>
      </c>
      <c r="M66" s="602">
        <f>'[2]22'!M66</f>
        <v>1.6089514839000021</v>
      </c>
      <c r="N66" s="973">
        <f>'[2]22'!N66</f>
        <v>-2.0419778477166677</v>
      </c>
      <c r="O66" s="603">
        <f>'[2]22'!O66</f>
        <v>5.5749119189333314</v>
      </c>
      <c r="P66" s="910">
        <f>'[2]22'!P66</f>
        <v>-2.0865834633385276</v>
      </c>
      <c r="Q66" s="34">
        <f>'[2]22'!R66</f>
        <v>-8.3150497631085187</v>
      </c>
      <c r="R66" s="34">
        <f>'[2]22'!V66</f>
        <v>0.79821793205864822</v>
      </c>
      <c r="S66" s="604" t="str">
        <f>'[2]22'!$X66</f>
        <v>Jan-Mai 20</v>
      </c>
      <c r="T66" s="164"/>
    </row>
    <row r="67" spans="1:20" ht="12.75" customHeight="1">
      <c r="A67" s="1055">
        <f>'[2]22'!$A67</f>
        <v>43983</v>
      </c>
      <c r="B67" s="920">
        <f>'[2]22'!B67</f>
        <v>-17.7</v>
      </c>
      <c r="C67" s="1004">
        <f>'[2]22'!C67</f>
        <v>-17.021687168391665</v>
      </c>
      <c r="D67" s="1066">
        <f>'[2]22'!D67</f>
        <v>-30.642134474591671</v>
      </c>
      <c r="E67" s="1016">
        <f>'[2]22'!E67</f>
        <v>-29.791567919816671</v>
      </c>
      <c r="F67" s="1067">
        <f>'[2]22'!F67</f>
        <v>-22.571576503383334</v>
      </c>
      <c r="G67" s="1068">
        <f>'[2]22'!G67</f>
        <v>-31.305100661433329</v>
      </c>
      <c r="H67" s="1017">
        <f>'[2]22'!H67</f>
        <v>-39.214391617425001</v>
      </c>
      <c r="I67" s="1061">
        <f>'[2]22'!I67</f>
        <v>-9.673107561033337</v>
      </c>
      <c r="J67" s="1066">
        <f>'[2]22'!J67</f>
        <v>-2.7382736753499985</v>
      </c>
      <c r="K67" s="1016">
        <f>'[2]22'!K67</f>
        <v>-7.7211932596666681</v>
      </c>
      <c r="L67" s="1067">
        <f>'[2]22'!L67</f>
        <v>3.2366160714833363</v>
      </c>
      <c r="M67" s="1068">
        <f>'[2]22'!M67</f>
        <v>5.2801481225000026</v>
      </c>
      <c r="N67" s="1017">
        <f>'[2]22'!N67</f>
        <v>2.0625628266833331</v>
      </c>
      <c r="O67" s="1069">
        <f>'[2]22'!O67</f>
        <v>5.3703362819333309</v>
      </c>
      <c r="P67" s="920">
        <f>'[2]22'!P67</f>
        <v>-1.2694072844448812</v>
      </c>
      <c r="Q67" s="919">
        <f>'[2]22'!R67</f>
        <v>-7.8695735322241234</v>
      </c>
      <c r="R67" s="919">
        <f>'[2]22'!V67</f>
        <v>1.2329656067488628</v>
      </c>
      <c r="S67" s="1071" t="str">
        <f>'[2]22'!$X67</f>
        <v>Jan-Jun 20</v>
      </c>
      <c r="T67" s="165"/>
    </row>
    <row r="68" spans="1:20" ht="12.75" customHeight="1">
      <c r="A68" s="605">
        <f>'[2]22'!$A68</f>
        <v>44013</v>
      </c>
      <c r="B68" s="910">
        <f>'[2]22'!B68</f>
        <v>-12.7</v>
      </c>
      <c r="C68" s="170">
        <f>'[2]22'!C68</f>
        <v>-12.533260505241664</v>
      </c>
      <c r="D68" s="1064">
        <f>'[2]22'!D68</f>
        <v>-16.720097153791663</v>
      </c>
      <c r="E68" s="244">
        <f>'[2]22'!E68</f>
        <v>-16.766654606616669</v>
      </c>
      <c r="F68" s="1065">
        <f>'[2]22'!F68</f>
        <v>-9.7248729630833335</v>
      </c>
      <c r="G68" s="602">
        <f>'[2]22'!G68</f>
        <v>-27.356090379233329</v>
      </c>
      <c r="H68" s="973">
        <f>'[2]22'!H68</f>
        <v>-32.112516821625</v>
      </c>
      <c r="I68" s="597">
        <f>'[2]22'!I68</f>
        <v>-15.370594625933336</v>
      </c>
      <c r="J68" s="1064">
        <f>'[2]22'!J68</f>
        <v>2.2895693687500014</v>
      </c>
      <c r="K68" s="244">
        <f>'[2]22'!K68</f>
        <v>0.71149120973333346</v>
      </c>
      <c r="L68" s="1065">
        <f>'[2]22'!L68</f>
        <v>9.3337976165833361</v>
      </c>
      <c r="M68" s="602">
        <f>'[2]22'!M68</f>
        <v>6.3071401905000029</v>
      </c>
      <c r="N68" s="973">
        <f>'[2]22'!N68</f>
        <v>-0.4129322578166672</v>
      </c>
      <c r="O68" s="603">
        <f>'[2]22'!O68</f>
        <v>7.7448431401333311</v>
      </c>
      <c r="P68" s="910">
        <f>'[2]22'!P68</f>
        <v>-0.56535724729505432</v>
      </c>
      <c r="Q68" s="34">
        <f>'[2]22'!R68</f>
        <v>-4.2502648390099722</v>
      </c>
      <c r="R68" s="34">
        <f>'[2]22'!V68</f>
        <v>2.1917303619117803</v>
      </c>
      <c r="S68" s="604" t="str">
        <f>'[2]22'!$X68</f>
        <v>Jan-Jul 20</v>
      </c>
      <c r="T68" s="164"/>
    </row>
    <row r="69" spans="1:20" ht="12.75" customHeight="1">
      <c r="A69" s="605">
        <f>'[2]22'!$A69</f>
        <v>44044</v>
      </c>
      <c r="B69" s="910">
        <f>'[2]22'!B69</f>
        <v>-8.3000000000000007</v>
      </c>
      <c r="C69" s="170">
        <f>'[2]22'!C69</f>
        <v>-7.9751288738916681</v>
      </c>
      <c r="D69" s="1064">
        <f>'[2]22'!D69</f>
        <v>-13.656996009191667</v>
      </c>
      <c r="E69" s="244">
        <f>'[2]22'!E69</f>
        <v>-10.911037532216666</v>
      </c>
      <c r="F69" s="1065">
        <f>'[2]22'!F69</f>
        <v>-15.141528168483333</v>
      </c>
      <c r="G69" s="602">
        <f>'[2]22'!G69</f>
        <v>-20.300376564533337</v>
      </c>
      <c r="H69" s="973">
        <f>'[2]22'!H69</f>
        <v>-27.684135551624998</v>
      </c>
      <c r="I69" s="597">
        <f>'[2]22'!I69</f>
        <v>-10.792614166133337</v>
      </c>
      <c r="J69" s="1064">
        <f>'[2]22'!J69</f>
        <v>4.3501188167500011</v>
      </c>
      <c r="K69" s="244">
        <f>'[2]22'!K69</f>
        <v>3.5713651776333331</v>
      </c>
      <c r="L69" s="1065">
        <f>'[2]22'!L69</f>
        <v>7.2696120486833369</v>
      </c>
      <c r="M69" s="602">
        <f>'[2]22'!M69</f>
        <v>6.9061927907000031</v>
      </c>
      <c r="N69" s="973">
        <f>'[2]22'!N69</f>
        <v>1.8100615005833323</v>
      </c>
      <c r="O69" s="603">
        <f>'[2]22'!O69</f>
        <v>6.1124259207333305</v>
      </c>
      <c r="P69" s="910">
        <f>'[2]22'!P69</f>
        <v>-1.9559902200484203E-2</v>
      </c>
      <c r="Q69" s="34">
        <f>'[2]22'!R69</f>
        <v>-2.351924738408357</v>
      </c>
      <c r="R69" s="34">
        <f>'[2]22'!V69</f>
        <v>2.564102564102555</v>
      </c>
      <c r="S69" s="604" t="str">
        <f>'[2]22'!$X69</f>
        <v>Jan-Ago 20</v>
      </c>
      <c r="T69" s="164"/>
    </row>
    <row r="70" spans="1:20" ht="12.75" customHeight="1">
      <c r="A70" s="605">
        <f>'[2]22'!$A70</f>
        <v>44075</v>
      </c>
      <c r="B70" s="910">
        <f>'[2]22'!B70</f>
        <v>-6.6</v>
      </c>
      <c r="C70" s="170">
        <f>'[2]22'!C70</f>
        <v>-6.597068606441665</v>
      </c>
      <c r="D70" s="1064">
        <f>'[2]22'!D70</f>
        <v>-7.7866496728916665</v>
      </c>
      <c r="E70" s="244">
        <f>'[2]22'!E70</f>
        <v>-14.686896296016668</v>
      </c>
      <c r="F70" s="1065">
        <f>'[2]22'!F70</f>
        <v>3.8275786511166667</v>
      </c>
      <c r="G70" s="602">
        <f>'[2]22'!G70</f>
        <v>-19.984337998333331</v>
      </c>
      <c r="H70" s="973">
        <f>'[2]22'!H70</f>
        <v>-27.902060789624997</v>
      </c>
      <c r="I70" s="597">
        <f>'[2]22'!I70</f>
        <v>-9.6984913635333356</v>
      </c>
      <c r="J70" s="1064">
        <f>'[2]22'!J70</f>
        <v>6.7902007854500015</v>
      </c>
      <c r="K70" s="244">
        <f>'[2]22'!K70</f>
        <v>3.5510175112333329</v>
      </c>
      <c r="L70" s="1065">
        <f>'[2]22'!L70</f>
        <v>16.853147913483337</v>
      </c>
      <c r="M70" s="602">
        <f>'[2]22'!M70</f>
        <v>8.0987636787000028</v>
      </c>
      <c r="N70" s="973">
        <f>'[2]22'!N70</f>
        <v>4.8301493208833328</v>
      </c>
      <c r="O70" s="603">
        <f>'[2]22'!O70</f>
        <v>6.4644303536333307</v>
      </c>
      <c r="P70" s="910">
        <f>'[2]22'!P70</f>
        <v>-0.34099766173031298</v>
      </c>
      <c r="Q70" s="34">
        <f>'[2]22'!R70</f>
        <v>-1.7120224862654823</v>
      </c>
      <c r="R70" s="34">
        <f>'[2]22'!V70</f>
        <v>2.3234286772192831</v>
      </c>
      <c r="S70" s="604" t="str">
        <f>'[2]22'!$X70</f>
        <v>Jan-Set 20</v>
      </c>
      <c r="T70" s="164"/>
    </row>
    <row r="71" spans="1:20" ht="12.75" customHeight="1">
      <c r="A71" s="605">
        <f>'[2]22'!$A71</f>
        <v>44105</v>
      </c>
      <c r="B71" s="910">
        <f>'[2]22'!B71</f>
        <v>-4.5</v>
      </c>
      <c r="C71" s="170">
        <f>'[2]22'!C71</f>
        <v>-5.2667978759916672</v>
      </c>
      <c r="D71" s="1064">
        <f>'[2]22'!D71</f>
        <v>-3.5761098759916656</v>
      </c>
      <c r="E71" s="244">
        <f>'[2]22'!E71</f>
        <v>-5.9033357052166657</v>
      </c>
      <c r="F71" s="1065">
        <f>'[2]22'!F71</f>
        <v>5.4176600335166665</v>
      </c>
      <c r="G71" s="602">
        <f>'[2]22'!G71</f>
        <v>-18.530983053333337</v>
      </c>
      <c r="H71" s="973">
        <f>'[2]22'!H71</f>
        <v>-20.113914919324998</v>
      </c>
      <c r="I71" s="597">
        <f>'[2]22'!I71</f>
        <v>-14.417198670933335</v>
      </c>
      <c r="J71" s="1064">
        <f>'[2]22'!J71</f>
        <v>7.9973873013500016</v>
      </c>
      <c r="K71" s="244">
        <f>'[2]22'!K71</f>
        <v>6.6968447236333333</v>
      </c>
      <c r="L71" s="1065">
        <f>'[2]22'!L71</f>
        <v>17.550105819483335</v>
      </c>
      <c r="M71" s="602">
        <f>'[2]22'!M71</f>
        <v>9.1652019911000036</v>
      </c>
      <c r="N71" s="973">
        <f>'[2]22'!N71</f>
        <v>5.0291198888833328</v>
      </c>
      <c r="O71" s="603">
        <f>'[2]22'!O71</f>
        <v>9.7358888966333303</v>
      </c>
      <c r="P71" s="910">
        <f>'[2]22'!P71</f>
        <v>-0.38959774033311589</v>
      </c>
      <c r="Q71" s="34">
        <f>'[2]22'!R71</f>
        <v>-1.5853736495557342</v>
      </c>
      <c r="R71" s="34">
        <f>'[2]22'!V71</f>
        <v>2.3468539222027118</v>
      </c>
      <c r="S71" s="604" t="str">
        <f>'[2]22'!$X71</f>
        <v>Jan-Out 20</v>
      </c>
      <c r="T71" s="164"/>
    </row>
    <row r="72" spans="1:20" ht="12.75" customHeight="1">
      <c r="A72" s="605">
        <f>'[2]22'!$A72</f>
        <v>44136</v>
      </c>
      <c r="B72" s="910">
        <f>'[2]22'!B72</f>
        <v>-10.1</v>
      </c>
      <c r="C72" s="170">
        <f>'[2]22'!C72</f>
        <v>-11.388127224341666</v>
      </c>
      <c r="D72" s="1064">
        <f>'[2]22'!D72</f>
        <v>-3.7180418875916654</v>
      </c>
      <c r="E72" s="244">
        <f>'[2]22'!E72</f>
        <v>-16.255118552116663</v>
      </c>
      <c r="F72" s="1065">
        <f>'[2]22'!F72</f>
        <v>21.386418584616667</v>
      </c>
      <c r="G72" s="602">
        <f>'[2]22'!G72</f>
        <v>-25.031422890533335</v>
      </c>
      <c r="H72" s="973">
        <f>'[2]22'!H72</f>
        <v>-30.152719368024997</v>
      </c>
      <c r="I72" s="597">
        <f>'[2]22'!I72</f>
        <v>-18.722404955433337</v>
      </c>
      <c r="J72" s="1064">
        <f>'[2]22'!J72</f>
        <v>2.2551684418500013</v>
      </c>
      <c r="K72" s="244">
        <f>'[2]22'!K72</f>
        <v>-5.1784525648666673</v>
      </c>
      <c r="L72" s="1065">
        <f>'[2]22'!L72</f>
        <v>19.719523592883334</v>
      </c>
      <c r="M72" s="602">
        <f>'[2]22'!M72</f>
        <v>7.0169980622000026</v>
      </c>
      <c r="N72" s="973">
        <f>'[2]22'!N72</f>
        <v>-6.2591237116667031E-2</v>
      </c>
      <c r="O72" s="603">
        <f>'[2]22'!O72</f>
        <v>8.57691940883333</v>
      </c>
      <c r="P72" s="910">
        <f>'[2]22'!P72</f>
        <v>-0.41788143828961211</v>
      </c>
      <c r="Q72" s="34">
        <f>'[2]22'!R72</f>
        <v>-1.8241272080274484</v>
      </c>
      <c r="R72" s="34">
        <f>'[2]22'!V72</f>
        <v>1.6800584368152016</v>
      </c>
      <c r="S72" s="604" t="str">
        <f>'[2]22'!$X72</f>
        <v>Jan-Nov 20</v>
      </c>
      <c r="T72" s="164"/>
    </row>
    <row r="73" spans="1:20" ht="12.75" customHeight="1">
      <c r="A73" s="605">
        <f>'[2]22'!$A73</f>
        <v>44166</v>
      </c>
      <c r="B73" s="910">
        <f>'[2]22'!B73</f>
        <v>-8.4</v>
      </c>
      <c r="C73" s="170">
        <f>'[2]22'!C73</f>
        <v>-9.3594033398916672</v>
      </c>
      <c r="D73" s="1064">
        <f>'[2]22'!D73</f>
        <v>-9.5321886754916658</v>
      </c>
      <c r="E73" s="244">
        <f>'[2]22'!E73</f>
        <v>-15.575594141116666</v>
      </c>
      <c r="F73" s="1065">
        <f>'[2]22'!F73</f>
        <v>1.1382782600166665</v>
      </c>
      <c r="G73" s="602">
        <f>'[2]22'!G73</f>
        <v>-21.200736403633336</v>
      </c>
      <c r="H73" s="973">
        <f>'[2]22'!H73</f>
        <v>-22.869837418624996</v>
      </c>
      <c r="I73" s="597">
        <f>'[2]22'!I73</f>
        <v>-18.509514633133335</v>
      </c>
      <c r="J73" s="1064">
        <f>'[2]22'!J73</f>
        <v>2.4819297238500013</v>
      </c>
      <c r="K73" s="244">
        <f>'[2]22'!K73</f>
        <v>3.8619452801333329</v>
      </c>
      <c r="L73" s="1065">
        <f>'[2]22'!L73</f>
        <v>5.4549179567833361</v>
      </c>
      <c r="M73" s="602">
        <f>'[2]22'!M73</f>
        <v>6.9040483033000033</v>
      </c>
      <c r="N73" s="973">
        <f>'[2]22'!N73</f>
        <v>2.5497375087833323</v>
      </c>
      <c r="O73" s="603">
        <f>'[2]22'!O73</f>
        <v>7.3809113963333308</v>
      </c>
      <c r="P73" s="910">
        <f>'[2]22'!P73</f>
        <v>3.9319768013371004E-2</v>
      </c>
      <c r="Q73" s="34">
        <f>'[2]22'!R73</f>
        <v>-2.196461256863941</v>
      </c>
      <c r="R73" s="34">
        <f>'[2]22'!V73</f>
        <v>2.2205909341163448</v>
      </c>
      <c r="S73" s="604" t="str">
        <f>'[2]22'!$X73</f>
        <v>Jan-Dez 20</v>
      </c>
      <c r="T73" s="164"/>
    </row>
    <row r="74" spans="1:20" ht="12.75" customHeight="1">
      <c r="A74" s="605">
        <f>'[2]22'!$A74</f>
        <v>44197</v>
      </c>
      <c r="B74" s="910">
        <f>'[2]22'!B74</f>
        <v>-7.6</v>
      </c>
      <c r="C74" s="170">
        <f>'[2]22'!C74</f>
        <v>-7.5751683472416662</v>
      </c>
      <c r="D74" s="1064">
        <f>'[2]22'!D74</f>
        <v>-7.7386984205916658</v>
      </c>
      <c r="E74" s="244">
        <f>'[2]22'!E74</f>
        <v>-15.821882146216668</v>
      </c>
      <c r="F74" s="1065">
        <f>'[2]22'!F74</f>
        <v>3.8373481684166668</v>
      </c>
      <c r="G74" s="602">
        <f>'[2]22'!G74</f>
        <v>-18.735678246233334</v>
      </c>
      <c r="H74" s="973">
        <f>'[2]22'!H74</f>
        <v>-23.239206680824999</v>
      </c>
      <c r="I74" s="597">
        <f>'[2]22'!I74</f>
        <v>-8.362111507133335</v>
      </c>
      <c r="J74" s="1064">
        <f>'[2]22'!J74</f>
        <v>3.5853415517500014</v>
      </c>
      <c r="K74" s="244">
        <f>'[2]22'!K74</f>
        <v>1.0946125533333326</v>
      </c>
      <c r="L74" s="1065">
        <f>'[2]22'!L74</f>
        <v>14.944184681783337</v>
      </c>
      <c r="M74" s="602">
        <f>'[2]22'!M74</f>
        <v>8.5758682580000034</v>
      </c>
      <c r="N74" s="973">
        <f>'[2]22'!N74</f>
        <v>0.45076055488333289</v>
      </c>
      <c r="O74" s="603">
        <f>'[2]22'!O74</f>
        <v>14.21533691883333</v>
      </c>
      <c r="P74" s="910">
        <f>'[2]22'!P74</f>
        <v>1.9602077820238151E-2</v>
      </c>
      <c r="Q74" s="34">
        <f>'[2]22'!R74</f>
        <v>-2.1053991216739973</v>
      </c>
      <c r="R74" s="34">
        <f>'[2]22'!V74</f>
        <v>1.959539145423193</v>
      </c>
      <c r="S74" s="604">
        <f>'[2]22'!$X74</f>
        <v>80721</v>
      </c>
      <c r="T74" s="164"/>
    </row>
    <row r="75" spans="1:20" ht="12.75" customHeight="1">
      <c r="A75" s="605">
        <f>'[2]22'!$A75</f>
        <v>44228</v>
      </c>
      <c r="B75" s="910">
        <f>'[2]22'!B75</f>
        <v>-8.6999999999999993</v>
      </c>
      <c r="C75" s="170">
        <f>'[2]22'!C75</f>
        <v>-8.2007309395416659</v>
      </c>
      <c r="D75" s="1064">
        <f>'[2]22'!D75</f>
        <v>-13.353603794291667</v>
      </c>
      <c r="E75" s="244">
        <f>'[2]22'!E75</f>
        <v>-14.639248385416666</v>
      </c>
      <c r="F75" s="1065">
        <f>'[2]22'!F75</f>
        <v>-9.2650955786833329</v>
      </c>
      <c r="G75" s="602">
        <f>'[2]22'!G75</f>
        <v>-20.930912000933333</v>
      </c>
      <c r="H75" s="973">
        <f>'[2]22'!H75</f>
        <v>-23.124915751425</v>
      </c>
      <c r="I75" s="597">
        <f>'[2]22'!I75</f>
        <v>-9.5476071734333345</v>
      </c>
      <c r="J75" s="1064">
        <f>'[2]22'!J75</f>
        <v>4.529450121850001</v>
      </c>
      <c r="K75" s="244">
        <f>'[2]22'!K75</f>
        <v>-0.50287389006666672</v>
      </c>
      <c r="L75" s="1065">
        <f>'[2]22'!L75</f>
        <v>15.684111353983337</v>
      </c>
      <c r="M75" s="602">
        <f>'[2]22'!M75</f>
        <v>8.870894351200004</v>
      </c>
      <c r="N75" s="973">
        <f>'[2]22'!N75</f>
        <v>-0.24141159151666614</v>
      </c>
      <c r="O75" s="603">
        <f>'[2]22'!O75</f>
        <v>12.446840590533331</v>
      </c>
      <c r="P75" s="910">
        <f>'[2]22'!P75</f>
        <v>-0.77813442272152145</v>
      </c>
      <c r="Q75" s="34">
        <f>'[2]22'!R75</f>
        <v>-3.1648833311847255</v>
      </c>
      <c r="R75" s="34">
        <f>'[2]22'!V75</f>
        <v>2.3127153999637216</v>
      </c>
      <c r="S75" s="604" t="str">
        <f>'[2]22'!$X75</f>
        <v>Jan-Fev 21</v>
      </c>
      <c r="T75" s="164"/>
    </row>
    <row r="76" spans="1:20" ht="12.75" customHeight="1">
      <c r="A76" s="605">
        <f>'[2]22'!$A76</f>
        <v>44256</v>
      </c>
      <c r="B76" s="910">
        <f>'[2]22'!B76</f>
        <v>-8.5</v>
      </c>
      <c r="C76" s="170">
        <f>'[2]22'!C76</f>
        <v>-8.1801975856916656</v>
      </c>
      <c r="D76" s="1064">
        <f>'[2]22'!D76</f>
        <v>-8.6253423641916669</v>
      </c>
      <c r="E76" s="244">
        <f>'[2]22'!E76</f>
        <v>-12.503157623616667</v>
      </c>
      <c r="F76" s="1065">
        <f>'[2]22'!F76</f>
        <v>4.3365787563166664</v>
      </c>
      <c r="G76" s="602">
        <f>'[2]22'!G76</f>
        <v>-22.858854094433333</v>
      </c>
      <c r="H76" s="973">
        <f>'[2]22'!H76</f>
        <v>-22.587292845725003</v>
      </c>
      <c r="I76" s="597">
        <f>'[2]22'!I76</f>
        <v>-21.000781986133333</v>
      </c>
      <c r="J76" s="1064">
        <f>'[2]22'!J76</f>
        <v>6.4984589230500012</v>
      </c>
      <c r="K76" s="244">
        <f>'[2]22'!K76</f>
        <v>4.0081789443333324</v>
      </c>
      <c r="L76" s="1065">
        <f>'[2]22'!L76</f>
        <v>15.130536457483336</v>
      </c>
      <c r="M76" s="602">
        <f>'[2]22'!M76</f>
        <v>10.424618804200003</v>
      </c>
      <c r="N76" s="973">
        <f>'[2]22'!N76</f>
        <v>5.931561883683333</v>
      </c>
      <c r="O76" s="603">
        <f>'[2]22'!O76</f>
        <v>10.299168643033331</v>
      </c>
      <c r="P76" s="910">
        <f>'[2]22'!P76</f>
        <v>0.72230356271352036</v>
      </c>
      <c r="Q76" s="34">
        <f>'[2]22'!R76</f>
        <v>-0.9044307310542905</v>
      </c>
      <c r="R76" s="34">
        <f>'[2]22'!V76</f>
        <v>3.9540229885057272</v>
      </c>
      <c r="S76" s="604" t="str">
        <f>'[2]22'!$X76</f>
        <v>Jan-Mar 21</v>
      </c>
      <c r="T76" s="164"/>
    </row>
    <row r="77" spans="1:20" ht="12.75" customHeight="1">
      <c r="A77" s="605">
        <f>'[2]22'!$A77</f>
        <v>44287</v>
      </c>
      <c r="B77" s="910">
        <f>'[2]22'!B77</f>
        <v>-5.4</v>
      </c>
      <c r="C77" s="170">
        <f>'[2]22'!C77</f>
        <v>-5.2142758643416665</v>
      </c>
      <c r="D77" s="1064">
        <f>'[2]22'!D77</f>
        <v>-2.1909872186916663</v>
      </c>
      <c r="E77" s="244">
        <f>'[2]22'!E77</f>
        <v>-8.2558271686166655</v>
      </c>
      <c r="F77" s="1065">
        <f>'[2]22'!F77</f>
        <v>17.881196798716665</v>
      </c>
      <c r="G77" s="602">
        <f>'[2]22'!G77</f>
        <v>-20.727300486733334</v>
      </c>
      <c r="H77" s="973">
        <f>'[2]22'!H77</f>
        <v>-18.918262789025</v>
      </c>
      <c r="I77" s="597">
        <f>'[2]22'!I77</f>
        <v>-20.469490482033336</v>
      </c>
      <c r="J77" s="1064">
        <f>'[2]22'!J77</f>
        <v>10.298748758050001</v>
      </c>
      <c r="K77" s="244">
        <f>'[2]22'!K77</f>
        <v>9.0338174387333332</v>
      </c>
      <c r="L77" s="1065">
        <f>'[2]22'!L77</f>
        <v>19.042500240683339</v>
      </c>
      <c r="M77" s="602">
        <f>'[2]22'!M77</f>
        <v>11.633427057200002</v>
      </c>
      <c r="N77" s="973">
        <f>'[2]22'!N77</f>
        <v>6.7767760571833326</v>
      </c>
      <c r="O77" s="603">
        <f>'[2]22'!O77</f>
        <v>10.143168019333331</v>
      </c>
      <c r="P77" s="910">
        <f>'[2]22'!P77</f>
        <v>3.3733733733733544</v>
      </c>
      <c r="Q77" s="34">
        <f>'[2]22'!R77</f>
        <v>3.9531429343055748</v>
      </c>
      <c r="R77" s="34">
        <f>'[2]22'!V77</f>
        <v>5.6854015952513492</v>
      </c>
      <c r="S77" s="604" t="str">
        <f>'[2]22'!$X77</f>
        <v>Jan-Abr 21</v>
      </c>
      <c r="T77" s="164"/>
    </row>
    <row r="78" spans="1:20" ht="12.75" customHeight="1">
      <c r="A78" s="605">
        <f>'[2]22'!$A78</f>
        <v>44317</v>
      </c>
      <c r="B78" s="910">
        <f>'[2]22'!B78</f>
        <v>-6.3</v>
      </c>
      <c r="C78" s="170">
        <f>'[2]22'!C78</f>
        <v>-5.5468269256499987</v>
      </c>
      <c r="D78" s="1064">
        <f>'[2]22'!D78</f>
        <v>-14.788685770700001</v>
      </c>
      <c r="E78" s="244">
        <f>'[2]22'!E78</f>
        <v>-27.711629694999999</v>
      </c>
      <c r="F78" s="1065">
        <f>'[2]22'!F78</f>
        <v>-5.2168297685000002</v>
      </c>
      <c r="G78" s="602">
        <f>'[2]22'!G78</f>
        <v>-17.655898726499998</v>
      </c>
      <c r="H78" s="973">
        <f>'[2]22'!H78</f>
        <v>-28.812803858199999</v>
      </c>
      <c r="I78" s="597">
        <f>'[2]22'!I78</f>
        <v>3.8306343129</v>
      </c>
      <c r="J78" s="1064">
        <f>'[2]22'!J78</f>
        <v>6.5622448752000002</v>
      </c>
      <c r="K78" s="244">
        <f>'[2]22'!K78</f>
        <v>0.33171801109999999</v>
      </c>
      <c r="L78" s="1065">
        <f>'[2]22'!L78</f>
        <v>21.624055075499999</v>
      </c>
      <c r="M78" s="602">
        <f>'[2]22'!M78</f>
        <v>25.529818150499999</v>
      </c>
      <c r="N78" s="973">
        <f>'[2]22'!N78</f>
        <v>32.020619719700001</v>
      </c>
      <c r="O78" s="603">
        <f>'[2]22'!O78</f>
        <v>13.713245107700001</v>
      </c>
      <c r="P78" s="910">
        <f>'[2]22'!P78</f>
        <v>3.3359888468432501</v>
      </c>
      <c r="Q78" s="34">
        <f>'[2]22'!R78</f>
        <v>8.6425747381563269</v>
      </c>
      <c r="R78" s="34">
        <f>'[2]22'!V78</f>
        <v>6.2615101289134429</v>
      </c>
      <c r="S78" s="604" t="str">
        <f>'[2]22'!$X78</f>
        <v>Jan-Mai 21</v>
      </c>
      <c r="T78" s="164"/>
    </row>
    <row r="79" spans="1:20" ht="12.75" customHeight="1">
      <c r="A79" s="1056">
        <f>'[2]22'!$A79</f>
        <v>44348</v>
      </c>
      <c r="B79" s="920">
        <f>'[2]22'!B79</f>
        <v>1</v>
      </c>
      <c r="C79" s="1004">
        <f>'[2]22'!C79</f>
        <v>1.6423243004999994</v>
      </c>
      <c r="D79" s="1066">
        <f>'[2]22'!D79</f>
        <v>4.702203055</v>
      </c>
      <c r="E79" s="1016">
        <f>'[2]22'!E79</f>
        <v>4.2500594353999999</v>
      </c>
      <c r="F79" s="1067">
        <f>'[2]22'!F79</f>
        <v>9.0693909953999992</v>
      </c>
      <c r="G79" s="1068">
        <f>'[2]22'!G79</f>
        <v>-10.7187331731</v>
      </c>
      <c r="H79" s="1017">
        <f>'[2]22'!H79</f>
        <v>-12.3885791026</v>
      </c>
      <c r="I79" s="1061">
        <f>'[2]22'!I79</f>
        <v>-1.323834256</v>
      </c>
      <c r="J79" s="1066">
        <f>'[2]22'!J79</f>
        <v>14.003381774099999</v>
      </c>
      <c r="K79" s="1016">
        <f>'[2]22'!K79</f>
        <v>17.477695558600001</v>
      </c>
      <c r="L79" s="1067">
        <f>'[2]22'!L79</f>
        <v>22.288769005599999</v>
      </c>
      <c r="M79" s="1068">
        <f>'[2]22'!M79</f>
        <v>25.1004326246</v>
      </c>
      <c r="N79" s="1017">
        <f>'[2]22'!N79</f>
        <v>31.206621342799998</v>
      </c>
      <c r="O79" s="1069">
        <f>'[2]22'!O79</f>
        <v>19.572654218</v>
      </c>
      <c r="P79" s="920">
        <f>'[2]22'!P79</f>
        <v>2.8681633864108562</v>
      </c>
      <c r="Q79" s="919">
        <f>'[2]22'!R79</f>
        <v>8.1992734820965012</v>
      </c>
      <c r="R79" s="919">
        <f>'[2]22'!V79</f>
        <v>6.7216117216117226</v>
      </c>
      <c r="S79" s="1071" t="str">
        <f>'[2]22'!$X79</f>
        <v>Jan-Jun 21</v>
      </c>
      <c r="T79" s="165"/>
    </row>
    <row r="80" spans="1:20" ht="12.75" customHeight="1">
      <c r="A80" s="605">
        <f>'[2]22'!$A80</f>
        <v>44378</v>
      </c>
      <c r="B80" s="910">
        <f>'[2]22'!B80</f>
        <v>-1</v>
      </c>
      <c r="C80" s="170">
        <f>'[2]22'!C80</f>
        <v>-0.87452654839999955</v>
      </c>
      <c r="D80" s="1064">
        <f>'[2]22'!D80</f>
        <v>3.8680517030999999</v>
      </c>
      <c r="E80" s="244">
        <f>'[2]22'!E80</f>
        <v>4.9000571387000003</v>
      </c>
      <c r="F80" s="1065">
        <f>'[2]22'!F80</f>
        <v>4.3026780550000003</v>
      </c>
      <c r="G80" s="602">
        <f>'[2]22'!G80</f>
        <v>-12.878650702</v>
      </c>
      <c r="H80" s="973">
        <f>'[2]22'!H80</f>
        <v>-12.465196993499999</v>
      </c>
      <c r="I80" s="597">
        <f>'[2]22'!I80</f>
        <v>-7.4475255137999996</v>
      </c>
      <c r="J80" s="1064">
        <f>'[2]22'!J80</f>
        <v>11.129597605200001</v>
      </c>
      <c r="K80" s="244">
        <f>'[2]22'!K80</f>
        <v>14.080944708300001</v>
      </c>
      <c r="L80" s="1065">
        <f>'[2]22'!L80</f>
        <v>20.414182856299998</v>
      </c>
      <c r="M80" s="602">
        <f>'[2]22'!M80</f>
        <v>24.1396432005</v>
      </c>
      <c r="N80" s="973">
        <f>'[2]22'!N80</f>
        <v>25.4637019416</v>
      </c>
      <c r="O80" s="603">
        <f>'[2]22'!O80</f>
        <v>24.862464324699999</v>
      </c>
      <c r="P80" s="910">
        <f>'[2]22'!P80</f>
        <v>2.2546809136359229</v>
      </c>
      <c r="Q80" s="34">
        <f>'[2]22'!R80</f>
        <v>4.6233278573104712</v>
      </c>
      <c r="R80" s="34">
        <f>'[2]22'!V80</f>
        <v>6.1458051725691689</v>
      </c>
      <c r="S80" s="604" t="str">
        <f>'[2]22'!$X80</f>
        <v>Jan-Jul 21</v>
      </c>
      <c r="T80" s="164"/>
    </row>
    <row r="81" spans="1:20" ht="12.75" customHeight="1">
      <c r="A81" s="605">
        <f>'[2]22'!$A81</f>
        <v>44409</v>
      </c>
      <c r="B81" s="910">
        <f>'[2]22'!B81</f>
        <v>-1</v>
      </c>
      <c r="C81" s="170">
        <f>'[2]22'!C81</f>
        <v>-0.61616857445000051</v>
      </c>
      <c r="D81" s="1064">
        <f>'[2]22'!D81</f>
        <v>4.1269865115000002</v>
      </c>
      <c r="E81" s="244">
        <f>'[2]22'!E81</f>
        <v>9.4794130216999992</v>
      </c>
      <c r="F81" s="1065">
        <f>'[2]22'!F81</f>
        <v>-4.2243996658</v>
      </c>
      <c r="G81" s="602">
        <f>'[2]22'!G81</f>
        <v>-11.239296099000001</v>
      </c>
      <c r="H81" s="973">
        <f>'[2]22'!H81</f>
        <v>-2.1747824615</v>
      </c>
      <c r="I81" s="597">
        <f>'[2]22'!I81</f>
        <v>-29.351103571700001</v>
      </c>
      <c r="J81" s="1064">
        <f>'[2]22'!J81</f>
        <v>10.0069589501</v>
      </c>
      <c r="K81" s="244">
        <f>'[2]22'!K81</f>
        <v>5.0124667301999999</v>
      </c>
      <c r="L81" s="1065">
        <f>'[2]22'!L81</f>
        <v>22.094906408300002</v>
      </c>
      <c r="M81" s="602">
        <f>'[2]22'!M81</f>
        <v>23.1707625865</v>
      </c>
      <c r="N81" s="973">
        <f>'[2]22'!N81</f>
        <v>24.615309926999998</v>
      </c>
      <c r="O81" s="603">
        <f>'[2]22'!O81</f>
        <v>21.449400557400001</v>
      </c>
      <c r="P81" s="910">
        <f>'[2]22'!P81</f>
        <v>1.7118262740878407</v>
      </c>
      <c r="Q81" s="34">
        <f>'[2]22'!R81</f>
        <v>2.759208284178797</v>
      </c>
      <c r="R81" s="34">
        <f>'[2]22'!V81</f>
        <v>6.4350180505415153</v>
      </c>
      <c r="S81" s="604" t="str">
        <f>'[2]22'!$X81</f>
        <v>Jan-Ago 21</v>
      </c>
      <c r="T81" s="164"/>
    </row>
    <row r="82" spans="1:20" ht="12.75" customHeight="1">
      <c r="A82" s="605">
        <f>'[2]22'!$A82</f>
        <v>44440</v>
      </c>
      <c r="B82" s="910">
        <f>'[2]22'!B82</f>
        <v>-2.6</v>
      </c>
      <c r="C82" s="170">
        <f>'[2]22'!C82</f>
        <v>-2.6729626289999997</v>
      </c>
      <c r="D82" s="1064">
        <f>'[2]22'!D82</f>
        <v>0.62486342930000005</v>
      </c>
      <c r="E82" s="244">
        <f>'[2]22'!E82</f>
        <v>-0.97260510759999996</v>
      </c>
      <c r="F82" s="1065">
        <f>'[2]22'!F82</f>
        <v>1.9591011998000001</v>
      </c>
      <c r="G82" s="602">
        <f>'[2]22'!G82</f>
        <v>-14.511798198599999</v>
      </c>
      <c r="H82" s="973">
        <f>'[2]22'!H82</f>
        <v>-15.992123962399999</v>
      </c>
      <c r="I82" s="597">
        <f>'[2]22'!I82</f>
        <v>-14.962395514200001</v>
      </c>
      <c r="J82" s="1064">
        <f>'[2]22'!J82</f>
        <v>9.1658729405999999</v>
      </c>
      <c r="K82" s="244">
        <f>'[2]22'!K82</f>
        <v>1.3518171480000001</v>
      </c>
      <c r="L82" s="1065">
        <f>'[2]22'!L82</f>
        <v>23.183470187299999</v>
      </c>
      <c r="M82" s="602">
        <f>'[2]22'!M82</f>
        <v>26.149409031200001</v>
      </c>
      <c r="N82" s="973">
        <f>'[2]22'!N82</f>
        <v>28.110320968300002</v>
      </c>
      <c r="O82" s="603">
        <f>'[2]22'!O82</f>
        <v>22.357715927600001</v>
      </c>
      <c r="P82" s="910">
        <f>'[2]22'!P82</f>
        <v>2.1214194935966333</v>
      </c>
      <c r="Q82" s="34">
        <f>'[2]22'!R82</f>
        <v>2.5087742103210502</v>
      </c>
      <c r="R82" s="34">
        <f>'[2]22'!V82</f>
        <v>6.7486882576442753</v>
      </c>
      <c r="S82" s="604" t="str">
        <f>'[2]22'!$X82</f>
        <v>Jan-Set 21</v>
      </c>
      <c r="T82" s="164"/>
    </row>
    <row r="83" spans="1:20" ht="12.75" customHeight="1">
      <c r="A83" s="605">
        <f>'[2]22'!$A83</f>
        <v>44470</v>
      </c>
      <c r="B83" s="910">
        <f>'[2]22'!B83</f>
        <v>1.3</v>
      </c>
      <c r="C83" s="170">
        <f>'[2]22'!C83</f>
        <v>0.50950037585000052</v>
      </c>
      <c r="D83" s="1064">
        <f>'[2]22'!D83</f>
        <v>0.82334405749999995</v>
      </c>
      <c r="E83" s="244">
        <f>'[2]22'!E83</f>
        <v>-9.1561669100000007E-2</v>
      </c>
      <c r="F83" s="1065">
        <f>'[2]22'!F83</f>
        <v>-0.34455849459999999</v>
      </c>
      <c r="G83" s="602">
        <f>'[2]22'!G83</f>
        <v>-7.9145331499999996</v>
      </c>
      <c r="H83" s="973">
        <f>'[2]22'!H83</f>
        <v>-6.0108476248000002</v>
      </c>
      <c r="I83" s="597">
        <f>'[2]22'!I83</f>
        <v>-8.5286761449000004</v>
      </c>
      <c r="J83" s="1064">
        <f>'[2]22'!J83</f>
        <v>8.9335339017000006</v>
      </c>
      <c r="K83" s="244">
        <f>'[2]22'!K83</f>
        <v>8.6807434895999993</v>
      </c>
      <c r="L83" s="1065">
        <f>'[2]22'!L83</f>
        <v>10.0114973178</v>
      </c>
      <c r="M83" s="602">
        <f>'[2]22'!M83</f>
        <v>28.778630747899999</v>
      </c>
      <c r="N83" s="973">
        <f>'[2]22'!N83</f>
        <v>26.159422239600001</v>
      </c>
      <c r="O83" s="603">
        <f>'[2]22'!O83</f>
        <v>24.309290278599999</v>
      </c>
      <c r="P83" s="910">
        <f>'[2]22'!P83</f>
        <v>1.8089371272122889</v>
      </c>
      <c r="Q83" s="34">
        <f>'[2]22'!R83</f>
        <v>2.2994478726859455</v>
      </c>
      <c r="R83" s="34">
        <f>'[2]22'!V83</f>
        <v>7.4298095152117014</v>
      </c>
      <c r="S83" s="604" t="str">
        <f>'[2]22'!$X83</f>
        <v>Jan-Out 21</v>
      </c>
      <c r="T83" s="164"/>
    </row>
    <row r="84" spans="1:20" ht="12.75" customHeight="1">
      <c r="A84" s="605">
        <f>'[2]22'!$A84</f>
        <v>44501</v>
      </c>
      <c r="B84" s="910">
        <f>'[2]22'!B84</f>
        <v>-1</v>
      </c>
      <c r="C84" s="170">
        <f>'[2]22'!C84</f>
        <v>-2.2899947313000002</v>
      </c>
      <c r="D84" s="1064">
        <f>'[2]22'!D84</f>
        <v>-2.6465541424999999</v>
      </c>
      <c r="E84" s="244">
        <f>'[2]22'!E84</f>
        <v>-1.5059855381</v>
      </c>
      <c r="F84" s="1065">
        <f>'[2]22'!F84</f>
        <v>-3.3091387173000002</v>
      </c>
      <c r="G84" s="602">
        <f>'[2]22'!G84</f>
        <v>-11.7833792595</v>
      </c>
      <c r="H84" s="973">
        <f>'[2]22'!H84</f>
        <v>-8.9390553110000006</v>
      </c>
      <c r="I84" s="597">
        <f>'[2]22'!I84</f>
        <v>-19.958554224899999</v>
      </c>
      <c r="J84" s="1064">
        <f>'[2]22'!J84</f>
        <v>7.2033897968999998</v>
      </c>
      <c r="K84" s="244">
        <f>'[2]22'!K84</f>
        <v>6.9725915584999996</v>
      </c>
      <c r="L84" s="1065">
        <f>'[2]22'!L84</f>
        <v>3.9383639655999998</v>
      </c>
      <c r="M84" s="602">
        <f>'[2]22'!M84</f>
        <v>36.8724172314</v>
      </c>
      <c r="N84" s="973">
        <f>'[2]22'!N84</f>
        <v>36.214219056099999</v>
      </c>
      <c r="O84" s="603">
        <f>'[2]22'!O84</f>
        <v>30.548152768200001</v>
      </c>
      <c r="P84" s="910">
        <f>'[2]22'!P84</f>
        <v>1.8639601834683219</v>
      </c>
      <c r="Q84" s="34">
        <f>'[2]22'!R84</f>
        <v>2.5960031347962484</v>
      </c>
      <c r="R84" s="34">
        <f>'[2]22'!V84</f>
        <v>8.3423132183908137</v>
      </c>
      <c r="S84" s="604" t="str">
        <f>'[2]22'!$X84</f>
        <v>Jan-Nov 21</v>
      </c>
      <c r="T84" s="164"/>
    </row>
    <row r="85" spans="1:20" ht="12.75" customHeight="1">
      <c r="A85" s="605">
        <f>'[2]22'!$A85</f>
        <v>44531</v>
      </c>
      <c r="B85" s="910">
        <f>'[2]22'!B85</f>
        <v>3.4</v>
      </c>
      <c r="C85" s="170">
        <f>'[2]22'!C85</f>
        <v>2.5065431568499998</v>
      </c>
      <c r="D85" s="1064">
        <f>'[2]22'!D85</f>
        <v>10.713891090000001</v>
      </c>
      <c r="E85" s="244">
        <f>'[2]22'!E85</f>
        <v>12.765166257500001</v>
      </c>
      <c r="F85" s="1065">
        <f>'[2]22'!F85</f>
        <v>16.406514832599999</v>
      </c>
      <c r="G85" s="602">
        <f>'[2]22'!G85</f>
        <v>-7.6246689774999998</v>
      </c>
      <c r="H85" s="973">
        <f>'[2]22'!H85</f>
        <v>3.5984655354999999</v>
      </c>
      <c r="I85" s="597">
        <f>'[2]22'!I85</f>
        <v>-32.494063259000001</v>
      </c>
      <c r="J85" s="1064">
        <f>'[2]22'!J85</f>
        <v>12.6377552912</v>
      </c>
      <c r="K85" s="244">
        <f>'[2]22'!K85</f>
        <v>18.653511067699998</v>
      </c>
      <c r="L85" s="1065">
        <f>'[2]22'!L85</f>
        <v>1.2182202918</v>
      </c>
      <c r="M85" s="602">
        <f>'[2]22'!M85</f>
        <v>35.8944312052</v>
      </c>
      <c r="N85" s="973">
        <f>'[2]22'!N85</f>
        <v>31.8136312008</v>
      </c>
      <c r="O85" s="603">
        <f>'[2]22'!O85</f>
        <v>36.031054408199999</v>
      </c>
      <c r="P85" s="910">
        <f>'[2]22'!P85</f>
        <v>1.847302741475886</v>
      </c>
      <c r="Q85" s="34">
        <f>'[2]22'!R85</f>
        <v>2.5839708441409215</v>
      </c>
      <c r="R85" s="34">
        <f>'[2]22'!V85</f>
        <v>6.8581687612208242</v>
      </c>
      <c r="S85" s="604" t="str">
        <f>'[2]22'!$X85</f>
        <v>Jan-Dez 21</v>
      </c>
      <c r="T85" s="164"/>
    </row>
    <row r="86" spans="1:20" ht="12.75" customHeight="1">
      <c r="A86" s="605">
        <f>'[2]22'!$A86</f>
        <v>44562</v>
      </c>
      <c r="B86" s="910">
        <f>'[2]22'!B86</f>
        <v>3</v>
      </c>
      <c r="C86" s="170">
        <f>'[2]22'!C86</f>
        <v>3.0411255018499999</v>
      </c>
      <c r="D86" s="1064">
        <f>'[2]22'!D86</f>
        <v>5.6524468503999996</v>
      </c>
      <c r="E86" s="244">
        <f>'[2]22'!E86</f>
        <v>7.8197225847</v>
      </c>
      <c r="F86" s="1065">
        <f>'[2]22'!F86</f>
        <v>7.4693060021999997</v>
      </c>
      <c r="G86" s="602">
        <f>'[2]22'!G86</f>
        <v>-8.1123635527999998</v>
      </c>
      <c r="H86" s="973">
        <f>'[2]22'!H86</f>
        <v>2.7212731819</v>
      </c>
      <c r="I86" s="597">
        <f>'[2]22'!I86</f>
        <v>-23.163591628799999</v>
      </c>
      <c r="J86" s="1064">
        <f>'[2]22'!J86</f>
        <v>14.194614556499999</v>
      </c>
      <c r="K86" s="244">
        <f>'[2]22'!K86</f>
        <v>21.022171330700001</v>
      </c>
      <c r="L86" s="1065">
        <f>'[2]22'!L86</f>
        <v>7.4817762512000003</v>
      </c>
      <c r="M86" s="602">
        <f>'[2]22'!M86</f>
        <v>33.817785708700001</v>
      </c>
      <c r="N86" s="973">
        <f>'[2]22'!N86</f>
        <v>27.3403591788</v>
      </c>
      <c r="O86" s="603">
        <f>'[2]22'!O86</f>
        <v>32.672211960399999</v>
      </c>
      <c r="P86" s="910">
        <f>'[2]22'!P86</f>
        <v>2.2243998040176223</v>
      </c>
      <c r="Q86" s="34">
        <f>'[2]22'!R86</f>
        <v>3.0182082068874792</v>
      </c>
      <c r="R86" s="34">
        <f>'[2]22'!V86</f>
        <v>7.4828721416495938</v>
      </c>
      <c r="S86" s="604">
        <f>'[2]22'!$X86</f>
        <v>117610</v>
      </c>
      <c r="T86" s="164"/>
    </row>
    <row r="87" spans="1:20" ht="12.75" customHeight="1">
      <c r="A87" s="605">
        <f>'[2]22'!$A87</f>
        <v>44593</v>
      </c>
      <c r="B87" s="910">
        <f>'[2]22'!B87</f>
        <v>1.8</v>
      </c>
      <c r="C87" s="170">
        <f>'[2]22'!C87</f>
        <v>2.3560297506999994</v>
      </c>
      <c r="D87" s="1064">
        <f>'[2]22'!D87</f>
        <v>4.4916832607000003</v>
      </c>
      <c r="E87" s="244">
        <f>'[2]22'!E87</f>
        <v>13.0190775437</v>
      </c>
      <c r="F87" s="1065">
        <f>'[2]22'!F87</f>
        <v>1.0358428552000001</v>
      </c>
      <c r="G87" s="602">
        <f>'[2]22'!G87</f>
        <v>-9.2777503352000004</v>
      </c>
      <c r="H87" s="973">
        <f>'[2]22'!H87</f>
        <v>-4.9943240292000004</v>
      </c>
      <c r="I87" s="597">
        <f>'[2]22'!I87</f>
        <v>-10.6111656957</v>
      </c>
      <c r="J87" s="1064">
        <f>'[2]22'!J87</f>
        <v>13.989809836599999</v>
      </c>
      <c r="K87" s="244">
        <f>'[2]22'!K87</f>
        <v>16.1083012245</v>
      </c>
      <c r="L87" s="1065">
        <f>'[2]22'!L87</f>
        <v>10.136793355</v>
      </c>
      <c r="M87" s="602">
        <f>'[2]22'!M87</f>
        <v>35.356811794499997</v>
      </c>
      <c r="N87" s="973">
        <f>'[2]22'!N87</f>
        <v>36.217464817699998</v>
      </c>
      <c r="O87" s="603">
        <f>'[2]22'!O87</f>
        <v>25.185976329700001</v>
      </c>
      <c r="P87" s="910">
        <f>'[2]22'!P87</f>
        <v>2.8134496617978613</v>
      </c>
      <c r="Q87" s="34">
        <f>'[2]22'!R87</f>
        <v>4.3067296811555309</v>
      </c>
      <c r="R87" s="34">
        <f>'[2]22'!V87</f>
        <v>8.6162574239872356</v>
      </c>
      <c r="S87" s="604" t="str">
        <f>'[2]22'!$X87</f>
        <v>Jan-Fev 22</v>
      </c>
      <c r="T87" s="164"/>
    </row>
    <row r="88" spans="1:20" ht="12.75" customHeight="1">
      <c r="A88" s="605">
        <f>'[2]22'!$A88</f>
        <v>44621</v>
      </c>
      <c r="B88" s="910">
        <f>'[2]22'!B88</f>
        <v>-0.9</v>
      </c>
      <c r="C88" s="170">
        <f>'[2]22'!C88</f>
        <v>-0.50690338245</v>
      </c>
      <c r="D88" s="1064">
        <f>'[2]22'!D88</f>
        <v>3.8189060524</v>
      </c>
      <c r="E88" s="244">
        <f>'[2]22'!E88</f>
        <v>1.9026639541000001</v>
      </c>
      <c r="F88" s="1065">
        <f>'[2]22'!F88</f>
        <v>11.1224916623</v>
      </c>
      <c r="G88" s="602">
        <f>'[2]22'!G88</f>
        <v>-12.9791962843</v>
      </c>
      <c r="H88" s="973">
        <f>'[2]22'!H88</f>
        <v>-6.46382061</v>
      </c>
      <c r="I88" s="597">
        <f>'[2]22'!I88</f>
        <v>-21.613864917499999</v>
      </c>
      <c r="J88" s="1064">
        <f>'[2]22'!J88</f>
        <v>11.9653895194</v>
      </c>
      <c r="K88" s="244">
        <f>'[2]22'!K88</f>
        <v>18.048361603699998</v>
      </c>
      <c r="L88" s="1065">
        <f>'[2]22'!L88</f>
        <v>8.6441551184000005</v>
      </c>
      <c r="M88" s="602">
        <f>'[2]22'!M88</f>
        <v>42.413041433499998</v>
      </c>
      <c r="N88" s="973">
        <f>'[2]22'!N88</f>
        <v>41.1161120031</v>
      </c>
      <c r="O88" s="603">
        <f>'[2]22'!O88</f>
        <v>34.145687613699998</v>
      </c>
      <c r="P88" s="910">
        <f>'[2]22'!P88</f>
        <v>2.3064250411861735</v>
      </c>
      <c r="Q88" s="34">
        <f>'[2]22'!R88</f>
        <v>4.3953871499176245</v>
      </c>
      <c r="R88" s="34">
        <f>'[2]22'!V88</f>
        <v>11.437417072092003</v>
      </c>
      <c r="S88" s="604" t="str">
        <f>'[2]22'!$X88</f>
        <v>Jan-Mar 22</v>
      </c>
      <c r="T88" s="164"/>
    </row>
    <row r="89" spans="1:20" ht="12.75" customHeight="1">
      <c r="A89" s="605">
        <f>'[2]22'!$A89</f>
        <v>44652</v>
      </c>
      <c r="B89" s="910">
        <f>'[2]22'!B89</f>
        <v>-5.6</v>
      </c>
      <c r="C89" s="170">
        <f>'[2]22'!C89</f>
        <v>-5.3836651474999995</v>
      </c>
      <c r="D89" s="1064">
        <f>'[2]22'!D89</f>
        <v>3.2171132693</v>
      </c>
      <c r="E89" s="244">
        <f>'[2]22'!E89</f>
        <v>4.5571801399999998</v>
      </c>
      <c r="F89" s="1065">
        <f>'[2]22'!F89</f>
        <v>-3.8209322458999999</v>
      </c>
      <c r="G89" s="602">
        <f>'[2]22'!G89</f>
        <v>-16.695816044699999</v>
      </c>
      <c r="H89" s="973">
        <f>'[2]22'!H89</f>
        <v>-11.9368134624</v>
      </c>
      <c r="I89" s="597">
        <f>'[2]22'!I89</f>
        <v>-27.804345101399999</v>
      </c>
      <c r="J89" s="1064">
        <f>'[2]22'!J89</f>
        <v>5.9284857497000001</v>
      </c>
      <c r="K89" s="244">
        <f>'[2]22'!K89</f>
        <v>5.7047082872999999</v>
      </c>
      <c r="L89" s="1065">
        <f>'[2]22'!L89</f>
        <v>4.17642896</v>
      </c>
      <c r="M89" s="602">
        <f>'[2]22'!M89</f>
        <v>41.892647689299999</v>
      </c>
      <c r="N89" s="973">
        <f>'[2]22'!N89</f>
        <v>40.119417759000001</v>
      </c>
      <c r="O89" s="603">
        <f>'[2]22'!O89</f>
        <v>35.1639749689</v>
      </c>
      <c r="P89" s="910">
        <f>'[2]22'!P89</f>
        <v>2.624189019076212</v>
      </c>
      <c r="Q89" s="34">
        <f>'[2]22'!R89</f>
        <v>3.7313675185919095</v>
      </c>
      <c r="R89" s="34">
        <f>'[2]22'!V89</f>
        <v>14.234313295304929</v>
      </c>
      <c r="S89" s="604" t="str">
        <f>'[2]22'!$X89</f>
        <v>Jan-Abr 22</v>
      </c>
      <c r="T89" s="164"/>
    </row>
    <row r="90" spans="1:20" ht="12.75" customHeight="1">
      <c r="A90" s="605">
        <f>'[2]22'!$A90</f>
        <v>44682</v>
      </c>
      <c r="B90" s="910">
        <f>'[2]22'!B90</f>
        <v>-3.6</v>
      </c>
      <c r="C90" s="170">
        <f>'[2]22'!C90</f>
        <v>-2.8662157355000004</v>
      </c>
      <c r="D90" s="1064">
        <f>'[2]22'!D90</f>
        <v>2.7878437285</v>
      </c>
      <c r="E90" s="244">
        <f>'[2]22'!E90</f>
        <v>1.2598096766</v>
      </c>
      <c r="F90" s="1065">
        <f>'[2]22'!F90</f>
        <v>3.3655728164999998</v>
      </c>
      <c r="G90" s="602">
        <f>'[2]22'!G90</f>
        <v>-13.312701944200001</v>
      </c>
      <c r="H90" s="973">
        <f>'[2]22'!H90</f>
        <v>-10.0209831338</v>
      </c>
      <c r="I90" s="597">
        <f>'[2]22'!I90</f>
        <v>-17.359044583500001</v>
      </c>
      <c r="J90" s="1064">
        <f>'[2]22'!J90</f>
        <v>7.5802704731999997</v>
      </c>
      <c r="K90" s="244">
        <f>'[2]22'!K90</f>
        <v>4.6935030619000004</v>
      </c>
      <c r="L90" s="1065">
        <f>'[2]22'!L90</f>
        <v>14.1115323143</v>
      </c>
      <c r="M90" s="602">
        <f>'[2]22'!M90</f>
        <v>39.986323761400001</v>
      </c>
      <c r="N90" s="973">
        <f>'[2]22'!N90</f>
        <v>36.087749690400003</v>
      </c>
      <c r="O90" s="603">
        <f>'[2]22'!O90</f>
        <v>29.447993558699999</v>
      </c>
      <c r="P90" s="910">
        <f>'[2]22'!P90</f>
        <v>2.2549869904596704</v>
      </c>
      <c r="Q90" s="34">
        <f>'[2]22'!R90</f>
        <v>2.0430313477622235</v>
      </c>
      <c r="R90" s="34">
        <f>'[2]22'!V90</f>
        <v>13.457538994800686</v>
      </c>
      <c r="S90" s="604" t="str">
        <f>'[2]22'!$X90</f>
        <v>Jan-Mai 22</v>
      </c>
      <c r="T90" s="164"/>
    </row>
    <row r="91" spans="1:20" ht="12.75" customHeight="1">
      <c r="A91" s="1145">
        <f>'[2]22'!$A91</f>
        <v>44713</v>
      </c>
      <c r="B91" s="1115">
        <f>'[2]22'!B91</f>
        <v>-8</v>
      </c>
      <c r="C91" s="1109">
        <f>'[2]22'!C91</f>
        <v>-7.3797125750500001</v>
      </c>
      <c r="D91" s="1152">
        <f>'[2]22'!D91</f>
        <v>-0.66296420150000002</v>
      </c>
      <c r="E91" s="1123">
        <f>'[2]22'!E91</f>
        <v>-0.2062299074</v>
      </c>
      <c r="F91" s="1153">
        <f>'[2]22'!F91</f>
        <v>-0.20388975479999999</v>
      </c>
      <c r="G91" s="1154">
        <f>'[2]22'!G91</f>
        <v>-16.557222707200001</v>
      </c>
      <c r="H91" s="1124">
        <f>'[2]22'!H91</f>
        <v>-11.7547962898</v>
      </c>
      <c r="I91" s="1150">
        <f>'[2]22'!I91</f>
        <v>-28.778444350099999</v>
      </c>
      <c r="J91" s="1152">
        <f>'[2]22'!J91</f>
        <v>1.7977975571</v>
      </c>
      <c r="K91" s="1123">
        <f>'[2]22'!K91</f>
        <v>-2.8408770378999999</v>
      </c>
      <c r="L91" s="1153">
        <f>'[2]22'!L91</f>
        <v>8.0627599556000007</v>
      </c>
      <c r="M91" s="1154">
        <f>'[2]22'!M91</f>
        <v>42.976158233200003</v>
      </c>
      <c r="N91" s="1124">
        <f>'[2]22'!N91</f>
        <v>43.087836350400003</v>
      </c>
      <c r="O91" s="1155">
        <f>'[2]22'!O91</f>
        <v>31.678343245299999</v>
      </c>
      <c r="P91" s="1115" t="str">
        <f>'[2]22'!P91</f>
        <v/>
      </c>
      <c r="Q91" s="1117" t="str">
        <f>'[2]22'!R91</f>
        <v/>
      </c>
      <c r="R91" s="1117" t="str">
        <f>'[2]22'!V91</f>
        <v/>
      </c>
      <c r="S91" s="1156" t="str">
        <f>'[2]22'!$X91</f>
        <v>Jan-Jun 22</v>
      </c>
      <c r="T91" s="165"/>
    </row>
    <row r="92" spans="1:20" ht="5.25" customHeight="1">
      <c r="B92" s="17"/>
      <c r="C92" s="257"/>
    </row>
    <row r="93" spans="1:20" ht="25.5" customHeight="1">
      <c r="A93" s="837" t="s">
        <v>21</v>
      </c>
      <c r="B93" s="1743" t="s">
        <v>576</v>
      </c>
      <c r="C93" s="1743"/>
      <c r="D93" s="1743"/>
      <c r="E93" s="1743"/>
      <c r="F93" s="1743"/>
      <c r="G93" s="1743"/>
      <c r="H93" s="1743"/>
      <c r="I93" s="1743"/>
      <c r="J93" s="1743"/>
      <c r="K93" s="1743"/>
      <c r="L93" s="1743"/>
      <c r="M93" s="1743"/>
    </row>
    <row r="94" spans="1:20" ht="20.25" customHeight="1">
      <c r="A94" s="837" t="s">
        <v>19</v>
      </c>
      <c r="B94" s="1700" t="s">
        <v>648</v>
      </c>
      <c r="C94" s="1700"/>
      <c r="D94" s="1700"/>
      <c r="E94" s="1700"/>
      <c r="F94" s="1700"/>
      <c r="G94" s="1700"/>
      <c r="H94" s="1700"/>
      <c r="I94" s="1700"/>
      <c r="J94" s="1700"/>
      <c r="K94" s="1700"/>
      <c r="L94" s="1700"/>
      <c r="M94" s="1700"/>
    </row>
    <row r="101" spans="5:5">
      <c r="E101" s="853"/>
    </row>
    <row r="102" spans="5:5">
      <c r="E102" s="854"/>
    </row>
    <row r="103" spans="5:5">
      <c r="E103" s="851"/>
    </row>
  </sheetData>
  <sheetProtection autoFilter="0"/>
  <mergeCells count="18">
    <mergeCell ref="A1:P2"/>
    <mergeCell ref="B94:M94"/>
    <mergeCell ref="B93:M93"/>
    <mergeCell ref="P7:P9"/>
    <mergeCell ref="B7:B9"/>
    <mergeCell ref="G8:I8"/>
    <mergeCell ref="C8:C9"/>
    <mergeCell ref="M8:O8"/>
    <mergeCell ref="B5:O5"/>
    <mergeCell ref="J8:L8"/>
    <mergeCell ref="C7:O7"/>
    <mergeCell ref="A7:A9"/>
    <mergeCell ref="D8:F8"/>
    <mergeCell ref="Q5:R5"/>
    <mergeCell ref="Q8:Q9"/>
    <mergeCell ref="Q7:S7"/>
    <mergeCell ref="R8:R9"/>
    <mergeCell ref="S8:S9"/>
  </mergeCells>
  <phoneticPr fontId="0" type="noConversion"/>
  <hyperlinks>
    <hyperlink ref="U3" location="INDICE!A1" display="Índice" xr:uid="{FE5DA425-B2C1-408B-BA0C-CA01AE981894}"/>
  </hyperlinks>
  <printOptions horizontalCentered="1" verticalCentered="1"/>
  <pageMargins left="0.74803149606299213" right="0.74803149606299213" top="0.98425196850393704" bottom="0.59055118110236227" header="0.39370078740157483" footer="0.31496062992125984"/>
  <pageSetup paperSize="9" scale="67" fitToHeight="0" orientation="landscape" r:id="rId1"/>
  <headerFooter alignWithMargins="0">
    <oddHeader>&amp;L&amp;G&amp;R&amp;G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U106"/>
  <sheetViews>
    <sheetView showGridLines="0" zoomScaleNormal="100" workbookViewId="0">
      <selection sqref="A1:M2"/>
    </sheetView>
  </sheetViews>
  <sheetFormatPr defaultColWidth="9.140625" defaultRowHeight="12.75"/>
  <cols>
    <col min="1" max="1" width="11.28515625" style="1" customWidth="1"/>
    <col min="2" max="3" width="10.7109375" style="273" customWidth="1"/>
    <col min="4" max="4" width="10.7109375" style="12" customWidth="1"/>
    <col min="5" max="13" width="10.7109375" style="1" customWidth="1"/>
    <col min="14" max="16384" width="9.140625" style="1"/>
  </cols>
  <sheetData>
    <row r="1" spans="1:16" ht="18" customHeight="1">
      <c r="A1" s="1537" t="s">
        <v>196</v>
      </c>
      <c r="B1" s="1484"/>
      <c r="C1" s="1484"/>
      <c r="D1" s="1484"/>
      <c r="E1" s="1484"/>
      <c r="F1" s="1484"/>
      <c r="G1" s="1484"/>
      <c r="H1" s="1484"/>
      <c r="I1" s="1484"/>
      <c r="J1" s="1484"/>
      <c r="K1" s="1484"/>
      <c r="L1" s="1484"/>
      <c r="M1" s="1484"/>
    </row>
    <row r="2" spans="1:16" s="3" customFormat="1" ht="18" customHeight="1">
      <c r="A2" s="1484"/>
      <c r="B2" s="1484"/>
      <c r="C2" s="1484"/>
      <c r="D2" s="1484"/>
      <c r="E2" s="1484"/>
      <c r="F2" s="1484"/>
      <c r="G2" s="1484"/>
      <c r="H2" s="1484"/>
      <c r="I2" s="1484"/>
      <c r="J2" s="1484"/>
      <c r="K2" s="1484"/>
      <c r="L2" s="1484"/>
      <c r="M2" s="1484"/>
    </row>
    <row r="3" spans="1:16" s="3" customFormat="1" ht="20.100000000000001" customHeight="1">
      <c r="A3" s="345" t="s">
        <v>672</v>
      </c>
      <c r="B3" s="345"/>
      <c r="C3" s="345"/>
      <c r="D3" s="345"/>
      <c r="E3" s="377"/>
      <c r="F3" s="377"/>
      <c r="G3" s="377"/>
      <c r="H3" s="377"/>
      <c r="I3" s="377"/>
      <c r="J3" s="377"/>
      <c r="K3" s="377"/>
      <c r="L3" s="377"/>
      <c r="M3" s="377"/>
      <c r="N3" s="637" t="s">
        <v>182</v>
      </c>
    </row>
    <row r="4" spans="1:16" s="3" customFormat="1" ht="6" customHeight="1">
      <c r="A4" s="112"/>
      <c r="B4" s="263"/>
      <c r="C4" s="263"/>
      <c r="D4" s="264"/>
      <c r="E4" s="265"/>
      <c r="F4" s="265"/>
      <c r="G4" s="265"/>
      <c r="H4" s="265"/>
      <c r="I4" s="5"/>
      <c r="J4" s="5"/>
      <c r="K4" s="5"/>
      <c r="L4" s="5"/>
      <c r="M4" s="5"/>
    </row>
    <row r="5" spans="1:16" s="3" customFormat="1" ht="26.25" customHeight="1">
      <c r="B5" s="1548" t="s">
        <v>439</v>
      </c>
      <c r="C5" s="1548"/>
      <c r="D5" s="1548"/>
      <c r="E5" s="1548"/>
      <c r="F5" s="1548"/>
      <c r="G5" s="1548"/>
      <c r="H5" s="1548"/>
      <c r="I5" s="1548"/>
      <c r="K5" s="1605" t="s">
        <v>397</v>
      </c>
      <c r="L5" s="1557"/>
      <c r="M5" s="732">
        <f>'[2]23'!$L$5</f>
        <v>44733</v>
      </c>
    </row>
    <row r="6" spans="1:16" s="3" customFormat="1" ht="9.9499999999999993" customHeight="1" thickBot="1">
      <c r="A6" s="4"/>
      <c r="B6" s="263"/>
      <c r="C6" s="263"/>
      <c r="D6" s="18"/>
      <c r="E6" s="5"/>
      <c r="F6" s="5"/>
      <c r="G6" s="5"/>
      <c r="H6" s="5"/>
      <c r="I6" s="5"/>
      <c r="J6" s="5"/>
      <c r="K6" s="5"/>
      <c r="L6" s="5"/>
      <c r="M6" s="5"/>
    </row>
    <row r="7" spans="1:16" s="3" customFormat="1" ht="30.75" customHeight="1">
      <c r="A7" s="1753" t="s">
        <v>505</v>
      </c>
      <c r="B7" s="1762" t="s">
        <v>203</v>
      </c>
      <c r="C7" s="1763"/>
      <c r="D7" s="1763"/>
      <c r="E7" s="1763"/>
      <c r="F7" s="1763"/>
      <c r="G7" s="1763"/>
      <c r="H7" s="1763"/>
      <c r="I7" s="1763"/>
      <c r="J7" s="1763"/>
      <c r="K7" s="1763"/>
      <c r="L7" s="1763"/>
      <c r="M7" s="1764"/>
    </row>
    <row r="8" spans="1:16" ht="62.25" customHeight="1">
      <c r="A8" s="1754"/>
      <c r="B8" s="1755" t="s">
        <v>398</v>
      </c>
      <c r="C8" s="1756"/>
      <c r="D8" s="1757" t="s">
        <v>399</v>
      </c>
      <c r="E8" s="1758"/>
      <c r="F8" s="1757" t="s">
        <v>507</v>
      </c>
      <c r="G8" s="1758"/>
      <c r="H8" s="1759" t="s">
        <v>400</v>
      </c>
      <c r="I8" s="1760"/>
      <c r="J8" s="1759" t="s">
        <v>401</v>
      </c>
      <c r="K8" s="1760"/>
      <c r="L8" s="1757" t="s">
        <v>402</v>
      </c>
      <c r="M8" s="1761"/>
    </row>
    <row r="9" spans="1:16" ht="26.25" customHeight="1">
      <c r="A9" s="720" t="s">
        <v>172</v>
      </c>
      <c r="B9" s="247" t="s">
        <v>1</v>
      </c>
      <c r="C9" s="247" t="s">
        <v>1</v>
      </c>
      <c r="D9" s="247" t="s">
        <v>1</v>
      </c>
      <c r="E9" s="247" t="s">
        <v>1</v>
      </c>
      <c r="F9" s="247" t="s">
        <v>1</v>
      </c>
      <c r="G9" s="247" t="s">
        <v>1</v>
      </c>
      <c r="H9" s="247" t="s">
        <v>1</v>
      </c>
      <c r="I9" s="247" t="s">
        <v>1</v>
      </c>
      <c r="J9" s="247" t="s">
        <v>1</v>
      </c>
      <c r="K9" s="247" t="s">
        <v>1</v>
      </c>
      <c r="L9" s="247" t="s">
        <v>112</v>
      </c>
      <c r="M9" s="266" t="s">
        <v>112</v>
      </c>
      <c r="P9" s="1" t="s">
        <v>33</v>
      </c>
    </row>
    <row r="10" spans="1:16" s="15" customFormat="1" ht="30.75" customHeight="1" thickBot="1">
      <c r="A10" s="811" t="s">
        <v>173</v>
      </c>
      <c r="B10" s="267" t="s">
        <v>403</v>
      </c>
      <c r="C10" s="810" t="s">
        <v>506</v>
      </c>
      <c r="D10" s="532" t="s">
        <v>403</v>
      </c>
      <c r="E10" s="810" t="s">
        <v>506</v>
      </c>
      <c r="F10" s="532" t="s">
        <v>403</v>
      </c>
      <c r="G10" s="810" t="s">
        <v>506</v>
      </c>
      <c r="H10" s="532" t="s">
        <v>403</v>
      </c>
      <c r="I10" s="810" t="s">
        <v>506</v>
      </c>
      <c r="J10" s="248" t="s">
        <v>69</v>
      </c>
      <c r="K10" s="810" t="s">
        <v>506</v>
      </c>
      <c r="L10" s="248" t="s">
        <v>38</v>
      </c>
      <c r="M10" s="809" t="s">
        <v>506</v>
      </c>
    </row>
    <row r="11" spans="1:16" ht="6" customHeight="1">
      <c r="A11" s="125"/>
      <c r="B11" s="218"/>
      <c r="C11" s="218"/>
      <c r="D11" s="268"/>
      <c r="E11" s="234"/>
      <c r="F11" s="234"/>
      <c r="G11" s="234"/>
      <c r="H11" s="234"/>
      <c r="I11" s="234"/>
      <c r="J11" s="234"/>
      <c r="K11" s="234"/>
      <c r="L11" s="234"/>
      <c r="M11" s="808"/>
    </row>
    <row r="12" spans="1:16" ht="12.75" customHeight="1">
      <c r="A12" s="200">
        <f>'[2]23'!$A12</f>
        <v>2003</v>
      </c>
      <c r="B12" s="1024">
        <f>'[2]23'!B12</f>
        <v>33875.47</v>
      </c>
      <c r="C12" s="32">
        <f>'[2]23'!C12</f>
        <v>-0.97489050386492693</v>
      </c>
      <c r="D12" s="1024">
        <f>'[2]23'!D12</f>
        <v>23214.7</v>
      </c>
      <c r="E12" s="32">
        <f>'[2]23'!E12</f>
        <v>-1.4769105408123835</v>
      </c>
      <c r="F12" s="1024">
        <f>'[2]23'!F12</f>
        <v>10660.77</v>
      </c>
      <c r="G12" s="32">
        <f>'[2]23'!G12</f>
        <v>0.1361979359907366</v>
      </c>
      <c r="H12" s="1024">
        <f>'[2]23'!H12</f>
        <v>1479130.3570000001</v>
      </c>
      <c r="I12" s="32">
        <f>'[2]23'!I12</f>
        <v>0.89111656637558667</v>
      </c>
      <c r="J12" s="910">
        <f>'[2]23'!J12</f>
        <v>43.663758967772253</v>
      </c>
      <c r="K12" s="32">
        <f>'[2]23'!K12</f>
        <v>1.8843776893913429</v>
      </c>
      <c r="L12" s="1024">
        <f>'[2]23'!L12</f>
        <v>5848.91</v>
      </c>
      <c r="M12" s="783">
        <f>'[2]23'!M12</f>
        <v>-4.0191472358106637</v>
      </c>
    </row>
    <row r="13" spans="1:16" ht="12.75" customHeight="1">
      <c r="A13" s="200">
        <f>'[2]23'!$A13</f>
        <v>2004</v>
      </c>
      <c r="B13" s="1024">
        <f>'[2]23'!B13</f>
        <v>34141</v>
      </c>
      <c r="C13" s="32">
        <f>'[2]23'!C13</f>
        <v>0.7838415230843907</v>
      </c>
      <c r="D13" s="1024">
        <f>'[2]23'!D13</f>
        <v>23002</v>
      </c>
      <c r="E13" s="32">
        <f>'[2]23'!E13</f>
        <v>-0.91622980266814125</v>
      </c>
      <c r="F13" s="1024">
        <f>'[2]23'!F13</f>
        <v>11139</v>
      </c>
      <c r="G13" s="32">
        <f>'[2]23'!G13</f>
        <v>4.4858861039118096</v>
      </c>
      <c r="H13" s="1024">
        <f>'[2]23'!H13</f>
        <v>1560947.419</v>
      </c>
      <c r="I13" s="32">
        <f>'[2]23'!I13</f>
        <v>5.5314301145128866</v>
      </c>
      <c r="J13" s="910">
        <f>'[2]23'!J13</f>
        <v>45.720612137898712</v>
      </c>
      <c r="K13" s="32">
        <f>'[2]23'!K13</f>
        <v>4.7106644474759918</v>
      </c>
      <c r="L13" s="1024">
        <f>'[2]23'!L13</f>
        <v>6195.49</v>
      </c>
      <c r="M13" s="783">
        <f>'[2]23'!M13</f>
        <v>5.9255485210064904</v>
      </c>
    </row>
    <row r="14" spans="1:16" ht="12.75" customHeight="1">
      <c r="A14" s="200">
        <f>'[2]23'!$A14</f>
        <v>2005</v>
      </c>
      <c r="B14" s="1024">
        <f>'[2]23'!B14</f>
        <v>35521</v>
      </c>
      <c r="C14" s="32">
        <f>'[2]23'!C14</f>
        <v>4.0420608652353565</v>
      </c>
      <c r="D14" s="1024">
        <f>'[2]23'!D14</f>
        <v>23873</v>
      </c>
      <c r="E14" s="32">
        <f>'[2]23'!E14</f>
        <v>3.7866272498043685</v>
      </c>
      <c r="F14" s="1024">
        <f>'[2]23'!F14</f>
        <v>11648</v>
      </c>
      <c r="G14" s="32">
        <f>'[2]23'!G14</f>
        <v>4.5695304784989759</v>
      </c>
      <c r="H14" s="1024">
        <f>'[2]23'!H14</f>
        <v>1589227.078</v>
      </c>
      <c r="I14" s="32">
        <f>'[2]23'!I14</f>
        <v>1.8116983734222742</v>
      </c>
      <c r="J14" s="910">
        <f>'[2]23'!J14</f>
        <v>44.740493736099772</v>
      </c>
      <c r="K14" s="32">
        <f>'[2]23'!K14</f>
        <v>-2.143712334477911</v>
      </c>
      <c r="L14" s="1024">
        <f>'[2]23'!L14</f>
        <v>6198.5999999999995</v>
      </c>
      <c r="M14" s="783">
        <f>'[2]23'!M14</f>
        <v>5.0197805177631949E-2</v>
      </c>
    </row>
    <row r="15" spans="1:16" ht="12.75" customHeight="1">
      <c r="A15" s="200">
        <f>'[2]23'!$A15</f>
        <v>2006</v>
      </c>
      <c r="B15" s="1024">
        <f>'[2]23'!B15</f>
        <v>37566</v>
      </c>
      <c r="C15" s="32">
        <f>'[2]23'!C15</f>
        <v>5.7571577376763088</v>
      </c>
      <c r="D15" s="1024">
        <f>'[2]23'!D15</f>
        <v>25216</v>
      </c>
      <c r="E15" s="32">
        <f>'[2]23'!E15</f>
        <v>5.6256021446822899</v>
      </c>
      <c r="F15" s="1024">
        <f>'[2]23'!F15</f>
        <v>12350</v>
      </c>
      <c r="G15" s="32">
        <f>'[2]23'!G15</f>
        <v>6.0267857142857224</v>
      </c>
      <c r="H15" s="1024">
        <f>'[2]23'!H15</f>
        <v>1741456</v>
      </c>
      <c r="I15" s="32">
        <f>'[2]23'!I15</f>
        <v>9.5788024321594065</v>
      </c>
      <c r="J15" s="910">
        <f>'[2]23'!J15</f>
        <v>46.357237927913538</v>
      </c>
      <c r="K15" s="32">
        <f>'[2]23'!K15</f>
        <v>3.6136038224121307</v>
      </c>
      <c r="L15" s="1024">
        <f>'[2]23'!L15</f>
        <v>6671.93</v>
      </c>
      <c r="M15" s="783">
        <f>'[2]23'!M15</f>
        <v>7.6360791146387896</v>
      </c>
    </row>
    <row r="16" spans="1:16" ht="12.75" customHeight="1">
      <c r="A16" s="200">
        <f>'[2]23'!$A16</f>
        <v>2007</v>
      </c>
      <c r="B16" s="1024">
        <f>'[2]23'!B16</f>
        <v>39736.53</v>
      </c>
      <c r="C16" s="32">
        <f>'[2]23'!C16</f>
        <v>5.7779108768567227</v>
      </c>
      <c r="D16" s="1024">
        <f>'[2]23'!D16</f>
        <v>26768.53</v>
      </c>
      <c r="E16" s="32">
        <f>'[2]23'!E16</f>
        <v>6.1569241751269033</v>
      </c>
      <c r="F16" s="1024">
        <f>'[2]23'!F16</f>
        <v>12968</v>
      </c>
      <c r="G16" s="32">
        <f>'[2]23'!G16</f>
        <v>5.0040485829959493</v>
      </c>
      <c r="H16" s="1024">
        <f>'[2]23'!H16</f>
        <v>1943591</v>
      </c>
      <c r="I16" s="32">
        <f>'[2]23'!I16</f>
        <v>11.60724129693773</v>
      </c>
      <c r="J16" s="910">
        <f>'[2]23'!J16</f>
        <v>48.91194575872629</v>
      </c>
      <c r="K16" s="32">
        <f>'[2]23'!K16</f>
        <v>5.5109146812961001</v>
      </c>
      <c r="L16" s="1024">
        <f>'[2]23'!L16</f>
        <v>7402.11</v>
      </c>
      <c r="M16" s="783">
        <f>'[2]23'!M16</f>
        <v>10.944059664894553</v>
      </c>
    </row>
    <row r="17" spans="1:21" ht="12.75" customHeight="1">
      <c r="A17" s="200">
        <f>'[2]23'!$A17</f>
        <v>2008</v>
      </c>
      <c r="B17" s="1024">
        <f>'[2]23'!B17</f>
        <v>39228.244999999995</v>
      </c>
      <c r="C17" s="32">
        <f>'[2]23'!C17</f>
        <v>-1.2791378613079729</v>
      </c>
      <c r="D17" s="1024">
        <f>'[2]23'!D17</f>
        <v>26204.244999999999</v>
      </c>
      <c r="E17" s="32">
        <f>'[2]23'!E17</f>
        <v>-2.1080163908888494</v>
      </c>
      <c r="F17" s="1024">
        <f>'[2]23'!F17</f>
        <v>13024</v>
      </c>
      <c r="G17" s="32">
        <f>'[2]23'!G17</f>
        <v>0.43183220234423914</v>
      </c>
      <c r="H17" s="1024">
        <f>'[2]23'!H17</f>
        <v>1964601</v>
      </c>
      <c r="I17" s="32">
        <f>'[2]23'!I17</f>
        <v>1.0809887471180843</v>
      </c>
      <c r="J17" s="910">
        <f>'[2]23'!J17</f>
        <v>50.081287093011689</v>
      </c>
      <c r="K17" s="32">
        <f>'[2]23'!K17</f>
        <v>2.3907070474226089</v>
      </c>
      <c r="L17" s="1024">
        <f>'[2]23'!L17</f>
        <v>7440.1100000000006</v>
      </c>
      <c r="M17" s="783">
        <f>'[2]23'!M17</f>
        <v>0.51336713450625382</v>
      </c>
    </row>
    <row r="18" spans="1:21" ht="12.75" customHeight="1">
      <c r="A18" s="200">
        <f>'[2]23'!$A18</f>
        <v>2009</v>
      </c>
      <c r="B18" s="1024">
        <f>'[2]23'!B18</f>
        <v>36457.069000000003</v>
      </c>
      <c r="C18" s="32">
        <f>'[2]23'!C18</f>
        <v>-7.0642364959227422</v>
      </c>
      <c r="D18" s="1024">
        <f>'[2]23'!D18</f>
        <v>23214.377</v>
      </c>
      <c r="E18" s="32">
        <f>'[2]23'!E18</f>
        <v>-11.409861264844679</v>
      </c>
      <c r="F18" s="1024">
        <f>'[2]23'!F18</f>
        <v>13242.691999999999</v>
      </c>
      <c r="G18" s="32">
        <f>'[2]23'!G18</f>
        <v>1.6791461916461685</v>
      </c>
      <c r="H18" s="1024">
        <f>'[2]23'!H18</f>
        <v>1763953</v>
      </c>
      <c r="I18" s="32">
        <f>'[2]23'!I18</f>
        <v>-10.213167966421679</v>
      </c>
      <c r="J18" s="910">
        <f>'[2]23'!J18</f>
        <v>48.384388772449036</v>
      </c>
      <c r="K18" s="32">
        <f>'[2]23'!K18</f>
        <v>-3.3882881592303136</v>
      </c>
      <c r="L18" s="1024">
        <f>'[2]23'!L18</f>
        <v>6907.8400000000011</v>
      </c>
      <c r="M18" s="783">
        <f>'[2]23'!M18</f>
        <v>-7.1540608942609651</v>
      </c>
    </row>
    <row r="19" spans="1:21" ht="12.75" customHeight="1">
      <c r="A19" s="200">
        <f>'[2]23'!$A19</f>
        <v>2010</v>
      </c>
      <c r="B19" s="1024">
        <f>'[2]23'!B19</f>
        <v>37391.290999999997</v>
      </c>
      <c r="C19" s="34">
        <f>'[2]23'!C19</f>
        <v>2.5625263511995371</v>
      </c>
      <c r="D19" s="1024">
        <f>'[2]23'!D19</f>
        <v>23608.206999999999</v>
      </c>
      <c r="E19" s="34">
        <f>'[2]23'!E19</f>
        <v>1.6964917904107324</v>
      </c>
      <c r="F19" s="1024">
        <f>'[2]23'!F19</f>
        <v>13783.084000000001</v>
      </c>
      <c r="G19" s="34">
        <f>'[2]23'!G19</f>
        <v>4.0806808766676852</v>
      </c>
      <c r="H19" s="1024">
        <f>'[2]23'!H19</f>
        <v>1807538</v>
      </c>
      <c r="I19" s="34">
        <f>'[2]23'!I19</f>
        <v>2.4708708225219027</v>
      </c>
      <c r="J19" s="910">
        <f>'[2]23'!J19</f>
        <v>48.34114981480581</v>
      </c>
      <c r="K19" s="34">
        <f>'[2]23'!K19</f>
        <v>-8.9365513836654031E-2</v>
      </c>
      <c r="L19" s="1024">
        <f>'[2]23'!L19</f>
        <v>7601.2800000000007</v>
      </c>
      <c r="M19" s="556">
        <f>'[2]23'!M19</f>
        <v>10.038449066567836</v>
      </c>
    </row>
    <row r="20" spans="1:21" ht="12.75" customHeight="1">
      <c r="A20" s="200">
        <f>'[2]23'!$A20</f>
        <v>2011</v>
      </c>
      <c r="B20" s="1024">
        <f>'[2]23'!B20</f>
        <v>39440.315000000002</v>
      </c>
      <c r="C20" s="34">
        <f>'[2]23'!C20</f>
        <v>5.4799498631914219</v>
      </c>
      <c r="D20" s="1024">
        <f>'[2]23'!D20</f>
        <v>26003.759999999998</v>
      </c>
      <c r="E20" s="34">
        <f>'[2]23'!E20</f>
        <v>10.147119601247141</v>
      </c>
      <c r="F20" s="1024">
        <f>'[2]23'!F20</f>
        <v>13436.555000000006</v>
      </c>
      <c r="G20" s="34">
        <f>'[2]23'!G20</f>
        <v>-2.5141615621002984</v>
      </c>
      <c r="H20" s="1024">
        <f>'[2]23'!H20</f>
        <v>1906007</v>
      </c>
      <c r="I20" s="34">
        <f>'[2]23'!I20</f>
        <v>5.4476863003710037</v>
      </c>
      <c r="J20" s="910">
        <f>'[2]23'!J20</f>
        <v>48.326363519155457</v>
      </c>
      <c r="K20" s="34">
        <f>'[2]23'!K20</f>
        <v>-3.0587389226369055E-2</v>
      </c>
      <c r="L20" s="1024">
        <f>'[2]23'!L20</f>
        <v>8145.56</v>
      </c>
      <c r="M20" s="556">
        <f>'[2]23'!M20</f>
        <v>7.1603729898122452</v>
      </c>
    </row>
    <row r="21" spans="1:21" ht="12.75" customHeight="1">
      <c r="A21" s="200">
        <f>'[2]23'!$A21</f>
        <v>2012</v>
      </c>
      <c r="B21" s="1024">
        <f>'[2]23'!B21</f>
        <v>39681.040000000001</v>
      </c>
      <c r="C21" s="34">
        <f>'[2]23'!C21</f>
        <v>0.61035263029718578</v>
      </c>
      <c r="D21" s="1024">
        <f>'[2]23'!D21</f>
        <v>27256.58</v>
      </c>
      <c r="E21" s="34">
        <f>'[2]23'!E21</f>
        <v>4.8178417275040317</v>
      </c>
      <c r="F21" s="1024">
        <f>'[2]23'!F21</f>
        <v>12424.46</v>
      </c>
      <c r="G21" s="34">
        <f>'[2]23'!G21</f>
        <v>-7.5323994878151836</v>
      </c>
      <c r="H21" s="1024">
        <f>'[2]23'!H21</f>
        <v>1856449.9379999998</v>
      </c>
      <c r="I21" s="34">
        <f>'[2]23'!I21</f>
        <v>-2.6000461698199473</v>
      </c>
      <c r="J21" s="910">
        <f>'[2]23'!J21</f>
        <v>46.784306510111627</v>
      </c>
      <c r="K21" s="34">
        <f>'[2]23'!K21</f>
        <v>-3.1909229181554082</v>
      </c>
      <c r="L21" s="1024">
        <f>'[2]23'!L21</f>
        <v>8605.5300000000007</v>
      </c>
      <c r="M21" s="556">
        <f>'[2]23'!M21</f>
        <v>5.6468800180711867</v>
      </c>
    </row>
    <row r="22" spans="1:21" ht="12.75" customHeight="1">
      <c r="A22" s="200">
        <f>'[2]23'!$A22</f>
        <v>2013</v>
      </c>
      <c r="B22" s="1024">
        <f>'[2]23'!B22</f>
        <v>43503.713999999993</v>
      </c>
      <c r="C22" s="34">
        <f>'[2]23'!C22</f>
        <v>9.6335025493283268</v>
      </c>
      <c r="D22" s="1024">
        <f>'[2]23'!D22</f>
        <v>30355.812999999998</v>
      </c>
      <c r="E22" s="34">
        <f>'[2]23'!E22</f>
        <v>11.370586478567731</v>
      </c>
      <c r="F22" s="1024">
        <f>'[2]23'!F22</f>
        <v>13147.901</v>
      </c>
      <c r="G22" s="34">
        <f>'[2]23'!G22</f>
        <v>5.8227158363421978</v>
      </c>
      <c r="H22" s="1024">
        <f>'[2]23'!H22</f>
        <v>2023939.6229999999</v>
      </c>
      <c r="I22" s="34">
        <f>'[2]23'!I22</f>
        <v>9.0220415628573676</v>
      </c>
      <c r="J22" s="910">
        <f>'[2]23'!J22</f>
        <v>46.523375521455485</v>
      </c>
      <c r="K22" s="34">
        <f>'[2]23'!K22</f>
        <v>-0.55773187233147326</v>
      </c>
      <c r="L22" s="1024">
        <f>'[2]23'!L22</f>
        <v>9156.99</v>
      </c>
      <c r="M22" s="556">
        <f>'[2]23'!M22</f>
        <v>6.408204956580235</v>
      </c>
    </row>
    <row r="23" spans="1:21" ht="12.75" customHeight="1">
      <c r="A23" s="200">
        <f>'[2]23'!$A23</f>
        <v>2014</v>
      </c>
      <c r="B23" s="1024">
        <f>'[2]23'!B23</f>
        <v>48670.775999999998</v>
      </c>
      <c r="C23" s="34">
        <f>'[2]23'!C23</f>
        <v>11.877289373500417</v>
      </c>
      <c r="D23" s="1024">
        <f>'[2]23'!D23</f>
        <v>33734.328999999998</v>
      </c>
      <c r="E23" s="34">
        <f>'[2]23'!E23</f>
        <v>11.129716736626349</v>
      </c>
      <c r="F23" s="1024">
        <f>'[2]23'!F23</f>
        <v>14936.447</v>
      </c>
      <c r="G23" s="34">
        <f>'[2]23'!G23</f>
        <v>13.603281618868294</v>
      </c>
      <c r="H23" s="1024">
        <f>'[2]23'!H23</f>
        <v>2285896.466</v>
      </c>
      <c r="I23" s="34">
        <f>'[2]23'!I23</f>
        <v>12.942917862920851</v>
      </c>
      <c r="J23" s="910">
        <f>'[2]23'!J23</f>
        <v>46.966509553905617</v>
      </c>
      <c r="K23" s="34">
        <f>'[2]23'!K23</f>
        <v>0.9524975939154956</v>
      </c>
      <c r="L23" s="1024">
        <f>'[2]23'!L23</f>
        <v>10284.19</v>
      </c>
      <c r="M23" s="556">
        <f>'[2]23'!M23</f>
        <v>12.309721862751857</v>
      </c>
    </row>
    <row r="24" spans="1:21" ht="12.75" customHeight="1">
      <c r="A24" s="200">
        <f>'[2]23'!$A24</f>
        <v>2015</v>
      </c>
      <c r="B24" s="1024">
        <f>'[2]23'!B24</f>
        <v>52956.189000000006</v>
      </c>
      <c r="C24" s="34">
        <f>'[2]23'!C24</f>
        <v>8.8048996794298375</v>
      </c>
      <c r="D24" s="1024">
        <f>'[2]23'!D24</f>
        <v>36805.942999999999</v>
      </c>
      <c r="E24" s="34">
        <f>'[2]23'!E24</f>
        <v>9.1053063483195444</v>
      </c>
      <c r="F24" s="1024">
        <f>'[2]23'!F24</f>
        <v>16150.245999999999</v>
      </c>
      <c r="G24" s="34">
        <f>'[2]23'!G24</f>
        <v>8.1264239079079488</v>
      </c>
      <c r="H24" s="1024">
        <f>'[2]23'!H24</f>
        <v>2627740.9539999999</v>
      </c>
      <c r="I24" s="34">
        <f>'[2]23'!I24</f>
        <v>14.954504418049169</v>
      </c>
      <c r="J24" s="910">
        <f>'[2]23'!J24</f>
        <v>49.621035871746727</v>
      </c>
      <c r="K24" s="34">
        <f>'[2]23'!K24</f>
        <v>5.651955708555235</v>
      </c>
      <c r="L24" s="1024">
        <f>'[2]23'!L24</f>
        <v>11605.22</v>
      </c>
      <c r="M24" s="556">
        <f>'[2]23'!M24</f>
        <v>12.845250817030788</v>
      </c>
    </row>
    <row r="25" spans="1:21" ht="12.75" customHeight="1">
      <c r="A25" s="200">
        <f>'[2]23'!$A25</f>
        <v>2016</v>
      </c>
      <c r="B25" s="1024">
        <f>'[2]23'!B25</f>
        <v>58887.406000000003</v>
      </c>
      <c r="C25" s="34">
        <f>'[2]23'!C25</f>
        <v>11.200233838579265</v>
      </c>
      <c r="D25" s="1024">
        <f>'[2]23'!D25</f>
        <v>41560.536</v>
      </c>
      <c r="E25" s="34">
        <f>'[2]23'!E25</f>
        <v>12.918003486556515</v>
      </c>
      <c r="F25" s="1024">
        <f>'[2]23'!F25</f>
        <v>17326.87</v>
      </c>
      <c r="G25" s="34">
        <f>'[2]23'!G25</f>
        <v>7.2854865492451211</v>
      </c>
      <c r="H25" s="1024">
        <f>'[2]23'!H25</f>
        <v>3103754.9240000001</v>
      </c>
      <c r="I25" s="34">
        <f>'[2]23'!I25</f>
        <v>18.114950382586301</v>
      </c>
      <c r="J25" s="910">
        <f>'[2]23'!J25</f>
        <v>52.706599506183039</v>
      </c>
      <c r="K25" s="34">
        <f>'[2]23'!K25</f>
        <v>6.2182571972327025</v>
      </c>
      <c r="L25" s="1024">
        <f>'[2]23'!L25</f>
        <v>12811.4</v>
      </c>
      <c r="M25" s="556">
        <f>'[2]23'!M25</f>
        <v>10.393426406392976</v>
      </c>
    </row>
    <row r="26" spans="1:21" ht="12.75" customHeight="1">
      <c r="A26" s="200">
        <f>'[2]23'!$A26</f>
        <v>2017</v>
      </c>
      <c r="B26" s="1024">
        <f>'[2]23'!B26</f>
        <v>64965.740999999995</v>
      </c>
      <c r="C26" s="34">
        <f>'[2]23'!C26</f>
        <v>10.321960862055974</v>
      </c>
      <c r="D26" s="1024">
        <f>'[2]23'!D26</f>
        <v>46416.85</v>
      </c>
      <c r="E26" s="34">
        <f>'[2]23'!E26</f>
        <v>11.684916671912021</v>
      </c>
      <c r="F26" s="1024">
        <f>'[2]23'!F26</f>
        <v>18548.891</v>
      </c>
      <c r="G26" s="34">
        <f>'[2]23'!G26</f>
        <v>7.0527510161962397</v>
      </c>
      <c r="H26" s="1024">
        <f>'[2]23'!H26</f>
        <v>3681207.0730000003</v>
      </c>
      <c r="I26" s="34">
        <f>'[2]23'!I26</f>
        <v>18.604953133857677</v>
      </c>
      <c r="J26" s="910">
        <f>'[2]23'!J26</f>
        <v>56.663820289527685</v>
      </c>
      <c r="K26" s="34">
        <f>'[2]23'!K26</f>
        <v>7.5080176304684869</v>
      </c>
      <c r="L26" s="1024">
        <f>'[2]23'!L26</f>
        <v>15550.38</v>
      </c>
      <c r="M26" s="556">
        <f>'[2]23'!M26</f>
        <v>21.379240364050773</v>
      </c>
    </row>
    <row r="27" spans="1:21" ht="12.75" customHeight="1">
      <c r="A27" s="200">
        <f>'[2]23'!$A27</f>
        <v>2018</v>
      </c>
      <c r="B27" s="1024">
        <f>'[2]23'!B27</f>
        <v>67076.459000000003</v>
      </c>
      <c r="C27" s="34">
        <f>'[2]23'!C27</f>
        <v>3.2489708691231698</v>
      </c>
      <c r="D27" s="1024">
        <f>'[2]23'!D27</f>
        <v>47249.425000000003</v>
      </c>
      <c r="E27" s="34">
        <f>'[2]23'!E27</f>
        <v>1.7936912996034948</v>
      </c>
      <c r="F27" s="1024">
        <f>'[2]23'!F27</f>
        <v>19827.034</v>
      </c>
      <c r="G27" s="34">
        <f>'[2]23'!G27</f>
        <v>6.8906707144917618</v>
      </c>
      <c r="H27" s="1024">
        <f>'[2]23'!H27</f>
        <v>3986552.8460000004</v>
      </c>
      <c r="I27" s="34">
        <f>'[2]23'!I27</f>
        <v>8.2947187415664132</v>
      </c>
      <c r="J27" s="910">
        <f>'[2]23'!J27</f>
        <v>59.432965088392642</v>
      </c>
      <c r="K27" s="34">
        <f>'[2]23'!K27</f>
        <v>4.8869715891300984</v>
      </c>
      <c r="L27" s="1024">
        <f>'[2]23'!L27</f>
        <v>17053.539999999997</v>
      </c>
      <c r="M27" s="556">
        <f>'[2]23'!M27</f>
        <v>9.6663875738084641</v>
      </c>
    </row>
    <row r="28" spans="1:21" ht="12.75" customHeight="1">
      <c r="A28" s="200">
        <f>'[2]23'!$A28</f>
        <v>2019</v>
      </c>
      <c r="B28" s="1024">
        <f>'[2]23'!B28</f>
        <v>70158.964000000007</v>
      </c>
      <c r="C28" s="34">
        <f>'[2]23'!C28</f>
        <v>4.5955094320050591</v>
      </c>
      <c r="D28" s="1024">
        <f>'[2]23'!D28</f>
        <v>49051.832000000002</v>
      </c>
      <c r="E28" s="34">
        <f>'[2]23'!E28</f>
        <v>3.8146644112600399</v>
      </c>
      <c r="F28" s="1024">
        <f>'[2]23'!F28</f>
        <v>21107.132000000001</v>
      </c>
      <c r="G28" s="34">
        <f>'[2]23'!G28</f>
        <v>6.4563262462756796</v>
      </c>
      <c r="H28" s="1024">
        <f>'[2]23'!H28</f>
        <v>4295814.4049999993</v>
      </c>
      <c r="I28" s="34">
        <f>'[2]23'!I28</f>
        <v>7.7576184474841057</v>
      </c>
      <c r="J28" s="910">
        <f>'[2]23'!J28</f>
        <v>61.22972974629441</v>
      </c>
      <c r="K28" s="34">
        <f>'[2]23'!K28</f>
        <v>3.0231785596251228</v>
      </c>
      <c r="L28" s="1024">
        <f>'[2]23'!L28</f>
        <v>18290.989999999998</v>
      </c>
      <c r="M28" s="556">
        <f>'[2]23'!M28</f>
        <v>7.2562646817024614</v>
      </c>
    </row>
    <row r="29" spans="1:21" ht="12.75" customHeight="1">
      <c r="A29" s="200">
        <f>'[2]23'!$A29</f>
        <v>2020</v>
      </c>
      <c r="B29" s="1024">
        <f>'[2]23'!B29</f>
        <v>25798.298999999995</v>
      </c>
      <c r="C29" s="34">
        <f>'[2]23'!C29</f>
        <v>-63.228791405756802</v>
      </c>
      <c r="D29" s="1024">
        <f>'[2]23'!D29</f>
        <v>12199.69</v>
      </c>
      <c r="E29" s="34">
        <f>'[2]23'!E29</f>
        <v>-75.128981930787006</v>
      </c>
      <c r="F29" s="1024">
        <f>'[2]23'!F29</f>
        <v>13598.609</v>
      </c>
      <c r="G29" s="34">
        <f>'[2]23'!G29</f>
        <v>-35.573392917616658</v>
      </c>
      <c r="H29" s="1024">
        <f>'[2]23'!H29</f>
        <v>1445682.162</v>
      </c>
      <c r="I29" s="34">
        <f>'[2]23'!I29</f>
        <v>-66.346726704083466</v>
      </c>
      <c r="J29" s="910">
        <f>'[2]23'!J29</f>
        <v>56.037886916497875</v>
      </c>
      <c r="K29" s="34">
        <f>'[2]23'!K29</f>
        <v>-8.4792842485324655</v>
      </c>
      <c r="L29" s="1024">
        <f>'[2]23'!L29</f>
        <v>7716.4400000000005</v>
      </c>
      <c r="M29" s="556">
        <f>'[2]23'!M29</f>
        <v>-57.812890390295976</v>
      </c>
    </row>
    <row r="30" spans="1:21" ht="12.75" customHeight="1">
      <c r="A30" s="200">
        <f>'[2]23'!$A30</f>
        <v>2021</v>
      </c>
      <c r="B30" s="1043">
        <f>'[2]23'!B30</f>
        <v>37448.707999999999</v>
      </c>
      <c r="C30" s="919">
        <f>'[2]23'!C30</f>
        <v>45.159601414031243</v>
      </c>
      <c r="D30" s="1044">
        <f>'[2]23'!D30</f>
        <v>18652.367999999999</v>
      </c>
      <c r="E30" s="919">
        <f>'[2]23'!E30</f>
        <v>52.892147259479515</v>
      </c>
      <c r="F30" s="1044">
        <f>'[2]23'!F30</f>
        <v>18796.34</v>
      </c>
      <c r="G30" s="919">
        <f>'[2]23'!G30</f>
        <v>38.222519670945729</v>
      </c>
      <c r="H30" s="1044">
        <f>'[2]23'!H30</f>
        <v>2330625.9750000001</v>
      </c>
      <c r="I30" s="919">
        <f>'[2]23'!I30</f>
        <v>61.212888715161426</v>
      </c>
      <c r="J30" s="920">
        <f>'[2]23'!J30</f>
        <v>62.235150408927332</v>
      </c>
      <c r="K30" s="919">
        <f>'[2]23'!K30</f>
        <v>11.059059920771119</v>
      </c>
      <c r="L30" s="1044">
        <f>'[2]23'!L30</f>
        <v>9943.4599999999991</v>
      </c>
      <c r="M30" s="1042">
        <f>'[2]23'!M30</f>
        <v>28.860718155004093</v>
      </c>
    </row>
    <row r="31" spans="1:21"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1" ht="12.75" customHeight="1">
      <c r="A32" s="946" t="str">
        <f>'[2]23'!$A32</f>
        <v>1 2017</v>
      </c>
      <c r="B32" s="1043">
        <f>'[2]23'!B32</f>
        <v>9754.648000000001</v>
      </c>
      <c r="C32" s="919">
        <f>'[2]23'!C32</f>
        <v>7.2638441604083113</v>
      </c>
      <c r="D32" s="1044">
        <f>'[2]23'!D32</f>
        <v>6891.3770000000004</v>
      </c>
      <c r="E32" s="919">
        <f>'[2]23'!E32</f>
        <v>11.030612547400139</v>
      </c>
      <c r="F32" s="1044">
        <f>'[2]23'!F32</f>
        <v>2863.2710000000002</v>
      </c>
      <c r="G32" s="919">
        <f>'[2]23'!G32</f>
        <v>-0.8333642153503007</v>
      </c>
      <c r="H32" s="1044">
        <f>'[2]23'!H32</f>
        <v>480039.38200000004</v>
      </c>
      <c r="I32" s="919">
        <f>'[2]23'!I32</f>
        <v>14.074353818474947</v>
      </c>
      <c r="J32" s="920">
        <f>'[2]23'!J32</f>
        <v>49.211348477156733</v>
      </c>
      <c r="K32" s="919">
        <f>'[2]23'!K32</f>
        <v>6.3493059673321426</v>
      </c>
      <c r="L32" s="1044">
        <f>'[2]23'!L32</f>
        <v>2293.62</v>
      </c>
      <c r="M32" s="1042">
        <f>'[2]23'!M32</f>
        <v>15.290309284568963</v>
      </c>
    </row>
    <row r="33" spans="1:14" ht="12.75" customHeight="1">
      <c r="A33" s="200" t="str">
        <f>'[2]23'!$A33</f>
        <v>2 2017</v>
      </c>
      <c r="B33" s="1024">
        <f>'[2]23'!B33</f>
        <v>18424.531999999999</v>
      </c>
      <c r="C33" s="34">
        <f>'[2]23'!C33</f>
        <v>15.022924947773262</v>
      </c>
      <c r="D33" s="1024">
        <f>'[2]23'!D33</f>
        <v>13662.307000000001</v>
      </c>
      <c r="E33" s="34">
        <f>'[2]23'!E33</f>
        <v>16.082217193597458</v>
      </c>
      <c r="F33" s="1024">
        <f>'[2]23'!F33</f>
        <v>4762.2250000000004</v>
      </c>
      <c r="G33" s="34">
        <f>'[2]23'!G33</f>
        <v>12.088484993986313</v>
      </c>
      <c r="H33" s="1024">
        <f>'[2]23'!H33</f>
        <v>1009216.0419999999</v>
      </c>
      <c r="I33" s="34">
        <f>'[2]23'!I33</f>
        <v>23.212094295207478</v>
      </c>
      <c r="J33" s="910">
        <f>'[2]23'!J33</f>
        <v>54.775667680459939</v>
      </c>
      <c r="K33" s="34">
        <f>'[2]23'!K33</f>
        <v>7.1195975507948077</v>
      </c>
      <c r="L33" s="1024">
        <f>'[2]23'!L33</f>
        <v>3746.5599999999995</v>
      </c>
      <c r="M33" s="556">
        <f>'[2]23'!M33</f>
        <v>27.614583901030002</v>
      </c>
    </row>
    <row r="34" spans="1:14" ht="12.75" customHeight="1">
      <c r="A34" s="200" t="str">
        <f>'[2]23'!$A34</f>
        <v>3 2017</v>
      </c>
      <c r="B34" s="1024">
        <f>'[2]23'!B34</f>
        <v>24058.004999999997</v>
      </c>
      <c r="C34" s="34">
        <f>'[2]23'!C34</f>
        <v>7.7070420996645908</v>
      </c>
      <c r="D34" s="1024">
        <f>'[2]23'!D34</f>
        <v>16734.227999999996</v>
      </c>
      <c r="E34" s="34">
        <f>'[2]23'!E34</f>
        <v>8.8551204532432877</v>
      </c>
      <c r="F34" s="1024">
        <f>'[2]23'!F34</f>
        <v>7323.7769999999991</v>
      </c>
      <c r="G34" s="34">
        <f>'[2]23'!G34</f>
        <v>5.1725232294174788</v>
      </c>
      <c r="H34" s="1024">
        <f>'[2]23'!H34</f>
        <v>1474838.9910000002</v>
      </c>
      <c r="I34" s="34">
        <f>'[2]23'!I34</f>
        <v>16.669440801921269</v>
      </c>
      <c r="J34" s="910">
        <f>'[2]23'!J34</f>
        <v>61.30346182071208</v>
      </c>
      <c r="K34" s="34">
        <f>'[2]23'!K34</f>
        <v>8.3210888791872293</v>
      </c>
      <c r="L34" s="1024">
        <f>'[2]23'!L34</f>
        <v>6415.3799999999992</v>
      </c>
      <c r="M34" s="556">
        <f>'[2]23'!M34</f>
        <v>20.256206464770642</v>
      </c>
    </row>
    <row r="35" spans="1:14" ht="12.75" customHeight="1">
      <c r="A35" s="200" t="str">
        <f>'[2]23'!$A35</f>
        <v>4 2017</v>
      </c>
      <c r="B35" s="1024">
        <f>'[2]23'!B35</f>
        <v>12728.556000000002</v>
      </c>
      <c r="C35" s="34">
        <f>'[2]23'!C35</f>
        <v>11.27646044411776</v>
      </c>
      <c r="D35" s="1024">
        <f>'[2]23'!D35</f>
        <v>9128.9380000000019</v>
      </c>
      <c r="E35" s="34">
        <f>'[2]23'!E35</f>
        <v>11.174562541748571</v>
      </c>
      <c r="F35" s="1024">
        <f>'[2]23'!F35</f>
        <v>3599.6180000000004</v>
      </c>
      <c r="G35" s="34">
        <f>'[2]23'!G35</f>
        <v>11.535721711152007</v>
      </c>
      <c r="H35" s="1024">
        <f>'[2]23'!H35</f>
        <v>717112.65800000029</v>
      </c>
      <c r="I35" s="34">
        <f>'[2]23'!I35</f>
        <v>19.571366410993903</v>
      </c>
      <c r="J35" s="910">
        <f>'[2]23'!J35</f>
        <v>56.338885416381885</v>
      </c>
      <c r="K35" s="34">
        <f>'[2]23'!K35</f>
        <v>7.4543222652573462</v>
      </c>
      <c r="L35" s="1024">
        <f>'[2]23'!L35</f>
        <v>3094.8199999999997</v>
      </c>
      <c r="M35" s="556">
        <f>'[2]23'!M35</f>
        <v>21.300321004009604</v>
      </c>
    </row>
    <row r="36" spans="1:14" ht="12.75" customHeight="1">
      <c r="A36" s="946" t="str">
        <f>'[2]23'!$A36</f>
        <v>1 2018</v>
      </c>
      <c r="B36" s="1043">
        <f>'[2]23'!B36</f>
        <v>10747.527999999998</v>
      </c>
      <c r="C36" s="919">
        <f>'[2]23'!C36</f>
        <v>10.178532326333013</v>
      </c>
      <c r="D36" s="1044">
        <f>'[2]23'!D36</f>
        <v>7520.7049999999999</v>
      </c>
      <c r="E36" s="919">
        <f>'[2]23'!E36</f>
        <v>9.1321081403614954</v>
      </c>
      <c r="F36" s="1044">
        <f>'[2]23'!F36</f>
        <v>3226.8229999999994</v>
      </c>
      <c r="G36" s="919">
        <f>'[2]23'!G36</f>
        <v>12.697086653690832</v>
      </c>
      <c r="H36" s="1044">
        <f>'[2]23'!H36</f>
        <v>556097.70700000005</v>
      </c>
      <c r="I36" s="919">
        <f>'[2]23'!I36</f>
        <v>15.844184425685313</v>
      </c>
      <c r="J36" s="920">
        <f>'[2]23'!J36</f>
        <v>51.741917490235906</v>
      </c>
      <c r="K36" s="919">
        <f>'[2]23'!K36</f>
        <v>5.1422468422173608</v>
      </c>
      <c r="L36" s="1044">
        <f>'[2]23'!L36</f>
        <v>2686.41</v>
      </c>
      <c r="M36" s="1042">
        <f>'[2]23'!M36</f>
        <v>17.12533026394955</v>
      </c>
    </row>
    <row r="37" spans="1:14" ht="12.75" customHeight="1">
      <c r="A37" s="200" t="str">
        <f>'[2]23'!$A37</f>
        <v>2 2018</v>
      </c>
      <c r="B37" s="1024">
        <f>'[2]23'!B37</f>
        <v>18419.889000000003</v>
      </c>
      <c r="C37" s="34">
        <f>'[2]23'!C37</f>
        <v>-2.5200097348459849E-2</v>
      </c>
      <c r="D37" s="1024">
        <f>'[2]23'!D37</f>
        <v>13582.046</v>
      </c>
      <c r="E37" s="34">
        <f>'[2]23'!E37</f>
        <v>-0.58746301045643179</v>
      </c>
      <c r="F37" s="1024">
        <f>'[2]23'!F37</f>
        <v>4837.8430000000008</v>
      </c>
      <c r="G37" s="34">
        <f>'[2]23'!G37</f>
        <v>1.5878712156607548</v>
      </c>
      <c r="H37" s="1024">
        <f>'[2]23'!H37</f>
        <v>1100196.2339999997</v>
      </c>
      <c r="I37" s="34">
        <f>'[2]23'!I37</f>
        <v>9.0149371605014608</v>
      </c>
      <c r="J37" s="910">
        <f>'[2]23'!J37</f>
        <v>59.728711394514896</v>
      </c>
      <c r="K37" s="34">
        <f>'[2]23'!K37</f>
        <v>9.0424159554733308</v>
      </c>
      <c r="L37" s="1024">
        <f>'[2]23'!L37</f>
        <v>4156.05</v>
      </c>
      <c r="M37" s="556">
        <f>'[2]23'!M37</f>
        <v>10.929759566108672</v>
      </c>
      <c r="N37" s="1" t="s">
        <v>33</v>
      </c>
    </row>
    <row r="38" spans="1:14" ht="12.75" customHeight="1">
      <c r="A38" s="200" t="str">
        <f>'[2]23'!$A38</f>
        <v>3 2018</v>
      </c>
      <c r="B38" s="1024">
        <f>'[2]23'!B38</f>
        <v>24609.887999999999</v>
      </c>
      <c r="C38" s="34">
        <f>'[2]23'!C38</f>
        <v>2.2939682654484557</v>
      </c>
      <c r="D38" s="1024">
        <f>'[2]23'!D38</f>
        <v>16771.454000000002</v>
      </c>
      <c r="E38" s="34">
        <f>'[2]23'!E38</f>
        <v>0.22245424168959005</v>
      </c>
      <c r="F38" s="1024">
        <f>'[2]23'!F38</f>
        <v>7838.4340000000002</v>
      </c>
      <c r="G38" s="34">
        <f>'[2]23'!G38</f>
        <v>7.0272074095101686</v>
      </c>
      <c r="H38" s="1024">
        <f>'[2]23'!H38</f>
        <v>1566071.9570000002</v>
      </c>
      <c r="I38" s="34">
        <f>'[2]23'!I38</f>
        <v>6.1859610816324135</v>
      </c>
      <c r="J38" s="910">
        <f>'[2]23'!J38</f>
        <v>63.635883145831471</v>
      </c>
      <c r="K38" s="34">
        <f>'[2]23'!K38</f>
        <v>3.804713887024505</v>
      </c>
      <c r="L38" s="1024">
        <f>'[2]23'!L38</f>
        <v>6897.64</v>
      </c>
      <c r="M38" s="556">
        <f>'[2]23'!M38</f>
        <v>7.5172476143268341</v>
      </c>
    </row>
    <row r="39" spans="1:14" ht="12.75" customHeight="1">
      <c r="A39" s="200" t="str">
        <f>'[2]23'!$A39</f>
        <v>4 2018</v>
      </c>
      <c r="B39" s="1024">
        <f>'[2]23'!B39</f>
        <v>13299.154</v>
      </c>
      <c r="C39" s="34">
        <f>'[2]23'!C39</f>
        <v>4.4828180038646934</v>
      </c>
      <c r="D39" s="1024">
        <f>'[2]23'!D39</f>
        <v>9375.2200000000012</v>
      </c>
      <c r="E39" s="34">
        <f>'[2]23'!E39</f>
        <v>2.6978165477736837</v>
      </c>
      <c r="F39" s="1024">
        <f>'[2]23'!F39</f>
        <v>3923.9339999999993</v>
      </c>
      <c r="G39" s="34">
        <f>'[2]23'!G39</f>
        <v>9.0097338106432119</v>
      </c>
      <c r="H39" s="1024">
        <f>'[2]23'!H39</f>
        <v>764186.94800000032</v>
      </c>
      <c r="I39" s="34">
        <f>'[2]23'!I39</f>
        <v>6.5644204540034679</v>
      </c>
      <c r="J39" s="910">
        <f>'[2]23'!J39</f>
        <v>57.46132032157837</v>
      </c>
      <c r="K39" s="34">
        <f>'[2]23'!K39</f>
        <v>1.9922916417336722</v>
      </c>
      <c r="L39" s="1024">
        <f>'[2]23'!L39</f>
        <v>3313.44</v>
      </c>
      <c r="M39" s="556">
        <f>'[2]23'!M39</f>
        <v>7.0640618840514264</v>
      </c>
    </row>
    <row r="40" spans="1:14" ht="12.75" customHeight="1">
      <c r="A40" s="946" t="str">
        <f>'[2]23'!$A40</f>
        <v>1 2019</v>
      </c>
      <c r="B40" s="1043">
        <f>'[2]23'!B40</f>
        <v>11006.446</v>
      </c>
      <c r="C40" s="919">
        <f>'[2]23'!C40</f>
        <v>2.4090935143411798</v>
      </c>
      <c r="D40" s="1044">
        <f>'[2]23'!D40</f>
        <v>7646.2809999999999</v>
      </c>
      <c r="E40" s="919">
        <f>'[2]23'!E40</f>
        <v>1.6697370791701047</v>
      </c>
      <c r="F40" s="1044">
        <f>'[2]23'!F40</f>
        <v>3360.165</v>
      </c>
      <c r="G40" s="919">
        <f>'[2]23'!G40</f>
        <v>4.1322997883677033</v>
      </c>
      <c r="H40" s="1044">
        <f>'[2]23'!H40</f>
        <v>585919.39299999992</v>
      </c>
      <c r="I40" s="919">
        <f>'[2]23'!I40</f>
        <v>5.362670197091802</v>
      </c>
      <c r="J40" s="920">
        <f>'[2]23'!J40</f>
        <v>53.234204120022021</v>
      </c>
      <c r="K40" s="919">
        <f>'[2]23'!K40</f>
        <v>2.8840961104074267</v>
      </c>
      <c r="L40" s="1044">
        <f>'[2]23'!L40</f>
        <v>2876.71</v>
      </c>
      <c r="M40" s="1042">
        <f>'[2]23'!M40</f>
        <v>7.0838032913814573</v>
      </c>
    </row>
    <row r="41" spans="1:14" ht="12.75" customHeight="1">
      <c r="A41" s="200" t="str">
        <f>'[2]23'!$A41</f>
        <v>2 2019</v>
      </c>
      <c r="B41" s="1024">
        <f>'[2]23'!B41</f>
        <v>19716.693999999996</v>
      </c>
      <c r="C41" s="34">
        <f>'[2]23'!C41</f>
        <v>7.0402432935399162</v>
      </c>
      <c r="D41" s="1024">
        <f>'[2]23'!D41</f>
        <v>14248.263999999999</v>
      </c>
      <c r="E41" s="34">
        <f>'[2]23'!E41</f>
        <v>4.9051372672423526</v>
      </c>
      <c r="F41" s="1024">
        <f>'[2]23'!F41</f>
        <v>5468.4299999999994</v>
      </c>
      <c r="G41" s="34">
        <f>'[2]23'!G41</f>
        <v>13.034465979983196</v>
      </c>
      <c r="H41" s="1024">
        <f>'[2]23'!H41</f>
        <v>1209011.436</v>
      </c>
      <c r="I41" s="34">
        <f>'[2]23'!I41</f>
        <v>9.8905266748986236</v>
      </c>
      <c r="J41" s="910">
        <f>'[2]23'!J41</f>
        <v>61.319176328445337</v>
      </c>
      <c r="K41" s="34">
        <f>'[2]23'!K41</f>
        <v>2.6628147448640505</v>
      </c>
      <c r="L41" s="1024">
        <f>'[2]23'!L41</f>
        <v>4519.5200000000004</v>
      </c>
      <c r="M41" s="556">
        <f>'[2]23'!M41</f>
        <v>8.7455636962981771</v>
      </c>
    </row>
    <row r="42" spans="1:14" ht="12.75" customHeight="1">
      <c r="A42" s="200" t="str">
        <f>'[2]23'!$A42</f>
        <v>3 2019</v>
      </c>
      <c r="B42" s="1024">
        <f>'[2]23'!B42</f>
        <v>25489.231000000003</v>
      </c>
      <c r="C42" s="34">
        <f>'[2]23'!C42</f>
        <v>3.5731288171648998</v>
      </c>
      <c r="D42" s="1024">
        <f>'[2]23'!D42</f>
        <v>17321.204000000005</v>
      </c>
      <c r="E42" s="34">
        <f>'[2]23'!E42</f>
        <v>3.2778911118857224</v>
      </c>
      <c r="F42" s="1024">
        <f>'[2]23'!F42</f>
        <v>8168.027</v>
      </c>
      <c r="G42" s="34">
        <f>'[2]23'!G42</f>
        <v>4.2048322407256364</v>
      </c>
      <c r="H42" s="1024">
        <f>'[2]23'!H42</f>
        <v>1674455.9700000002</v>
      </c>
      <c r="I42" s="34">
        <f>'[2]23'!I42</f>
        <v>6.9207556214481372</v>
      </c>
      <c r="J42" s="910">
        <f>'[2]23'!J42</f>
        <v>65.692682921662097</v>
      </c>
      <c r="K42" s="34">
        <f>'[2]23'!K42</f>
        <v>3.2321383379203752</v>
      </c>
      <c r="L42" s="1024">
        <f>'[2]23'!L42</f>
        <v>7293.52</v>
      </c>
      <c r="M42" s="556">
        <f>'[2]23'!M42</f>
        <v>5.7393543298867513</v>
      </c>
    </row>
    <row r="43" spans="1:14" ht="12.75" customHeight="1">
      <c r="A43" s="200" t="str">
        <f>'[2]23'!$A43</f>
        <v>4 2019</v>
      </c>
      <c r="B43" s="1024">
        <f>'[2]23'!B43</f>
        <v>13946.593000000001</v>
      </c>
      <c r="C43" s="34">
        <f>'[2]23'!C43</f>
        <v>4.8682720720430837</v>
      </c>
      <c r="D43" s="1024">
        <f>'[2]23'!D43</f>
        <v>9836.0829999999987</v>
      </c>
      <c r="E43" s="34">
        <f>'[2]23'!E43</f>
        <v>4.9157566435773958</v>
      </c>
      <c r="F43" s="1024">
        <f>'[2]23'!F43</f>
        <v>4110.510000000002</v>
      </c>
      <c r="G43" s="34">
        <f>'[2]23'!G43</f>
        <v>4.7548200351994439</v>
      </c>
      <c r="H43" s="1024">
        <f>'[2]23'!H43</f>
        <v>826427.60599999921</v>
      </c>
      <c r="I43" s="34">
        <f>'[2]23'!I43</f>
        <v>8.144690008497605</v>
      </c>
      <c r="J43" s="910">
        <f>'[2]23'!J43</f>
        <v>59.25659449587431</v>
      </c>
      <c r="K43" s="34">
        <f>'[2]23'!K43</f>
        <v>3.1243176527250114</v>
      </c>
      <c r="L43" s="1024">
        <f>'[2]23'!L43</f>
        <v>3601.24</v>
      </c>
      <c r="M43" s="556">
        <f>'[2]23'!M43</f>
        <v>8.685837075667564</v>
      </c>
    </row>
    <row r="44" spans="1:14" ht="12.75" customHeight="1">
      <c r="A44" s="946" t="str">
        <f>'[2]23'!$A44</f>
        <v>1 2020</v>
      </c>
      <c r="B44" s="1043">
        <f>'[2]23'!B44</f>
        <v>8950.7749999999996</v>
      </c>
      <c r="C44" s="919">
        <f>'[2]23'!C44</f>
        <v>-18.676973475361621</v>
      </c>
      <c r="D44" s="1044">
        <f>'[2]23'!D44</f>
        <v>6027.48</v>
      </c>
      <c r="E44" s="919">
        <f>'[2]23'!E44</f>
        <v>-21.171089579365443</v>
      </c>
      <c r="F44" s="1044">
        <f>'[2]23'!F44</f>
        <v>2923.2950000000001</v>
      </c>
      <c r="G44" s="919">
        <f>'[2]23'!G44</f>
        <v>-13.001444869522771</v>
      </c>
      <c r="H44" s="1044">
        <f>'[2]23'!H44</f>
        <v>467586.39699999994</v>
      </c>
      <c r="I44" s="919">
        <f>'[2]23'!I44</f>
        <v>-20.196122096951996</v>
      </c>
      <c r="J44" s="920">
        <f>'[2]23'!J44</f>
        <v>52.239766612388308</v>
      </c>
      <c r="K44" s="919">
        <f>'[2]23'!K44</f>
        <v>-1.8680424063289252</v>
      </c>
      <c r="L44" s="1044">
        <f>'[2]23'!L44</f>
        <v>2552.3200000000002</v>
      </c>
      <c r="M44" s="1042">
        <f>'[2]23'!M44</f>
        <v>-11.276423414247517</v>
      </c>
    </row>
    <row r="45" spans="1:14" ht="12.75" customHeight="1">
      <c r="A45" s="200" t="str">
        <f>'[2]23'!$A45</f>
        <v>2 2020</v>
      </c>
      <c r="B45" s="1024">
        <f>'[2]23'!B45</f>
        <v>1425.8670000000011</v>
      </c>
      <c r="C45" s="34">
        <f>'[2]23'!C45</f>
        <v>-92.768224733821995</v>
      </c>
      <c r="D45" s="1024">
        <f>'[2]23'!D45</f>
        <v>231.76700000000073</v>
      </c>
      <c r="E45" s="34">
        <f>'[2]23'!E45</f>
        <v>-98.373366748398254</v>
      </c>
      <c r="F45" s="1024">
        <f>'[2]23'!F45</f>
        <v>1194.1000000000004</v>
      </c>
      <c r="G45" s="34">
        <f>'[2]23'!G45</f>
        <v>-78.163750838906225</v>
      </c>
      <c r="H45" s="1024">
        <f>'[2]23'!H45</f>
        <v>67148.335000000021</v>
      </c>
      <c r="I45" s="34">
        <f>'[2]23'!I45</f>
        <v>-94.446013246809358</v>
      </c>
      <c r="J45" s="910">
        <f>'[2]23'!J45</f>
        <v>47.092986232236228</v>
      </c>
      <c r="K45" s="34">
        <f>'[2]23'!K45</f>
        <v>-23.200230250988753</v>
      </c>
      <c r="L45" s="1024">
        <f>'[2]23'!L45</f>
        <v>726.84999999999991</v>
      </c>
      <c r="M45" s="556">
        <f>'[2]23'!M45</f>
        <v>-83.917539915743276</v>
      </c>
    </row>
    <row r="46" spans="1:14" ht="12.75" customHeight="1">
      <c r="A46" s="200" t="str">
        <f>'[2]23'!$A46</f>
        <v>3 2020</v>
      </c>
      <c r="B46" s="1024">
        <f>'[2]23'!B46</f>
        <v>11247.96</v>
      </c>
      <c r="C46" s="34">
        <f>'[2]23'!C46</f>
        <v>-55.871716961567039</v>
      </c>
      <c r="D46" s="1024">
        <f>'[2]23'!D46</f>
        <v>4056.415</v>
      </c>
      <c r="E46" s="34">
        <f>'[2]23'!E46</f>
        <v>-76.581218026183407</v>
      </c>
      <c r="F46" s="1024">
        <f>'[2]23'!F46</f>
        <v>7191.5450000000001</v>
      </c>
      <c r="G46" s="34">
        <f>'[2]23'!G46</f>
        <v>-11.954931099027945</v>
      </c>
      <c r="H46" s="1024">
        <f>'[2]23'!H46</f>
        <v>687585.9360000001</v>
      </c>
      <c r="I46" s="34">
        <f>'[2]23'!I46</f>
        <v>-58.936756276726705</v>
      </c>
      <c r="J46" s="910">
        <f>'[2]23'!J46</f>
        <v>61.129834743366814</v>
      </c>
      <c r="K46" s="34">
        <f>'[2]23'!K46</f>
        <v>-6.9457479514673395</v>
      </c>
      <c r="L46" s="1024">
        <f>'[2]23'!L46</f>
        <v>2944.6800000000003</v>
      </c>
      <c r="M46" s="556">
        <f>'[2]23'!M46</f>
        <v>-59.626079040024564</v>
      </c>
    </row>
    <row r="47" spans="1:14" ht="12.75" customHeight="1">
      <c r="A47" s="200" t="str">
        <f>'[2]23'!$A47</f>
        <v>4 2020</v>
      </c>
      <c r="B47" s="1024">
        <f>'[2]23'!B47</f>
        <v>4173.6970000000001</v>
      </c>
      <c r="C47" s="34">
        <f>'[2]23'!C47</f>
        <v>-70.073716211550732</v>
      </c>
      <c r="D47" s="1024">
        <f>'[2]23'!D47</f>
        <v>1884.0280000000002</v>
      </c>
      <c r="E47" s="34">
        <f>'[2]23'!E47</f>
        <v>-80.845749268280883</v>
      </c>
      <c r="F47" s="1024">
        <f>'[2]23'!F47</f>
        <v>2289.6689999999999</v>
      </c>
      <c r="G47" s="34">
        <f>'[2]23'!G47</f>
        <v>-44.2972039965844</v>
      </c>
      <c r="H47" s="1024">
        <f>'[2]23'!H47</f>
        <v>223361.49399999995</v>
      </c>
      <c r="I47" s="34">
        <f>'[2]23'!I47</f>
        <v>-72.97264849596516</v>
      </c>
      <c r="J47" s="910">
        <f>'[2]23'!J47</f>
        <v>53.516461305169003</v>
      </c>
      <c r="K47" s="34">
        <f>'[2]23'!K47</f>
        <v>-9.6869103591583468</v>
      </c>
      <c r="L47" s="1024">
        <f>'[2]23'!L47</f>
        <v>1492.59</v>
      </c>
      <c r="M47" s="556">
        <f>'[2]23'!M47</f>
        <v>-58.553442703068939</v>
      </c>
    </row>
    <row r="48" spans="1:14" ht="12.75" customHeight="1">
      <c r="A48" s="946" t="str">
        <f>'[2]23'!$A48</f>
        <v>1 2021</v>
      </c>
      <c r="B48" s="1043">
        <f>'[2]23'!B48</f>
        <v>1791.7359999999999</v>
      </c>
      <c r="C48" s="919">
        <f>'[2]23'!C48</f>
        <v>-79.982336725032184</v>
      </c>
      <c r="D48" s="1044">
        <f>'[2]23'!D48</f>
        <v>595.12699999999995</v>
      </c>
      <c r="E48" s="919">
        <f>'[2]23'!E48</f>
        <v>-90.126437582538642</v>
      </c>
      <c r="F48" s="1044">
        <f>'[2]23'!F48</f>
        <v>1196.6089999999999</v>
      </c>
      <c r="G48" s="919">
        <f>'[2]23'!G48</f>
        <v>-59.066430175538223</v>
      </c>
      <c r="H48" s="1044">
        <f>'[2]23'!H48</f>
        <v>77603.098999999987</v>
      </c>
      <c r="I48" s="919">
        <f>'[2]23'!I48</f>
        <v>-83.403473775564095</v>
      </c>
      <c r="J48" s="920">
        <f>'[2]23'!J48</f>
        <v>43.311681520045362</v>
      </c>
      <c r="K48" s="919">
        <f>'[2]23'!K48</f>
        <v>-17.090591461841854</v>
      </c>
      <c r="L48" s="1044">
        <f>'[2]23'!L48</f>
        <v>843.58999999999992</v>
      </c>
      <c r="M48" s="1042">
        <f>'[2]23'!M48</f>
        <v>-66.948109954864606</v>
      </c>
    </row>
    <row r="49" spans="1:21" ht="12.75" customHeight="1">
      <c r="A49" s="200" t="str">
        <f>'[2]23'!$A49</f>
        <v>2 2021</v>
      </c>
      <c r="B49" s="1024">
        <f>'[2]23'!B49</f>
        <v>6379.375</v>
      </c>
      <c r="C49" s="34">
        <f>'[2]23'!C49</f>
        <v>347.40322905291976</v>
      </c>
      <c r="D49" s="1024">
        <f>'[2]23'!D49</f>
        <v>2482.2780000000002</v>
      </c>
      <c r="E49" s="34">
        <f>'[2]23'!E49</f>
        <v>971.02305332510332</v>
      </c>
      <c r="F49" s="1024">
        <f>'[2]23'!F49</f>
        <v>3897.0970000000002</v>
      </c>
      <c r="G49" s="34">
        <f>'[2]23'!G49</f>
        <v>226.36269994137831</v>
      </c>
      <c r="H49" s="1024">
        <f>'[2]23'!H49</f>
        <v>382957.49900000001</v>
      </c>
      <c r="I49" s="34">
        <f>'[2]23'!I49</f>
        <v>470.3157032858669</v>
      </c>
      <c r="J49" s="910">
        <f>'[2]23'!J49</f>
        <v>60.030567101009112</v>
      </c>
      <c r="K49" s="34">
        <f>'[2]23'!K49</f>
        <v>27.472415541821832</v>
      </c>
      <c r="L49" s="1024">
        <f>'[2]23'!L49</f>
        <v>1555.3400000000001</v>
      </c>
      <c r="M49" s="556">
        <f>'[2]23'!M49</f>
        <v>113.98362798376559</v>
      </c>
    </row>
    <row r="50" spans="1:21" ht="12.75" customHeight="1">
      <c r="A50" s="200" t="str">
        <f>'[2]23'!$A50</f>
        <v>3 2021</v>
      </c>
      <c r="B50" s="1024">
        <f>'[2]23'!B50</f>
        <v>17672.917000000001</v>
      </c>
      <c r="C50" s="34">
        <f>'[2]23'!C50</f>
        <v>57.121086845970325</v>
      </c>
      <c r="D50" s="1024">
        <f>'[2]23'!D50</f>
        <v>8241.402</v>
      </c>
      <c r="E50" s="34">
        <f>'[2]23'!E50</f>
        <v>103.16959679914407</v>
      </c>
      <c r="F50" s="1024">
        <f>'[2]23'!F50</f>
        <v>9431.5149999999994</v>
      </c>
      <c r="G50" s="34">
        <f>'[2]23'!G50</f>
        <v>31.147270857652956</v>
      </c>
      <c r="H50" s="1024">
        <f>'[2]23'!H50</f>
        <v>1170830.1540000001</v>
      </c>
      <c r="I50" s="34">
        <f>'[2]23'!I50</f>
        <v>70.281283065685045</v>
      </c>
      <c r="J50" s="910">
        <f>'[2]23'!J50</f>
        <v>66.249966205352521</v>
      </c>
      <c r="K50" s="34">
        <f>'[2]23'!K50</f>
        <v>8.3758306945877763</v>
      </c>
      <c r="L50" s="1024">
        <f>'[2]23'!L50</f>
        <v>4490.24</v>
      </c>
      <c r="M50" s="556">
        <f>'[2]23'!M50</f>
        <v>52.486518059687285</v>
      </c>
    </row>
    <row r="51" spans="1:21" ht="12.75" customHeight="1">
      <c r="A51" s="200" t="str">
        <f>'[2]23'!$A51</f>
        <v>4 2021</v>
      </c>
      <c r="B51" s="1024">
        <f>'[2]23'!B51</f>
        <v>11604.679999999998</v>
      </c>
      <c r="C51" s="34">
        <f>'[2]23'!C51</f>
        <v>178.0431832976854</v>
      </c>
      <c r="D51" s="1024">
        <f>'[2]23'!D51</f>
        <v>7333.5609999999979</v>
      </c>
      <c r="E51" s="34">
        <f>'[2]23'!E51</f>
        <v>289.24904513096391</v>
      </c>
      <c r="F51" s="1024">
        <f>'[2]23'!F51</f>
        <v>4271.1190000000006</v>
      </c>
      <c r="G51" s="34">
        <f>'[2]23'!G51</f>
        <v>86.538709306891121</v>
      </c>
      <c r="H51" s="1024">
        <f>'[2]23'!H51</f>
        <v>699235.223</v>
      </c>
      <c r="I51" s="34">
        <f>'[2]23'!I51</f>
        <v>213.05092497277087</v>
      </c>
      <c r="J51" s="910">
        <f>'[2]23'!J51</f>
        <v>60.254588924468415</v>
      </c>
      <c r="K51" s="34">
        <f>'[2]23'!K51</f>
        <v>12.590757039925208</v>
      </c>
      <c r="L51" s="1024">
        <f>'[2]23'!L51</f>
        <v>3054.29</v>
      </c>
      <c r="M51" s="556">
        <f>'[2]23'!M51</f>
        <v>104.63020655370866</v>
      </c>
    </row>
    <row r="52" spans="1:21" ht="12.75" customHeight="1">
      <c r="A52" s="946" t="str">
        <f>'[2]23'!$A52</f>
        <v>1 2022</v>
      </c>
      <c r="B52" s="1043">
        <f>'[2]23'!B52</f>
        <v>8916.0630000000001</v>
      </c>
      <c r="C52" s="919">
        <f>'[2]23'!C52</f>
        <v>397.62146878781255</v>
      </c>
      <c r="D52" s="1044">
        <f>'[2]23'!D52</f>
        <v>5636.1769999999997</v>
      </c>
      <c r="E52" s="919">
        <f>'[2]23'!E52</f>
        <v>847.05449425080678</v>
      </c>
      <c r="F52" s="1044">
        <f>'[2]23'!F52</f>
        <v>3279.886</v>
      </c>
      <c r="G52" s="919">
        <f>'[2]23'!G52</f>
        <v>174.09838969955933</v>
      </c>
      <c r="H52" s="1044">
        <f>'[2]23'!H52</f>
        <v>493027.96400000004</v>
      </c>
      <c r="I52" s="919">
        <f>'[2]23'!I52</f>
        <v>535.31994257085023</v>
      </c>
      <c r="J52" s="920">
        <f>'[2]23'!J52</f>
        <v>55.296599407159867</v>
      </c>
      <c r="K52" s="919">
        <f>'[2]23'!K52</f>
        <v>27.671328996006977</v>
      </c>
      <c r="L52" s="1044">
        <f>'[2]23'!L52</f>
        <v>2725.88</v>
      </c>
      <c r="M52" s="1042">
        <f>'[2]23'!M52</f>
        <v>223.12853400348513</v>
      </c>
    </row>
    <row r="53" spans="1:21" s="262" customFormat="1" ht="8.1" customHeight="1">
      <c r="B53" s="139"/>
      <c r="C53" s="50"/>
      <c r="D53" s="139"/>
      <c r="E53" s="1187"/>
      <c r="F53" s="226"/>
      <c r="G53" s="142"/>
      <c r="H53" s="33"/>
      <c r="I53" s="226"/>
      <c r="J53" s="142"/>
      <c r="K53" s="33"/>
      <c r="L53" s="50"/>
      <c r="M53" s="139"/>
      <c r="N53" s="1187"/>
      <c r="O53" s="226"/>
      <c r="P53" s="142"/>
      <c r="Q53" s="33"/>
      <c r="R53" s="226"/>
      <c r="S53" s="142"/>
      <c r="T53" s="33"/>
      <c r="U53" s="1188"/>
    </row>
    <row r="54" spans="1:21" ht="12.75" customHeight="1">
      <c r="A54" s="1072" t="str">
        <f>'[2]23'!$A54</f>
        <v>Jan-Abr 19</v>
      </c>
      <c r="B54" s="1043">
        <f>'[2]23'!B54</f>
        <v>16987.745999999999</v>
      </c>
      <c r="C54" s="919">
        <f>'[2]23'!C54</f>
        <v>5.3690515030883006</v>
      </c>
      <c r="D54" s="1044">
        <f>'[2]23'!D54</f>
        <v>11944.708000000001</v>
      </c>
      <c r="E54" s="919">
        <f>'[2]23'!E54</f>
        <v>4.2427987148455628</v>
      </c>
      <c r="F54" s="1044">
        <f>'[2]23'!F54</f>
        <v>5043.0379999999996</v>
      </c>
      <c r="G54" s="919">
        <f>'[2]23'!G54</f>
        <v>8.1362768422215197</v>
      </c>
      <c r="H54" s="1044">
        <f>'[2]23'!H54</f>
        <v>920848.82699999993</v>
      </c>
      <c r="I54" s="919">
        <f>'[2]23'!I54</f>
        <v>7.1317546959862739</v>
      </c>
      <c r="J54" s="920">
        <f>'[2]23'!J54</f>
        <v>54.206651488667184</v>
      </c>
      <c r="K54" s="919">
        <f>'[2]23'!K54</f>
        <v>1.6728851287479927</v>
      </c>
      <c r="L54" s="1044">
        <f>'[2]23'!L54</f>
        <v>4257.8600000000006</v>
      </c>
      <c r="M54" s="1042">
        <f>'[2]23'!M54</f>
        <v>8.7553766461988118</v>
      </c>
    </row>
    <row r="55" spans="1:21" ht="12.75" customHeight="1">
      <c r="A55" s="201" t="str">
        <f>'[2]23'!$A55</f>
        <v>Jan-Mai 19</v>
      </c>
      <c r="B55" s="1024">
        <f>'[2]23'!B55</f>
        <v>23545.585999999999</v>
      </c>
      <c r="C55" s="34">
        <f>'[2]23'!C55</f>
        <v>5.000719311722591</v>
      </c>
      <c r="D55" s="1024">
        <f>'[2]23'!D55</f>
        <v>16879.637999999999</v>
      </c>
      <c r="E55" s="34">
        <f>'[2]23'!E55</f>
        <v>3.7224945917820946</v>
      </c>
      <c r="F55" s="1024">
        <f>'[2]23'!F55</f>
        <v>6665.9480000000003</v>
      </c>
      <c r="G55" s="34">
        <f>'[2]23'!G55</f>
        <v>8.3828954002597555</v>
      </c>
      <c r="H55" s="1024">
        <f>'[2]23'!H55</f>
        <v>1328948.5209999999</v>
      </c>
      <c r="I55" s="34">
        <f>'[2]23'!I55</f>
        <v>7.2164420680391146</v>
      </c>
      <c r="J55" s="910">
        <f>'[2]23'!J55</f>
        <v>56.441513963593856</v>
      </c>
      <c r="K55" s="34">
        <f>'[2]23'!K55</f>
        <v>2.1101976927782431</v>
      </c>
      <c r="L55" s="1024">
        <f>'[2]23'!L55</f>
        <v>5818.14</v>
      </c>
      <c r="M55" s="556">
        <f>'[2]23'!M55</f>
        <v>7.9907120570640586</v>
      </c>
    </row>
    <row r="56" spans="1:21" ht="12.75" customHeight="1">
      <c r="A56" s="201" t="str">
        <f>'[2]23'!$A56</f>
        <v>Jan-Jun 19</v>
      </c>
      <c r="B56" s="1024">
        <f>'[2]23'!B56</f>
        <v>30723.14</v>
      </c>
      <c r="C56" s="34">
        <f>'[2]23'!C56</f>
        <v>5.3337702135228398</v>
      </c>
      <c r="D56" s="1024">
        <f>'[2]23'!D56</f>
        <v>21894.544999999998</v>
      </c>
      <c r="E56" s="34">
        <f>'[2]23'!E56</f>
        <v>3.7520890048885036</v>
      </c>
      <c r="F56" s="1024">
        <f>'[2]23'!F56</f>
        <v>8828.5949999999993</v>
      </c>
      <c r="G56" s="34">
        <f>'[2]23'!G56</f>
        <v>9.4725435622504506</v>
      </c>
      <c r="H56" s="1024">
        <f>'[2]23'!H56</f>
        <v>1794930.8289999999</v>
      </c>
      <c r="I56" s="34">
        <f>'[2]23'!I56</f>
        <v>8.3703070190727829</v>
      </c>
      <c r="J56" s="910">
        <f>'[2]23'!J56</f>
        <v>58.422766325317006</v>
      </c>
      <c r="K56" s="34">
        <f>'[2]23'!K56</f>
        <v>2.8827761499417903</v>
      </c>
      <c r="L56" s="1024">
        <f>'[2]23'!L56</f>
        <v>7396.2300000000005</v>
      </c>
      <c r="M56" s="556">
        <f>'[2]23'!M56</f>
        <v>8.0931419401794074</v>
      </c>
    </row>
    <row r="57" spans="1:21" ht="12.75" customHeight="1">
      <c r="A57" s="201" t="str">
        <f>'[2]23'!$A57</f>
        <v>Jan-Jul 19</v>
      </c>
      <c r="B57" s="1024">
        <f>'[2]23'!B57</f>
        <v>38954.370000000003</v>
      </c>
      <c r="C57" s="34">
        <f>'[2]23'!C57</f>
        <v>4.8797453703142821</v>
      </c>
      <c r="D57" s="1024">
        <f>'[2]23'!D57</f>
        <v>27615.742999999999</v>
      </c>
      <c r="E57" s="34">
        <f>'[2]23'!E57</f>
        <v>3.6265969051847833</v>
      </c>
      <c r="F57" s="1024">
        <f>'[2]23'!F57</f>
        <v>11338.627</v>
      </c>
      <c r="G57" s="34">
        <f>'[2]23'!G57</f>
        <v>8.0624955147204531</v>
      </c>
      <c r="H57" s="1024">
        <f>'[2]23'!H57</f>
        <v>2329559.9709999999</v>
      </c>
      <c r="I57" s="34">
        <f>'[2]23'!I57</f>
        <v>7.7204318238217411</v>
      </c>
      <c r="J57" s="910">
        <f>'[2]23'!J57</f>
        <v>59.802275611183028</v>
      </c>
      <c r="K57" s="34">
        <f>'[2]23'!K57</f>
        <v>2.7085176870685927</v>
      </c>
      <c r="L57" s="1024">
        <f>'[2]23'!L57</f>
        <v>9679.7900000000009</v>
      </c>
      <c r="M57" s="556">
        <f>'[2]23'!M57</f>
        <v>7.3933254931546628</v>
      </c>
    </row>
    <row r="58" spans="1:21" ht="12.75" customHeight="1">
      <c r="A58" s="201" t="str">
        <f>'[2]23'!$A58</f>
        <v>Jan-Ago 19</v>
      </c>
      <c r="B58" s="1024">
        <f>'[2]23'!B58</f>
        <v>48587.797000000006</v>
      </c>
      <c r="C58" s="34">
        <f>'[2]23'!C58</f>
        <v>4.6368772062982799</v>
      </c>
      <c r="D58" s="1024">
        <f>'[2]23'!D58</f>
        <v>33811.654999999999</v>
      </c>
      <c r="E58" s="34">
        <f>'[2]23'!E58</f>
        <v>3.5671421465566056</v>
      </c>
      <c r="F58" s="1024">
        <f>'[2]23'!F58</f>
        <v>14776.142</v>
      </c>
      <c r="G58" s="34">
        <f>'[2]23'!G58</f>
        <v>7.1698602025545881</v>
      </c>
      <c r="H58" s="1024">
        <f>'[2]23'!H58</f>
        <v>2967851.5419999999</v>
      </c>
      <c r="I58" s="34">
        <f>'[2]23'!I58</f>
        <v>7.7318587999304071</v>
      </c>
      <c r="J58" s="910">
        <f>'[2]23'!J58</f>
        <v>61.082241329031639</v>
      </c>
      <c r="K58" s="34">
        <f>'[2]23'!K58</f>
        <v>2.9578306198207542</v>
      </c>
      <c r="L58" s="1024">
        <f>'[2]23'!L58</f>
        <v>12662.77</v>
      </c>
      <c r="M58" s="556">
        <f>'[2]23'!M58</f>
        <v>6.7224659801738511</v>
      </c>
    </row>
    <row r="59" spans="1:21" ht="12.75" customHeight="1">
      <c r="A59" s="201" t="str">
        <f>'[2]23'!$A59</f>
        <v>Jan-Set 19</v>
      </c>
      <c r="B59" s="1024">
        <f>'[2]23'!B59</f>
        <v>56212.371000000014</v>
      </c>
      <c r="C59" s="34">
        <f>'[2]23'!C59</f>
        <v>4.5280550968480355</v>
      </c>
      <c r="D59" s="1024">
        <f>'[2]23'!D59</f>
        <v>39215.749000000003</v>
      </c>
      <c r="E59" s="34">
        <f>'[2]23'!E59</f>
        <v>3.5421047121649138</v>
      </c>
      <c r="F59" s="1024">
        <f>'[2]23'!F59</f>
        <v>16996.621999999999</v>
      </c>
      <c r="G59" s="34">
        <f>'[2]23'!G59</f>
        <v>6.8761562211141296</v>
      </c>
      <c r="H59" s="1024">
        <f>'[2]23'!H59</f>
        <v>3469386.7990000001</v>
      </c>
      <c r="I59" s="34">
        <f>'[2]23'!I59</f>
        <v>7.6658240814091414</v>
      </c>
      <c r="J59" s="910">
        <f>'[2]23'!J59</f>
        <v>61.719275264158476</v>
      </c>
      <c r="K59" s="34">
        <f>'[2]23'!K59</f>
        <v>3.0018438414967932</v>
      </c>
      <c r="L59" s="1024">
        <f>'[2]23'!L59</f>
        <v>14689.75</v>
      </c>
      <c r="M59" s="556">
        <f>'[2]23'!M59</f>
        <v>6.9115217502056225</v>
      </c>
    </row>
    <row r="60" spans="1:21" ht="12.75" customHeight="1">
      <c r="A60" s="201" t="str">
        <f>'[2]23'!$A60</f>
        <v>Jan-Out 19</v>
      </c>
      <c r="B60" s="1024">
        <f>'[2]23'!B60</f>
        <v>62571.056000000011</v>
      </c>
      <c r="C60" s="34">
        <f>'[2]23'!C60</f>
        <v>4.2364166640248726</v>
      </c>
      <c r="D60" s="1024">
        <f>'[2]23'!D60</f>
        <v>44052.849000000002</v>
      </c>
      <c r="E60" s="34">
        <f>'[2]23'!E60</f>
        <v>3.5045720804452856</v>
      </c>
      <c r="F60" s="1024">
        <f>'[2]23'!F60</f>
        <v>18518.206999999999</v>
      </c>
      <c r="G60" s="34">
        <f>'[2]23'!G60</f>
        <v>6.0197025664748338</v>
      </c>
      <c r="H60" s="1024">
        <f>'[2]23'!H60</f>
        <v>3860521.7409999999</v>
      </c>
      <c r="I60" s="34">
        <f>'[2]23'!I60</f>
        <v>7.5208394133987895</v>
      </c>
      <c r="J60" s="910">
        <f>'[2]23'!J60</f>
        <v>61.698203415329914</v>
      </c>
      <c r="K60" s="34">
        <f>'[2]23'!K60</f>
        <v>3.1509359727514834</v>
      </c>
      <c r="L60" s="1024">
        <f>'[2]23'!L60</f>
        <v>16244.22</v>
      </c>
      <c r="M60" s="556">
        <f>'[2]23'!M60</f>
        <v>6.8999692018542333</v>
      </c>
    </row>
    <row r="61" spans="1:21" ht="12.75" customHeight="1">
      <c r="A61" s="201" t="str">
        <f>'[2]23'!$A61</f>
        <v>Jan-Nov 19</v>
      </c>
      <c r="B61" s="1024">
        <f>'[2]23'!B61</f>
        <v>66643.024000000005</v>
      </c>
      <c r="C61" s="34">
        <f>'[2]23'!C61</f>
        <v>4.4240228974067151</v>
      </c>
      <c r="D61" s="1024">
        <f>'[2]23'!D61</f>
        <v>46813.216</v>
      </c>
      <c r="E61" s="34">
        <f>'[2]23'!E61</f>
        <v>3.5415272310328305</v>
      </c>
      <c r="F61" s="1024">
        <f>'[2]23'!F61</f>
        <v>19829.808000000001</v>
      </c>
      <c r="G61" s="34">
        <f>'[2]23'!G61</f>
        <v>6.5682753759497103</v>
      </c>
      <c r="H61" s="1024">
        <f>'[2]23'!H61</f>
        <v>4090545.1349999998</v>
      </c>
      <c r="I61" s="34">
        <f>'[2]23'!I61</f>
        <v>7.6774896096100349</v>
      </c>
      <c r="J61" s="910">
        <f>'[2]23'!J61</f>
        <v>61.379944808626924</v>
      </c>
      <c r="K61" s="34">
        <f>'[2]23'!K61</f>
        <v>3.1156305052523692</v>
      </c>
      <c r="L61" s="1024">
        <f>'[2]23'!L61</f>
        <v>17230.28</v>
      </c>
      <c r="M61" s="556">
        <f>'[2]23'!M61</f>
        <v>7.014988686904573</v>
      </c>
    </row>
    <row r="62" spans="1:21" ht="12.75" customHeight="1">
      <c r="A62" s="201" t="str">
        <f>'[2]23'!$A62</f>
        <v>Jan-Dez 19</v>
      </c>
      <c r="B62" s="1024">
        <f>'[2]23'!B62</f>
        <v>70158.964000000007</v>
      </c>
      <c r="C62" s="34">
        <f>'[2]23'!C62</f>
        <v>4.5955094320050591</v>
      </c>
      <c r="D62" s="1024">
        <f>'[2]23'!D62</f>
        <v>49051.832000000002</v>
      </c>
      <c r="E62" s="34">
        <f>'[2]23'!E62</f>
        <v>3.8146644112600399</v>
      </c>
      <c r="F62" s="1024">
        <f>'[2]23'!F62</f>
        <v>21107.132000000001</v>
      </c>
      <c r="G62" s="34">
        <f>'[2]23'!G62</f>
        <v>6.4563262462756796</v>
      </c>
      <c r="H62" s="1024">
        <f>'[2]23'!H62</f>
        <v>4295814.4049999993</v>
      </c>
      <c r="I62" s="34">
        <f>'[2]23'!I62</f>
        <v>7.7576184474841057</v>
      </c>
      <c r="J62" s="910">
        <f>'[2]23'!J62</f>
        <v>61.22972974629441</v>
      </c>
      <c r="K62" s="34">
        <f>'[2]23'!K62</f>
        <v>3.0231785596251228</v>
      </c>
      <c r="L62" s="1024">
        <f>'[2]23'!L62</f>
        <v>18290.989999999998</v>
      </c>
      <c r="M62" s="556">
        <f>'[2]23'!M62</f>
        <v>7.2562646817024614</v>
      </c>
    </row>
    <row r="63" spans="1:21" ht="12.75" customHeight="1">
      <c r="A63" s="201">
        <f>'[2]23'!$A63</f>
        <v>43831</v>
      </c>
      <c r="B63" s="1024">
        <f>'[2]23'!B63</f>
        <v>3258.2260000000001</v>
      </c>
      <c r="C63" s="34">
        <f>'[2]23'!C63</f>
        <v>7.3803902337421334</v>
      </c>
      <c r="D63" s="1024">
        <f>'[2]23'!D63</f>
        <v>2184.5880000000002</v>
      </c>
      <c r="E63" s="34">
        <f>'[2]23'!E63</f>
        <v>5.6179525398293464</v>
      </c>
      <c r="F63" s="1024">
        <f>'[2]23'!F63</f>
        <v>1073.6379999999999</v>
      </c>
      <c r="G63" s="34">
        <f>'[2]23'!G63</f>
        <v>11.154501981060065</v>
      </c>
      <c r="H63" s="1024">
        <f>'[2]23'!H63</f>
        <v>174712.58499999996</v>
      </c>
      <c r="I63" s="34">
        <f>'[2]23'!I63</f>
        <v>5.923124896812709</v>
      </c>
      <c r="J63" s="910">
        <f>'[2]23'!J63</f>
        <v>53.621997062205004</v>
      </c>
      <c r="K63" s="34">
        <f>'[2]23'!K63</f>
        <v>-1.3571056444824734</v>
      </c>
      <c r="L63" s="1024">
        <f>'[2]23'!L63</f>
        <v>991.02</v>
      </c>
      <c r="M63" s="556">
        <f>'[2]23'!M63</f>
        <v>7.5127200928648108</v>
      </c>
    </row>
    <row r="64" spans="1:21" ht="12.75" customHeight="1">
      <c r="A64" s="201" t="str">
        <f>'[2]23'!$A64</f>
        <v>Jan-Fev 20</v>
      </c>
      <c r="B64" s="1024">
        <f>'[2]23'!B64</f>
        <v>7075.2690000000002</v>
      </c>
      <c r="C64" s="34">
        <f>'[2]23'!C64</f>
        <v>10.559300973009883</v>
      </c>
      <c r="D64" s="1024">
        <f>'[2]23'!D64</f>
        <v>4702.3689999999997</v>
      </c>
      <c r="E64" s="34">
        <f>'[2]23'!E64</f>
        <v>6.9715305624072528</v>
      </c>
      <c r="F64" s="1024">
        <f>'[2]23'!F64</f>
        <v>2372.9</v>
      </c>
      <c r="G64" s="34">
        <f>'[2]23'!G64</f>
        <v>18.430817865889566</v>
      </c>
      <c r="H64" s="1024">
        <f>'[2]23'!H64</f>
        <v>369134.00899999996</v>
      </c>
      <c r="I64" s="34">
        <f>'[2]23'!I64</f>
        <v>9.3160046046375555</v>
      </c>
      <c r="J64" s="910">
        <f>'[2]23'!J64</f>
        <v>52.17243457457235</v>
      </c>
      <c r="K64" s="34">
        <f>'[2]23'!K64</f>
        <v>-1.1245515822100316</v>
      </c>
      <c r="L64" s="1024">
        <f>'[2]23'!L64</f>
        <v>1945.8400000000001</v>
      </c>
      <c r="M64" s="556">
        <f>'[2]23'!M64</f>
        <v>10.593022859286378</v>
      </c>
    </row>
    <row r="65" spans="1:14" ht="12.75" customHeight="1">
      <c r="A65" s="201" t="str">
        <f>'[2]23'!$A65</f>
        <v>Jan-Mar 20</v>
      </c>
      <c r="B65" s="1024">
        <f>'[2]23'!B65</f>
        <v>8950.7749999999996</v>
      </c>
      <c r="C65" s="34">
        <f>'[2]23'!C65</f>
        <v>-18.676973475361621</v>
      </c>
      <c r="D65" s="1024">
        <f>'[2]23'!D65</f>
        <v>6027.48</v>
      </c>
      <c r="E65" s="34">
        <f>'[2]23'!E65</f>
        <v>-21.171089579365457</v>
      </c>
      <c r="F65" s="1024">
        <f>'[2]23'!F65</f>
        <v>2923.2950000000001</v>
      </c>
      <c r="G65" s="34">
        <f>'[2]23'!G65</f>
        <v>-13.001444869522771</v>
      </c>
      <c r="H65" s="1024">
        <f>'[2]23'!H65</f>
        <v>467586.39699999994</v>
      </c>
      <c r="I65" s="34">
        <f>'[2]23'!I65</f>
        <v>-20.196122096951996</v>
      </c>
      <c r="J65" s="910">
        <f>'[2]23'!J65</f>
        <v>52.239766612388308</v>
      </c>
      <c r="K65" s="34">
        <f>'[2]23'!K65</f>
        <v>-1.8680424063289252</v>
      </c>
      <c r="L65" s="1024">
        <f>'[2]23'!L65</f>
        <v>2552.3200000000002</v>
      </c>
      <c r="M65" s="556">
        <f>'[2]23'!M65</f>
        <v>-11.276423414247517</v>
      </c>
    </row>
    <row r="66" spans="1:14" ht="12.75" customHeight="1">
      <c r="A66" s="1072" t="str">
        <f>'[2]23'!$A66</f>
        <v>Jan-Abr 20</v>
      </c>
      <c r="B66" s="1043">
        <f>'[2]23'!B66</f>
        <v>9083.987000000001</v>
      </c>
      <c r="C66" s="919">
        <f>'[2]23'!C66</f>
        <v>-46.526237206513443</v>
      </c>
      <c r="D66" s="1044">
        <f>'[2]23'!D66</f>
        <v>6064.0190000000002</v>
      </c>
      <c r="E66" s="919">
        <f>'[2]23'!E66</f>
        <v>-49.232589026035633</v>
      </c>
      <c r="F66" s="1044">
        <f>'[2]23'!F66</f>
        <v>3019.9679999999998</v>
      </c>
      <c r="G66" s="919">
        <f>'[2]23'!G66</f>
        <v>-40.11609668616417</v>
      </c>
      <c r="H66" s="1044">
        <f>'[2]23'!H66</f>
        <v>472053.96899999992</v>
      </c>
      <c r="I66" s="919">
        <f>'[2]23'!I66</f>
        <v>-48.737083095616519</v>
      </c>
      <c r="J66" s="920">
        <f>'[2]23'!J66</f>
        <v>51.965504684231703</v>
      </c>
      <c r="K66" s="919">
        <f>'[2]23'!K66</f>
        <v>-4.1344498191407979</v>
      </c>
      <c r="L66" s="1044">
        <f>'[2]23'!L66</f>
        <v>2732.05</v>
      </c>
      <c r="M66" s="1042">
        <f>'[2]23'!M66</f>
        <v>-35.835137839196221</v>
      </c>
    </row>
    <row r="67" spans="1:14" ht="12.75" customHeight="1">
      <c r="A67" s="201" t="str">
        <f>'[2]23'!$A67</f>
        <v>Jan-Mai 20</v>
      </c>
      <c r="B67" s="1024">
        <f>'[2]23'!B67</f>
        <v>9345.58</v>
      </c>
      <c r="C67" s="34">
        <f>'[2]23'!C67</f>
        <v>-60.308569088066015</v>
      </c>
      <c r="D67" s="1024">
        <f>'[2]23'!D67</f>
        <v>6113.2659999999996</v>
      </c>
      <c r="E67" s="34">
        <f>'[2]23'!E67</f>
        <v>-63.783192506853524</v>
      </c>
      <c r="F67" s="1024">
        <f>'[2]23'!F67</f>
        <v>3232.3139999999999</v>
      </c>
      <c r="G67" s="34">
        <f>'[2]23'!G67</f>
        <v>-51.510062784768202</v>
      </c>
      <c r="H67" s="1024">
        <f>'[2]23'!H67</f>
        <v>481702.38699999993</v>
      </c>
      <c r="I67" s="34">
        <f>'[2]23'!I67</f>
        <v>-63.753119147344314</v>
      </c>
      <c r="J67" s="910">
        <f>'[2]23'!J67</f>
        <v>51.54333781316943</v>
      </c>
      <c r="K67" s="34">
        <f>'[2]23'!K67</f>
        <v>-8.6783216934681633</v>
      </c>
      <c r="L67" s="1024">
        <f>'[2]23'!L67</f>
        <v>2962.84</v>
      </c>
      <c r="M67" s="556">
        <f>'[2]23'!M67</f>
        <v>-49.075821482466907</v>
      </c>
      <c r="N67" s="12"/>
    </row>
    <row r="68" spans="1:14" ht="12.75" customHeight="1">
      <c r="A68" s="201" t="str">
        <f>'[2]23'!$A68</f>
        <v>Jan-Jun 20</v>
      </c>
      <c r="B68" s="1024">
        <f>'[2]23'!B68</f>
        <v>10376.642000000002</v>
      </c>
      <c r="C68" s="34">
        <f>'[2]23'!C68</f>
        <v>-66.225320719171279</v>
      </c>
      <c r="D68" s="1024">
        <f>'[2]23'!D68</f>
        <v>6259.2470000000003</v>
      </c>
      <c r="E68" s="34">
        <f>'[2]23'!E68</f>
        <v>-71.411842538860697</v>
      </c>
      <c r="F68" s="1024">
        <f>'[2]23'!F68</f>
        <v>4117.3950000000004</v>
      </c>
      <c r="G68" s="34">
        <f>'[2]23'!G68</f>
        <v>-53.362964322182627</v>
      </c>
      <c r="H68" s="1024">
        <f>'[2]23'!H68</f>
        <v>534734.73199999996</v>
      </c>
      <c r="I68" s="34">
        <f>'[2]23'!I68</f>
        <v>-70.208616211806117</v>
      </c>
      <c r="J68" s="910">
        <f>'[2]23'!J68</f>
        <v>51.532541259494145</v>
      </c>
      <c r="K68" s="34">
        <f>'[2]23'!K68</f>
        <v>-11.793732990074176</v>
      </c>
      <c r="L68" s="1024">
        <f>'[2]23'!L68</f>
        <v>3279.17</v>
      </c>
      <c r="M68" s="556">
        <f>'[2]23'!M68</f>
        <v>-55.6643046525054</v>
      </c>
      <c r="N68" s="12"/>
    </row>
    <row r="69" spans="1:14" ht="12.75" customHeight="1">
      <c r="A69" s="201" t="str">
        <f>'[2]23'!$A69</f>
        <v>Jan-Jul 20</v>
      </c>
      <c r="B69" s="1024">
        <f>'[2]23'!B69</f>
        <v>13007.903000000002</v>
      </c>
      <c r="C69" s="34">
        <f>'[2]23'!C69</f>
        <v>-66.607333143880908</v>
      </c>
      <c r="D69" s="1024">
        <f>'[2]23'!D69</f>
        <v>7114.768</v>
      </c>
      <c r="E69" s="34">
        <f>'[2]23'!E69</f>
        <v>-74.236550506716412</v>
      </c>
      <c r="F69" s="1024">
        <f>'[2]23'!F69</f>
        <v>5893.1350000000002</v>
      </c>
      <c r="G69" s="34">
        <f>'[2]23'!G69</f>
        <v>-48.026026431595291</v>
      </c>
      <c r="H69" s="1024">
        <f>'[2]23'!H69</f>
        <v>693533.97699999996</v>
      </c>
      <c r="I69" s="34">
        <f>'[2]23'!I69</f>
        <v>-70.228970894349217</v>
      </c>
      <c r="J69" s="910">
        <f>'[2]23'!J69</f>
        <v>53.316355218823496</v>
      </c>
      <c r="K69" s="34">
        <f>'[2]23'!K69</f>
        <v>-10.845608007509782</v>
      </c>
      <c r="L69" s="1024">
        <f>'[2]23'!L69</f>
        <v>4071.02</v>
      </c>
      <c r="M69" s="556">
        <f>'[2]23'!M69</f>
        <v>-57.943095872947659</v>
      </c>
      <c r="N69" s="12"/>
    </row>
    <row r="70" spans="1:14" ht="12.75" customHeight="1">
      <c r="A70" s="201" t="str">
        <f>'[2]23'!$A70</f>
        <v>Jan-Ago 20</v>
      </c>
      <c r="B70" s="1024">
        <f>'[2]23'!B70</f>
        <v>18090.252</v>
      </c>
      <c r="C70" s="34">
        <f>'[2]23'!C70</f>
        <v>-62.767910634021959</v>
      </c>
      <c r="D70" s="1024">
        <f>'[2]23'!D70</f>
        <v>8804.982</v>
      </c>
      <c r="E70" s="34">
        <f>'[2]23'!E70</f>
        <v>-73.958737009472031</v>
      </c>
      <c r="F70" s="1024">
        <f>'[2]23'!F70</f>
        <v>9285.27</v>
      </c>
      <c r="G70" s="34">
        <f>'[2]23'!G70</f>
        <v>-37.160390039565129</v>
      </c>
      <c r="H70" s="1024">
        <f>'[2]23'!H70</f>
        <v>1018698.0430000001</v>
      </c>
      <c r="I70" s="34">
        <f>'[2]23'!I70</f>
        <v>-65.675572764212063</v>
      </c>
      <c r="J70" s="910">
        <f>'[2]23'!J70</f>
        <v>56.311987417311826</v>
      </c>
      <c r="K70" s="34">
        <f>'[2]23'!K70</f>
        <v>-7.809559387357595</v>
      </c>
      <c r="L70" s="1024">
        <f>'[2]23'!L70</f>
        <v>5429.59</v>
      </c>
      <c r="M70" s="556">
        <f>'[2]23'!M70</f>
        <v>-57.121625047284283</v>
      </c>
      <c r="N70" s="12"/>
    </row>
    <row r="71" spans="1:14" ht="12.75" customHeight="1">
      <c r="A71" s="201" t="str">
        <f>'[2]23'!$A71</f>
        <v>Jan-Set 20</v>
      </c>
      <c r="B71" s="1024">
        <f>'[2]23'!B71</f>
        <v>21624.601999999999</v>
      </c>
      <c r="C71" s="34">
        <f>'[2]23'!C71</f>
        <v>-61.530528573505656</v>
      </c>
      <c r="D71" s="1024">
        <f>'[2]23'!D71</f>
        <v>10315.662</v>
      </c>
      <c r="E71" s="34">
        <f>'[2]23'!E71</f>
        <v>-73.695103974681189</v>
      </c>
      <c r="F71" s="1024">
        <f>'[2]23'!F71</f>
        <v>11308.94</v>
      </c>
      <c r="G71" s="34">
        <f>'[2]23'!G71</f>
        <v>-33.463602355809286</v>
      </c>
      <c r="H71" s="1024">
        <f>'[2]23'!H71</f>
        <v>1222320.6680000001</v>
      </c>
      <c r="I71" s="34">
        <f>'[2]23'!I71</f>
        <v>-64.768394566085391</v>
      </c>
      <c r="J71" s="910">
        <f>'[2]23'!J71</f>
        <v>56.524539411176221</v>
      </c>
      <c r="K71" s="34">
        <f>'[2]23'!K71</f>
        <v>-8.4167155734554342</v>
      </c>
      <c r="L71" s="1024">
        <f>'[2]23'!L71</f>
        <v>6223.85</v>
      </c>
      <c r="M71" s="556">
        <f>'[2]23'!M71</f>
        <v>-57.631341581715141</v>
      </c>
      <c r="N71" s="12"/>
    </row>
    <row r="72" spans="1:14" ht="12.75" customHeight="1">
      <c r="A72" s="201" t="str">
        <f>'[2]23'!$A72</f>
        <v>Jan-Out 20</v>
      </c>
      <c r="B72" s="1024">
        <f>'[2]23'!B72</f>
        <v>23924.858999999997</v>
      </c>
      <c r="C72" s="34">
        <f>'[2]23'!C72</f>
        <v>-61.763696300730494</v>
      </c>
      <c r="D72" s="1024">
        <f>'[2]23'!D72</f>
        <v>11435.957</v>
      </c>
      <c r="E72" s="34">
        <f>'[2]23'!E72</f>
        <v>-74.040369103028951</v>
      </c>
      <c r="F72" s="1024">
        <f>'[2]23'!F72</f>
        <v>12488.902</v>
      </c>
      <c r="G72" s="34">
        <f>'[2]23'!G72</f>
        <v>-32.558794704044502</v>
      </c>
      <c r="H72" s="1024">
        <f>'[2]23'!H72</f>
        <v>1345905.8230000001</v>
      </c>
      <c r="I72" s="34">
        <f>'[2]23'!I72</f>
        <v>-65.136685834299513</v>
      </c>
      <c r="J72" s="910">
        <f>'[2]23'!J72</f>
        <v>56.255538350299169</v>
      </c>
      <c r="K72" s="34">
        <f>'[2]23'!K72</f>
        <v>-8.82143200895608</v>
      </c>
      <c r="L72" s="1024">
        <f>'[2]23'!L72</f>
        <v>6819.9400000000005</v>
      </c>
      <c r="M72" s="556">
        <f>'[2]23'!M72</f>
        <v>-58.016205148662102</v>
      </c>
      <c r="N72" s="12"/>
    </row>
    <row r="73" spans="1:14" ht="12.75" customHeight="1">
      <c r="A73" s="201" t="str">
        <f>'[2]23'!$A73</f>
        <v>Jan-Nov 20</v>
      </c>
      <c r="B73" s="1024">
        <f>'[2]23'!B73</f>
        <v>24844.916999999994</v>
      </c>
      <c r="C73" s="34">
        <f>'[2]23'!C73</f>
        <v>-62.71940330918958</v>
      </c>
      <c r="D73" s="1024">
        <f>'[2]23'!D73</f>
        <v>11828.616</v>
      </c>
      <c r="E73" s="34">
        <f>'[2]23'!E73</f>
        <v>-74.732314908678774</v>
      </c>
      <c r="F73" s="1024">
        <f>'[2]23'!F73</f>
        <v>13016.300999999999</v>
      </c>
      <c r="G73" s="34">
        <f>'[2]23'!G73</f>
        <v>-34.359924211066499</v>
      </c>
      <c r="H73" s="1024">
        <f>'[2]23'!H73</f>
        <v>1392336.6370000001</v>
      </c>
      <c r="I73" s="34">
        <f>'[2]23'!I73</f>
        <v>-65.962076176920107</v>
      </c>
      <c r="J73" s="910">
        <f>'[2]23'!J73</f>
        <v>56.041106396129251</v>
      </c>
      <c r="K73" s="34">
        <f>'[2]23'!K73</f>
        <v>-8.6980176165738357</v>
      </c>
      <c r="L73" s="1024">
        <f>'[2]23'!L73</f>
        <v>7198.88</v>
      </c>
      <c r="M73" s="556">
        <f>'[2]23'!M73</f>
        <v>-58.219599449341501</v>
      </c>
      <c r="N73" s="12"/>
    </row>
    <row r="74" spans="1:14" ht="12.75" customHeight="1">
      <c r="A74" s="201" t="str">
        <f>'[2]23'!$A74</f>
        <v>Jan-Dez 20</v>
      </c>
      <c r="B74" s="1024">
        <f>'[2]23'!B74</f>
        <v>25798.298999999995</v>
      </c>
      <c r="C74" s="34">
        <f>'[2]23'!C74</f>
        <v>-63.228791405756802</v>
      </c>
      <c r="D74" s="1024">
        <f>'[2]23'!D74</f>
        <v>12199.69</v>
      </c>
      <c r="E74" s="34">
        <f>'[2]23'!E74</f>
        <v>-75.128981930787006</v>
      </c>
      <c r="F74" s="1024">
        <f>'[2]23'!F74</f>
        <v>13598.609</v>
      </c>
      <c r="G74" s="34">
        <f>'[2]23'!G74</f>
        <v>-35.573392917616658</v>
      </c>
      <c r="H74" s="1024">
        <f>'[2]23'!H74</f>
        <v>1445682.162</v>
      </c>
      <c r="I74" s="34">
        <f>'[2]23'!I74</f>
        <v>-66.346726704083466</v>
      </c>
      <c r="J74" s="910">
        <f>'[2]23'!J74</f>
        <v>56.037886916497875</v>
      </c>
      <c r="K74" s="34">
        <f>'[2]23'!K74</f>
        <v>-8.4792842485324655</v>
      </c>
      <c r="L74" s="1024">
        <f>'[2]23'!L74</f>
        <v>7716.4400000000005</v>
      </c>
      <c r="M74" s="556">
        <f>'[2]23'!M74</f>
        <v>-57.812890390295976</v>
      </c>
      <c r="N74" s="12"/>
    </row>
    <row r="75" spans="1:14" ht="12.75" customHeight="1">
      <c r="A75" s="201">
        <f>'[2]23'!$A75</f>
        <v>44197</v>
      </c>
      <c r="B75" s="1024">
        <f>'[2]23'!B75</f>
        <v>697.85599999999999</v>
      </c>
      <c r="C75" s="34">
        <f>'[2]23'!C75</f>
        <v>-78.581719009055846</v>
      </c>
      <c r="D75" s="1024">
        <f>'[2]23'!D75</f>
        <v>278.36</v>
      </c>
      <c r="E75" s="34">
        <f>'[2]23'!E75</f>
        <v>-87.258009290538993</v>
      </c>
      <c r="F75" s="1024">
        <f>'[2]23'!F75</f>
        <v>419.49599999999998</v>
      </c>
      <c r="G75" s="34">
        <f>'[2]23'!G75</f>
        <v>-60.927612472732896</v>
      </c>
      <c r="H75" s="1024">
        <f>'[2]23'!H75</f>
        <v>32667.160999999996</v>
      </c>
      <c r="I75" s="34">
        <f>'[2]23'!I75</f>
        <v>-81.30234235845117</v>
      </c>
      <c r="J75" s="910">
        <f>'[2]23'!J75</f>
        <v>46.810747489453405</v>
      </c>
      <c r="K75" s="34">
        <f>'[2]23'!K75</f>
        <v>-12.702342221327768</v>
      </c>
      <c r="L75" s="1024">
        <f>'[2]23'!L75</f>
        <v>356.8</v>
      </c>
      <c r="M75" s="556">
        <f>'[2]23'!M75</f>
        <v>-63.996690278702751</v>
      </c>
      <c r="N75" s="12"/>
    </row>
    <row r="76" spans="1:14" ht="12.75" customHeight="1">
      <c r="A76" s="201" t="str">
        <f>'[2]23'!$A76</f>
        <v>Jan-Fev 21</v>
      </c>
      <c r="B76" s="1024">
        <f>'[2]23'!B76</f>
        <v>1166.2280000000001</v>
      </c>
      <c r="C76" s="34">
        <f>'[2]23'!C76</f>
        <v>-83.516838723729094</v>
      </c>
      <c r="D76" s="1024">
        <f>'[2]23'!D76</f>
        <v>418.298</v>
      </c>
      <c r="E76" s="34">
        <f>'[2]23'!E76</f>
        <v>-91.104526250492043</v>
      </c>
      <c r="F76" s="1024">
        <f>'[2]23'!F76</f>
        <v>747.93</v>
      </c>
      <c r="G76" s="34">
        <f>'[2]23'!G76</f>
        <v>-68.480340511610279</v>
      </c>
      <c r="H76" s="1024">
        <f>'[2]23'!H76</f>
        <v>51222.676999999996</v>
      </c>
      <c r="I76" s="34">
        <f>'[2]23'!I76</f>
        <v>-86.123555199163462</v>
      </c>
      <c r="J76" s="910">
        <f>'[2]23'!J76</f>
        <v>43.921666260799768</v>
      </c>
      <c r="K76" s="34">
        <f>'[2]23'!K76</f>
        <v>-15.814420739709576</v>
      </c>
      <c r="L76" s="1024">
        <f>'[2]23'!L76</f>
        <v>578.25</v>
      </c>
      <c r="M76" s="556">
        <f>'[2]23'!M76</f>
        <v>-70.282757061217779</v>
      </c>
      <c r="N76" s="12"/>
    </row>
    <row r="77" spans="1:14" ht="12.75" customHeight="1">
      <c r="A77" s="201" t="str">
        <f>'[2]23'!$A77</f>
        <v>Jan-Mar 21</v>
      </c>
      <c r="B77" s="1024">
        <f>'[2]23'!B77</f>
        <v>1791.7359999999999</v>
      </c>
      <c r="C77" s="34">
        <f>'[2]23'!C77</f>
        <v>-79.982336725032184</v>
      </c>
      <c r="D77" s="1024">
        <f>'[2]23'!D77</f>
        <v>595.12699999999995</v>
      </c>
      <c r="E77" s="34">
        <f>'[2]23'!E77</f>
        <v>-90.126437582538642</v>
      </c>
      <c r="F77" s="1024">
        <f>'[2]23'!F77</f>
        <v>1196.6089999999999</v>
      </c>
      <c r="G77" s="34">
        <f>'[2]23'!G77</f>
        <v>-59.066430175538223</v>
      </c>
      <c r="H77" s="1024">
        <f>'[2]23'!H77</f>
        <v>77603.098999999987</v>
      </c>
      <c r="I77" s="34">
        <f>'[2]23'!I77</f>
        <v>-83.403473775564095</v>
      </c>
      <c r="J77" s="910">
        <f>'[2]23'!J77</f>
        <v>43.311681520045362</v>
      </c>
      <c r="K77" s="34">
        <f>'[2]23'!K77</f>
        <v>-17.090591461841854</v>
      </c>
      <c r="L77" s="1024">
        <f>'[2]23'!L77</f>
        <v>843.58999999999992</v>
      </c>
      <c r="M77" s="556">
        <f>'[2]23'!M77</f>
        <v>-66.948109954864606</v>
      </c>
      <c r="N77" s="12"/>
    </row>
    <row r="78" spans="1:14" ht="12.75" customHeight="1">
      <c r="A78" s="1072" t="str">
        <f>'[2]23'!$A78</f>
        <v>Jan-Abr 21</v>
      </c>
      <c r="B78" s="1043">
        <f>'[2]23'!B78</f>
        <v>2723.989</v>
      </c>
      <c r="C78" s="919">
        <f>'[2]23'!C78</f>
        <v>-70.013288218047876</v>
      </c>
      <c r="D78" s="1044">
        <f>'[2]23'!D78</f>
        <v>868.54700000000003</v>
      </c>
      <c r="E78" s="919">
        <f>'[2]23'!E78</f>
        <v>-85.677040259933221</v>
      </c>
      <c r="F78" s="1044">
        <f>'[2]23'!F78</f>
        <v>1855.442</v>
      </c>
      <c r="G78" s="919">
        <f>'[2]23'!G78</f>
        <v>-38.560872168181916</v>
      </c>
      <c r="H78" s="1044">
        <f>'[2]23'!H78</f>
        <v>124704.155</v>
      </c>
      <c r="I78" s="919">
        <f>'[2]23'!I78</f>
        <v>-73.582648767009943</v>
      </c>
      <c r="J78" s="920">
        <f>'[2]23'!J78</f>
        <v>45.779977452185008</v>
      </c>
      <c r="K78" s="919">
        <f>'[2]23'!K78</f>
        <v>-11.903140880922919</v>
      </c>
      <c r="L78" s="1044">
        <f>'[2]23'!L78</f>
        <v>1167.3</v>
      </c>
      <c r="M78" s="1042">
        <f>'[2]23'!M78</f>
        <v>-57.273841986786486</v>
      </c>
    </row>
    <row r="79" spans="1:14" ht="12.75" customHeight="1">
      <c r="A79" s="201" t="str">
        <f>'[2]23'!$A79</f>
        <v>Jan-Mai 21</v>
      </c>
      <c r="B79" s="1024">
        <f>'[2]23'!B79</f>
        <v>4767.5200000000004</v>
      </c>
      <c r="C79" s="34">
        <f>'[2]23'!C79</f>
        <v>-48.986365747230231</v>
      </c>
      <c r="D79" s="1024">
        <f>'[2]23'!D79</f>
        <v>1673.8820000000001</v>
      </c>
      <c r="E79" s="34">
        <f>'[2]23'!E79</f>
        <v>-72.61885872461626</v>
      </c>
      <c r="F79" s="1024">
        <f>'[2]23'!F79</f>
        <v>3093.6379999999999</v>
      </c>
      <c r="G79" s="34">
        <f>'[2]23'!G79</f>
        <v>-4.2903010041722354</v>
      </c>
      <c r="H79" s="1024">
        <f>'[2]23'!H79</f>
        <v>250350.99300000002</v>
      </c>
      <c r="I79" s="34">
        <f>'[2]23'!I79</f>
        <v>-48.027869540119163</v>
      </c>
      <c r="J79" s="910">
        <f>'[2]23'!J79</f>
        <v>52.51178663120448</v>
      </c>
      <c r="K79" s="34">
        <f>'[2]23'!K79</f>
        <v>1.878902025214984</v>
      </c>
      <c r="L79" s="1024">
        <f>'[2]23'!L79</f>
        <v>1711.78</v>
      </c>
      <c r="M79" s="556">
        <f>'[2]23'!M79</f>
        <v>-42.225027338634561</v>
      </c>
      <c r="N79" s="12"/>
    </row>
    <row r="80" spans="1:14" ht="12.75" customHeight="1">
      <c r="A80" s="201" t="str">
        <f>'[2]23'!$A80</f>
        <v>Jan-Jun 21</v>
      </c>
      <c r="B80" s="1024">
        <f>'[2]23'!B80</f>
        <v>8171.1110000000008</v>
      </c>
      <c r="C80" s="34">
        <f>'[2]23'!C80</f>
        <v>-21.254766233623556</v>
      </c>
      <c r="D80" s="1024">
        <f>'[2]23'!D80</f>
        <v>3077.4050000000002</v>
      </c>
      <c r="E80" s="34">
        <f>'[2]23'!E80</f>
        <v>-50.834261693139766</v>
      </c>
      <c r="F80" s="1024">
        <f>'[2]23'!F80</f>
        <v>5093.7060000000001</v>
      </c>
      <c r="G80" s="34">
        <f>'[2]23'!G80</f>
        <v>23.711861504664952</v>
      </c>
      <c r="H80" s="1024">
        <f>'[2]23'!H80</f>
        <v>460560.598</v>
      </c>
      <c r="I80" s="34">
        <f>'[2]23'!I80</f>
        <v>-13.871201842935449</v>
      </c>
      <c r="J80" s="910">
        <f>'[2]23'!J80</f>
        <v>56.364501473545026</v>
      </c>
      <c r="K80" s="34">
        <f>'[2]23'!K80</f>
        <v>9.3765222827249204</v>
      </c>
      <c r="L80" s="1024">
        <f>'[2]23'!L80</f>
        <v>2398.9299999999998</v>
      </c>
      <c r="M80" s="556">
        <f>'[2]23'!M80</f>
        <v>-26.843378049933378</v>
      </c>
      <c r="N80" s="12"/>
    </row>
    <row r="81" spans="1:14" ht="12.75" customHeight="1">
      <c r="A81" s="201" t="str">
        <f>'[2]23'!$A81</f>
        <v>Jan-Jul 21</v>
      </c>
      <c r="B81" s="1024">
        <f>'[2]23'!B81</f>
        <v>12722.209000000001</v>
      </c>
      <c r="C81" s="34">
        <f>'[2]23'!C81</f>
        <v>-2.1963109657259992</v>
      </c>
      <c r="D81" s="1024">
        <f>'[2]23'!D81</f>
        <v>4951.3829999999998</v>
      </c>
      <c r="E81" s="34">
        <f>'[2]23'!E81</f>
        <v>-30.406964780861443</v>
      </c>
      <c r="F81" s="1024">
        <f>'[2]23'!F81</f>
        <v>7770.826</v>
      </c>
      <c r="G81" s="34">
        <f>'[2]23'!G81</f>
        <v>31.86234491488824</v>
      </c>
      <c r="H81" s="1024">
        <f>'[2]23'!H81</f>
        <v>757133.72600000002</v>
      </c>
      <c r="I81" s="34">
        <f>'[2]23'!I81</f>
        <v>9.1703869037695398</v>
      </c>
      <c r="J81" s="910">
        <f>'[2]23'!J81</f>
        <v>59.512756471773102</v>
      </c>
      <c r="K81" s="34">
        <f>'[2]23'!K81</f>
        <v>11.62195207740298</v>
      </c>
      <c r="L81" s="1024">
        <f>'[2]23'!L81</f>
        <v>3551.45</v>
      </c>
      <c r="M81" s="556">
        <f>'[2]23'!M81</f>
        <v>-12.762649164091556</v>
      </c>
      <c r="N81" s="12"/>
    </row>
    <row r="82" spans="1:14" ht="12.75" customHeight="1">
      <c r="A82" s="201" t="str">
        <f>'[2]23'!$A82</f>
        <v>Jan-Ago 21</v>
      </c>
      <c r="B82" s="1024">
        <f>'[2]23'!B82</f>
        <v>20240.402000000002</v>
      </c>
      <c r="C82" s="34">
        <f>'[2]23'!C82</f>
        <v>11.88568296339929</v>
      </c>
      <c r="D82" s="1024">
        <f>'[2]23'!D82</f>
        <v>8254.9989999999998</v>
      </c>
      <c r="E82" s="34">
        <f>'[2]23'!E82</f>
        <v>-6.2462705772709199</v>
      </c>
      <c r="F82" s="1024">
        <f>'[2]23'!F82</f>
        <v>11985.403</v>
      </c>
      <c r="G82" s="34">
        <f>'[2]23'!G82</f>
        <v>29.079746738651636</v>
      </c>
      <c r="H82" s="1024">
        <f>'[2]23'!H82</f>
        <v>1274343.611</v>
      </c>
      <c r="I82" s="34">
        <f>'[2]23'!I82</f>
        <v>25.095323364629252</v>
      </c>
      <c r="J82" s="910">
        <f>'[2]23'!J82</f>
        <v>62.960390361811982</v>
      </c>
      <c r="K82" s="34">
        <f>'[2]23'!K82</f>
        <v>11.806372407407267</v>
      </c>
      <c r="L82" s="1024">
        <f>'[2]23'!L82</f>
        <v>5565.59</v>
      </c>
      <c r="M82" s="556">
        <f>'[2]23'!M82</f>
        <v>2.5047931795955094</v>
      </c>
      <c r="N82" s="12"/>
    </row>
    <row r="83" spans="1:14" ht="12.75" customHeight="1">
      <c r="A83" s="201" t="str">
        <f>'[2]23'!$A83</f>
        <v>Jan-Set 21</v>
      </c>
      <c r="B83" s="1024">
        <f>'[2]23'!B83</f>
        <v>25844.028000000002</v>
      </c>
      <c r="C83" s="34">
        <f>'[2]23'!C83</f>
        <v>19.512155645685425</v>
      </c>
      <c r="D83" s="1024">
        <f>'[2]23'!D83</f>
        <v>11318.807000000001</v>
      </c>
      <c r="E83" s="34">
        <f>'[2]23'!E83</f>
        <v>9.7244849627682726</v>
      </c>
      <c r="F83" s="1024">
        <f>'[2]23'!F83</f>
        <v>14525.221</v>
      </c>
      <c r="G83" s="34">
        <f>'[2]23'!G83</f>
        <v>28.440163269059695</v>
      </c>
      <c r="H83" s="1024">
        <f>'[2]23'!H83</f>
        <v>1631390.7520000001</v>
      </c>
      <c r="I83" s="34">
        <f>'[2]23'!I83</f>
        <v>33.466674884041169</v>
      </c>
      <c r="J83" s="910">
        <f>'[2]23'!J83</f>
        <v>63.124477035855243</v>
      </c>
      <c r="K83" s="34">
        <f>'[2]23'!K83</f>
        <v>11.676234239909718</v>
      </c>
      <c r="L83" s="1024">
        <f>'[2]23'!L83</f>
        <v>6889.17</v>
      </c>
      <c r="M83" s="556">
        <f>'[2]23'!M83</f>
        <v>10.689846316990284</v>
      </c>
      <c r="N83" s="12"/>
    </row>
    <row r="84" spans="1:14" ht="12.75" customHeight="1">
      <c r="A84" s="201" t="str">
        <f>'[2]23'!$A84</f>
        <v>Jan-Out 21</v>
      </c>
      <c r="B84" s="1024">
        <f>'[2]23'!B84</f>
        <v>31315.740000000005</v>
      </c>
      <c r="C84" s="34">
        <f>'[2]23'!C84</f>
        <v>30.892056667920201</v>
      </c>
      <c r="D84" s="1024">
        <f>'[2]23'!D84</f>
        <v>14884.323</v>
      </c>
      <c r="E84" s="34">
        <f>'[2]23'!E84</f>
        <v>30.153716037931929</v>
      </c>
      <c r="F84" s="1024">
        <f>'[2]23'!F84</f>
        <v>16431.417000000001</v>
      </c>
      <c r="G84" s="34">
        <f>'[2]23'!G84</f>
        <v>31.568147464044472</v>
      </c>
      <c r="H84" s="1024">
        <f>'[2]23'!H84</f>
        <v>1966422.2000000002</v>
      </c>
      <c r="I84" s="34">
        <f>'[2]23'!I84</f>
        <v>46.103996757877184</v>
      </c>
      <c r="J84" s="910">
        <f>'[2]23'!J84</f>
        <v>62.793413152619095</v>
      </c>
      <c r="K84" s="34">
        <f>'[2]23'!K84</f>
        <v>11.621744265620663</v>
      </c>
      <c r="L84" s="1024">
        <f>'[2]23'!L84</f>
        <v>8160.82</v>
      </c>
      <c r="M84" s="556">
        <f>'[2]23'!M84</f>
        <v>19.661170039619108</v>
      </c>
      <c r="N84" s="12"/>
    </row>
    <row r="85" spans="1:14" ht="12.75" customHeight="1">
      <c r="A85" s="201" t="str">
        <f>'[2]23'!$A85</f>
        <v>Jan-Nov 21</v>
      </c>
      <c r="B85" s="1024">
        <f>'[2]23'!B85</f>
        <v>34877.771000000001</v>
      </c>
      <c r="C85" s="34">
        <f>'[2]23'!C85</f>
        <v>40.381917959315416</v>
      </c>
      <c r="D85" s="1024">
        <f>'[2]23'!D85</f>
        <v>17195.170999999998</v>
      </c>
      <c r="E85" s="34">
        <f>'[2]23'!E85</f>
        <v>45.369255371887959</v>
      </c>
      <c r="F85" s="1024">
        <f>'[2]23'!F85</f>
        <v>17682.599999999999</v>
      </c>
      <c r="G85" s="34">
        <f>'[2]23'!G85</f>
        <v>35.849654982625253</v>
      </c>
      <c r="H85" s="1024">
        <f>'[2]23'!H85</f>
        <v>2177661.8540000003</v>
      </c>
      <c r="I85" s="34">
        <f>'[2]23'!I85</f>
        <v>56.403401026069531</v>
      </c>
      <c r="J85" s="910">
        <f>'[2]23'!J85</f>
        <v>62.436956019924558</v>
      </c>
      <c r="K85" s="34">
        <f>'[2]23'!K85</f>
        <v>11.412782571753553</v>
      </c>
      <c r="L85" s="1024">
        <f>'[2]23'!L85</f>
        <v>9069.07</v>
      </c>
      <c r="M85" s="556">
        <f>'[2]23'!M85</f>
        <v>25.978902273687027</v>
      </c>
      <c r="N85" s="12"/>
    </row>
    <row r="86" spans="1:14" ht="12.75" customHeight="1">
      <c r="A86" s="201" t="str">
        <f>'[2]23'!$A86</f>
        <v>Jan-Dez 21</v>
      </c>
      <c r="B86" s="1024">
        <f>'[2]23'!B86</f>
        <v>37448.707999999999</v>
      </c>
      <c r="C86" s="34">
        <f>'[2]23'!C86</f>
        <v>45.159601414031243</v>
      </c>
      <c r="D86" s="1024">
        <f>'[2]23'!D86</f>
        <v>18652.367999999999</v>
      </c>
      <c r="E86" s="34">
        <f>'[2]23'!E86</f>
        <v>52.892147259479515</v>
      </c>
      <c r="F86" s="1024">
        <f>'[2]23'!F86</f>
        <v>18796.34</v>
      </c>
      <c r="G86" s="34">
        <f>'[2]23'!G86</f>
        <v>38.222519670945729</v>
      </c>
      <c r="H86" s="1024">
        <f>'[2]23'!H86</f>
        <v>2330625.9750000001</v>
      </c>
      <c r="I86" s="34">
        <f>'[2]23'!I86</f>
        <v>61.212888715161426</v>
      </c>
      <c r="J86" s="910">
        <f>'[2]23'!J86</f>
        <v>62.235150408927332</v>
      </c>
      <c r="K86" s="34">
        <f>'[2]23'!K86</f>
        <v>11.059059920771119</v>
      </c>
      <c r="L86" s="1024">
        <f>'[2]23'!L86</f>
        <v>9943.4599999999991</v>
      </c>
      <c r="M86" s="556">
        <f>'[2]23'!M86</f>
        <v>28.860718155004093</v>
      </c>
      <c r="N86" s="12"/>
    </row>
    <row r="87" spans="1:14" ht="12.75" customHeight="1">
      <c r="A87" s="201">
        <f>'[2]23'!$A87</f>
        <v>44562</v>
      </c>
      <c r="B87" s="1024">
        <f>'[2]23'!B87</f>
        <v>1988.8689999999999</v>
      </c>
      <c r="C87" s="34">
        <f>'[2]23'!C87</f>
        <v>184.99704810161404</v>
      </c>
      <c r="D87" s="1024">
        <f>'[2]23'!D87</f>
        <v>1137.4449999999999</v>
      </c>
      <c r="E87" s="34">
        <f>'[2]23'!E87</f>
        <v>308.62372467308512</v>
      </c>
      <c r="F87" s="1024">
        <f>'[2]23'!F87</f>
        <v>851.42399999999998</v>
      </c>
      <c r="G87" s="34">
        <f>'[2]23'!G87</f>
        <v>102.96355626752103</v>
      </c>
      <c r="H87" s="1024">
        <f>'[2]23'!H87</f>
        <v>106775.012</v>
      </c>
      <c r="I87" s="34">
        <f>'[2]23'!I87</f>
        <v>226.85733541399577</v>
      </c>
      <c r="J87" s="910">
        <f>'[2]23'!J87</f>
        <v>53.686297086434557</v>
      </c>
      <c r="K87" s="34">
        <f>'[2]23'!K87</f>
        <v>14.687972240841134</v>
      </c>
      <c r="L87" s="1024">
        <f>'[2]23'!L87</f>
        <v>718.65</v>
      </c>
      <c r="M87" s="556">
        <f>'[2]23'!M87</f>
        <v>101.41535874439461</v>
      </c>
      <c r="N87" s="12"/>
    </row>
    <row r="88" spans="1:14" ht="12.75" customHeight="1">
      <c r="A88" s="201" t="str">
        <f>'[2]23'!$A88</f>
        <v>Jan-Fev 22</v>
      </c>
      <c r="B88" s="1024">
        <f>'[2]23'!B88</f>
        <v>4909.34</v>
      </c>
      <c r="C88" s="34">
        <f>'[2]23'!C88</f>
        <v>320.95885195690721</v>
      </c>
      <c r="D88" s="1024">
        <f>'[2]23'!D88</f>
        <v>2912.087</v>
      </c>
      <c r="E88" s="34">
        <f>'[2]23'!E88</f>
        <v>596.17521479901882</v>
      </c>
      <c r="F88" s="1024">
        <f>'[2]23'!F88</f>
        <v>1997.2529999999999</v>
      </c>
      <c r="G88" s="34">
        <f>'[2]23'!G88</f>
        <v>167.03742328827565</v>
      </c>
      <c r="H88" s="1024">
        <f>'[2]23'!H88</f>
        <v>260043.54600000003</v>
      </c>
      <c r="I88" s="34">
        <f>'[2]23'!I88</f>
        <v>407.67269738752628</v>
      </c>
      <c r="J88" s="910">
        <f>'[2]23'!J88</f>
        <v>52.969145750752652</v>
      </c>
      <c r="K88" s="34">
        <f>'[2]23'!K88</f>
        <v>20.599126263175933</v>
      </c>
      <c r="L88" s="1024">
        <f>'[2]23'!L88</f>
        <v>1549.88</v>
      </c>
      <c r="M88" s="556">
        <f>'[2]23'!M88</f>
        <v>168.02939904885432</v>
      </c>
      <c r="N88" s="12"/>
    </row>
    <row r="89" spans="1:14" ht="12.75" customHeight="1">
      <c r="A89" s="201" t="str">
        <f>'[2]23'!$A89</f>
        <v>Jan-Mar 22</v>
      </c>
      <c r="B89" s="1024">
        <f>'[2]23'!B89</f>
        <v>8916.0630000000001</v>
      </c>
      <c r="C89" s="34">
        <f>'[2]23'!C89</f>
        <v>397.62146878781255</v>
      </c>
      <c r="D89" s="1024">
        <f>'[2]23'!D89</f>
        <v>5636.1769999999997</v>
      </c>
      <c r="E89" s="34">
        <f>'[2]23'!E89</f>
        <v>847.05449425080701</v>
      </c>
      <c r="F89" s="1024">
        <f>'[2]23'!F89</f>
        <v>3279.886</v>
      </c>
      <c r="G89" s="34">
        <f>'[2]23'!G89</f>
        <v>174.09838969955939</v>
      </c>
      <c r="H89" s="1024">
        <f>'[2]23'!H89</f>
        <v>493027.96400000004</v>
      </c>
      <c r="I89" s="34">
        <f>'[2]23'!I89</f>
        <v>535.31994257085034</v>
      </c>
      <c r="J89" s="910">
        <f>'[2]23'!J89</f>
        <v>55.296599407159867</v>
      </c>
      <c r="K89" s="34">
        <f>'[2]23'!K89</f>
        <v>27.671328996006977</v>
      </c>
      <c r="L89" s="1024">
        <f>'[2]23'!L89</f>
        <v>2725.88</v>
      </c>
      <c r="M89" s="556">
        <f>'[2]23'!M89</f>
        <v>223.12853400348513</v>
      </c>
      <c r="N89" s="12"/>
    </row>
    <row r="90" spans="1:14" ht="12.75" customHeight="1">
      <c r="A90" s="1157" t="str">
        <f>'[2]23'!$A90</f>
        <v>Jan-Abr 22</v>
      </c>
      <c r="B90" s="1138">
        <f>'[2]23'!B90</f>
        <v>14960.657000000001</v>
      </c>
      <c r="C90" s="1117">
        <f>'[2]23'!C90</f>
        <v>449.21870095657516</v>
      </c>
      <c r="D90" s="1139">
        <f>'[2]23'!D90</f>
        <v>9746.2060000000001</v>
      </c>
      <c r="E90" s="1117">
        <f>'[2]23'!E90</f>
        <v>1022.1276453663418</v>
      </c>
      <c r="F90" s="1139">
        <f>'[2]23'!F90</f>
        <v>5214.451</v>
      </c>
      <c r="G90" s="1117">
        <f>'[2]23'!G90</f>
        <v>181.03551606571375</v>
      </c>
      <c r="H90" s="1139">
        <f>'[2]23'!H90</f>
        <v>882193.18</v>
      </c>
      <c r="I90" s="1117">
        <f>'[2]23'!I90</f>
        <v>607.42885832472871</v>
      </c>
      <c r="J90" s="1115">
        <f>'[2]23'!J90</f>
        <v>58.967542668747768</v>
      </c>
      <c r="K90" s="1117">
        <f>'[2]23'!K90</f>
        <v>28.806403913886896</v>
      </c>
      <c r="L90" s="1139">
        <f>'[2]23'!L90</f>
        <v>4286.3600000000006</v>
      </c>
      <c r="M90" s="1111">
        <f>'[2]23'!M90</f>
        <v>267.202946971644</v>
      </c>
    </row>
    <row r="91" spans="1:14" ht="9" customHeight="1">
      <c r="A91" s="195"/>
      <c r="B91" s="196"/>
      <c r="C91" s="196"/>
      <c r="D91" s="269"/>
      <c r="E91" s="14"/>
      <c r="F91" s="14"/>
      <c r="G91" s="14"/>
      <c r="H91" s="14"/>
      <c r="I91" s="14"/>
      <c r="J91" s="14"/>
      <c r="K91" s="14"/>
      <c r="L91" s="14"/>
      <c r="M91" s="14"/>
    </row>
    <row r="92" spans="1:14" ht="28.5" customHeight="1">
      <c r="A92" s="270"/>
      <c r="B92" s="271"/>
      <c r="C92" s="271"/>
      <c r="D92" s="272"/>
      <c r="E92" s="252"/>
      <c r="F92" s="252"/>
      <c r="G92" s="252"/>
      <c r="H92" s="252"/>
      <c r="I92" s="252"/>
      <c r="J92" s="252"/>
      <c r="K92" s="252"/>
      <c r="L92" s="252"/>
      <c r="M92" s="252"/>
    </row>
    <row r="93" spans="1:14" ht="9.9499999999999993" customHeight="1">
      <c r="D93" s="274"/>
    </row>
    <row r="94" spans="1:14" ht="9.9499999999999993" customHeight="1">
      <c r="D94" s="274"/>
    </row>
    <row r="95" spans="1:14">
      <c r="A95" s="17"/>
      <c r="B95" s="13"/>
      <c r="C95" s="13"/>
      <c r="D95" s="275"/>
    </row>
    <row r="96" spans="1:14">
      <c r="D96" s="274"/>
    </row>
    <row r="97" spans="4:4">
      <c r="D97" s="274"/>
    </row>
    <row r="98" spans="4:4">
      <c r="D98" s="274"/>
    </row>
    <row r="99" spans="4:4">
      <c r="D99" s="274"/>
    </row>
    <row r="100" spans="4:4">
      <c r="D100" s="274"/>
    </row>
    <row r="101" spans="4:4">
      <c r="D101" s="274"/>
    </row>
    <row r="102" spans="4:4">
      <c r="D102" s="274"/>
    </row>
    <row r="103" spans="4:4">
      <c r="D103" s="274"/>
    </row>
    <row r="104" spans="4:4">
      <c r="D104" s="274"/>
    </row>
    <row r="105" spans="4:4">
      <c r="D105" s="274"/>
    </row>
    <row r="106" spans="4:4">
      <c r="D106" s="274"/>
    </row>
  </sheetData>
  <sheetProtection autoFilter="0"/>
  <mergeCells count="11">
    <mergeCell ref="A1:M2"/>
    <mergeCell ref="A7:A8"/>
    <mergeCell ref="B8:C8"/>
    <mergeCell ref="D8:E8"/>
    <mergeCell ref="F8:G8"/>
    <mergeCell ref="H8:I8"/>
    <mergeCell ref="J8:K8"/>
    <mergeCell ref="L8:M8"/>
    <mergeCell ref="K5:L5"/>
    <mergeCell ref="B7:M7"/>
    <mergeCell ref="B5:I5"/>
  </mergeCells>
  <phoneticPr fontId="0" type="noConversion"/>
  <hyperlinks>
    <hyperlink ref="N3" location="INDICE!A1" display="Índice" xr:uid="{586DD4D0-25A1-41F5-9504-FDBA554E38C5}"/>
  </hyperlinks>
  <printOptions horizontalCentered="1" verticalCentered="1"/>
  <pageMargins left="0.74803149606299213" right="0.74803149606299213" top="0.98425196850393704" bottom="0.59055118110236227" header="0.39370078740157483" footer="0.31496062992125984"/>
  <pageSetup paperSize="9" scale="79" fitToHeight="0" orientation="portrait" r:id="rId1"/>
  <headerFooter alignWithMargins="0">
    <oddHeader>&amp;L&amp;G&amp;R&amp;G</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31">
    <pageSetUpPr fitToPage="1"/>
  </sheetPr>
  <dimension ref="A1:N95"/>
  <sheetViews>
    <sheetView showGridLines="0" topLeftCell="A17" zoomScaleNormal="100" workbookViewId="0">
      <selection activeCell="E26" sqref="E26"/>
    </sheetView>
  </sheetViews>
  <sheetFormatPr defaultColWidth="9.140625" defaultRowHeight="12.75"/>
  <cols>
    <col min="1" max="1" width="11.7109375" style="1" customWidth="1"/>
    <col min="2" max="10" width="10.7109375" style="1" customWidth="1"/>
    <col min="11" max="11" width="12.28515625" style="1" customWidth="1"/>
    <col min="12" max="16384" width="9.140625" style="1"/>
  </cols>
  <sheetData>
    <row r="1" spans="1:14" ht="18" customHeight="1">
      <c r="A1" s="1537" t="s">
        <v>196</v>
      </c>
      <c r="B1" s="1537"/>
      <c r="C1" s="1537"/>
      <c r="D1" s="1537"/>
      <c r="E1" s="1537"/>
      <c r="F1" s="1537"/>
      <c r="G1" s="1537"/>
      <c r="H1" s="1537"/>
      <c r="I1" s="1537"/>
      <c r="J1" s="1537"/>
      <c r="K1" s="1537"/>
    </row>
    <row r="2" spans="1:14" s="3" customFormat="1" ht="18" customHeight="1">
      <c r="A2" s="1537"/>
      <c r="B2" s="1537"/>
      <c r="C2" s="1537"/>
      <c r="D2" s="1537"/>
      <c r="E2" s="1537"/>
      <c r="F2" s="1537"/>
      <c r="G2" s="1537"/>
      <c r="H2" s="1537"/>
      <c r="I2" s="1537"/>
      <c r="J2" s="1537"/>
      <c r="K2" s="1537"/>
    </row>
    <row r="3" spans="1:14" s="3" customFormat="1" ht="20.100000000000001" customHeight="1">
      <c r="A3" s="345" t="s">
        <v>673</v>
      </c>
      <c r="B3" s="377"/>
      <c r="C3" s="377"/>
      <c r="D3" s="377"/>
      <c r="E3" s="377"/>
      <c r="F3" s="377"/>
      <c r="G3" s="377"/>
      <c r="H3" s="377"/>
      <c r="I3" s="377"/>
      <c r="J3" s="377"/>
      <c r="K3" s="377"/>
      <c r="L3" s="637" t="s">
        <v>182</v>
      </c>
    </row>
    <row r="4" spans="1:14" s="3" customFormat="1" ht="6" customHeight="1">
      <c r="A4" s="112"/>
      <c r="B4" s="5"/>
      <c r="C4" s="5"/>
      <c r="D4" s="5"/>
      <c r="E4" s="5"/>
      <c r="F4" s="5"/>
      <c r="G4" s="5"/>
      <c r="H4" s="5"/>
      <c r="I4" s="5"/>
      <c r="J4" s="5"/>
      <c r="K4" s="5"/>
    </row>
    <row r="5" spans="1:14" s="3" customFormat="1" ht="26.25" customHeight="1">
      <c r="B5" s="1221" t="s">
        <v>440</v>
      </c>
      <c r="C5" s="1221"/>
      <c r="D5" s="1221"/>
      <c r="E5" s="1221"/>
      <c r="F5" s="1221"/>
      <c r="G5" s="1221"/>
      <c r="I5" s="1222" t="s">
        <v>240</v>
      </c>
      <c r="J5" s="1223"/>
      <c r="K5" s="732">
        <f>('[2]24'!$R$5)</f>
        <v>44750</v>
      </c>
    </row>
    <row r="6" spans="1:14" s="3" customFormat="1" ht="9.9499999999999993" customHeight="1" thickBot="1">
      <c r="A6" s="4"/>
      <c r="B6" s="5"/>
      <c r="C6" s="5"/>
      <c r="D6" s="5"/>
      <c r="E6" s="5"/>
      <c r="F6" s="5"/>
      <c r="G6" s="5"/>
      <c r="H6" s="5"/>
      <c r="I6" s="5"/>
      <c r="J6" s="5"/>
      <c r="K6" s="5"/>
    </row>
    <row r="7" spans="1:14" s="3" customFormat="1" ht="26.25" customHeight="1">
      <c r="A7" s="1753" t="s">
        <v>210</v>
      </c>
      <c r="B7" s="1765" t="s">
        <v>204</v>
      </c>
      <c r="C7" s="1766"/>
      <c r="D7" s="1766"/>
      <c r="E7" s="1766"/>
      <c r="F7" s="1766"/>
      <c r="G7" s="1766"/>
      <c r="H7" s="1766"/>
      <c r="I7" s="1766"/>
      <c r="J7" s="1766"/>
      <c r="K7" s="1767"/>
    </row>
    <row r="8" spans="1:14" ht="69.75" customHeight="1">
      <c r="A8" s="1754"/>
      <c r="B8" s="1759" t="s">
        <v>404</v>
      </c>
      <c r="C8" s="1760"/>
      <c r="D8" s="748" t="s">
        <v>405</v>
      </c>
      <c r="E8" s="1759" t="s">
        <v>406</v>
      </c>
      <c r="F8" s="1760"/>
      <c r="G8" s="1759" t="s">
        <v>407</v>
      </c>
      <c r="H8" s="1760"/>
      <c r="I8" s="1759" t="s">
        <v>408</v>
      </c>
      <c r="J8" s="1760"/>
      <c r="K8" s="266" t="s">
        <v>508</v>
      </c>
    </row>
    <row r="9" spans="1:14" ht="26.25" customHeight="1">
      <c r="A9" s="720" t="s">
        <v>172</v>
      </c>
      <c r="B9" s="529" t="s">
        <v>62</v>
      </c>
      <c r="C9" s="529" t="s">
        <v>62</v>
      </c>
      <c r="D9" s="529" t="s">
        <v>63</v>
      </c>
      <c r="E9" s="529" t="s">
        <v>112</v>
      </c>
      <c r="F9" s="529" t="s">
        <v>112</v>
      </c>
      <c r="G9" s="529" t="s">
        <v>112</v>
      </c>
      <c r="H9" s="529" t="s">
        <v>112</v>
      </c>
      <c r="I9" s="529" t="s">
        <v>112</v>
      </c>
      <c r="J9" s="529" t="s">
        <v>112</v>
      </c>
      <c r="K9" s="266" t="s">
        <v>1</v>
      </c>
      <c r="N9" s="1" t="s">
        <v>33</v>
      </c>
    </row>
    <row r="10" spans="1:14" s="15" customFormat="1" ht="26.25" customHeight="1" thickBot="1">
      <c r="A10" s="811" t="s">
        <v>441</v>
      </c>
      <c r="B10" s="529" t="s">
        <v>179</v>
      </c>
      <c r="C10" s="531" t="s">
        <v>409</v>
      </c>
      <c r="D10" s="529" t="s">
        <v>411</v>
      </c>
      <c r="E10" s="530" t="s">
        <v>410</v>
      </c>
      <c r="F10" s="531" t="s">
        <v>409</v>
      </c>
      <c r="G10" s="531" t="s">
        <v>64</v>
      </c>
      <c r="H10" s="531" t="s">
        <v>409</v>
      </c>
      <c r="I10" s="531" t="s">
        <v>64</v>
      </c>
      <c r="J10" s="531" t="s">
        <v>409</v>
      </c>
      <c r="K10" s="792" t="s">
        <v>177</v>
      </c>
    </row>
    <row r="11" spans="1:14" ht="6" customHeight="1">
      <c r="A11" s="125"/>
      <c r="B11" s="268"/>
      <c r="C11" s="268"/>
      <c r="D11" s="268"/>
      <c r="E11" s="268"/>
      <c r="F11" s="268"/>
      <c r="G11" s="268"/>
      <c r="H11" s="268"/>
      <c r="I11" s="268"/>
      <c r="J11" s="268"/>
      <c r="K11" s="162"/>
    </row>
    <row r="12" spans="1:14" ht="12.75" customHeight="1">
      <c r="A12" s="163">
        <f>'[2]24'!A12</f>
        <v>2003</v>
      </c>
      <c r="B12" s="1073">
        <f>'[2]24'!I12</f>
        <v>28.85</v>
      </c>
      <c r="C12" s="606">
        <f>'[2]24'!J12</f>
        <v>15.446178471388563</v>
      </c>
      <c r="D12" s="1073">
        <f>'[2]24'!K12</f>
        <v>27.88</v>
      </c>
      <c r="E12" s="1074">
        <f>'[2]24'!M12</f>
        <v>1.1568833333333333</v>
      </c>
      <c r="F12" s="606">
        <f>'[2]24'!N12</f>
        <v>16.62914174339673</v>
      </c>
      <c r="G12" s="1075">
        <f>'[2]24'!O12</f>
        <v>5253455.6100000003</v>
      </c>
      <c r="H12" s="34">
        <f>'[2]24'!P12</f>
        <v>1.2198235309418095</v>
      </c>
      <c r="I12" s="1075">
        <f>'[2]24'!Q12</f>
        <v>1994108.73</v>
      </c>
      <c r="J12" s="34">
        <f>'[2]24'!R12</f>
        <v>-1.4717786882329875</v>
      </c>
      <c r="K12" s="1076" t="str">
        <f>'[2]24'!S12</f>
        <v/>
      </c>
    </row>
    <row r="13" spans="1:14" ht="12.75" customHeight="1">
      <c r="A13" s="163">
        <f>'[2]24'!A13</f>
        <v>2004</v>
      </c>
      <c r="B13" s="1073">
        <f>'[2]24'!I13</f>
        <v>38.26</v>
      </c>
      <c r="C13" s="606">
        <f>'[2]24'!J13</f>
        <v>32.616984402079709</v>
      </c>
      <c r="D13" s="1073">
        <f>'[2]24'!K13</f>
        <v>36.94</v>
      </c>
      <c r="E13" s="1074">
        <f>'[2]24'!M13</f>
        <v>1.25915</v>
      </c>
      <c r="F13" s="606">
        <f>'[2]24'!N13</f>
        <v>8.8398426807658552</v>
      </c>
      <c r="G13" s="1075">
        <f>'[2]24'!O13</f>
        <v>5484812</v>
      </c>
      <c r="H13" s="34">
        <f>'[2]24'!P13</f>
        <v>4.4038896904279738</v>
      </c>
      <c r="I13" s="1075">
        <f>'[2]24'!Q13</f>
        <v>1924695</v>
      </c>
      <c r="J13" s="34">
        <f>'[2]24'!R13</f>
        <v>-3.4809400789293932</v>
      </c>
      <c r="K13" s="1076" t="str">
        <f>'[2]24'!S13</f>
        <v/>
      </c>
    </row>
    <row r="14" spans="1:14" ht="12.75" customHeight="1">
      <c r="A14" s="163">
        <f>'[2]24'!A14</f>
        <v>2005</v>
      </c>
      <c r="B14" s="1073">
        <f>'[2]24'!I14</f>
        <v>54.57</v>
      </c>
      <c r="C14" s="606">
        <f>'[2]24'!J14</f>
        <v>42.62937794040775</v>
      </c>
      <c r="D14" s="1073">
        <f>'[2]24'!K14</f>
        <v>50.662500000000001</v>
      </c>
      <c r="E14" s="1074">
        <f>'[2]24'!M14</f>
        <v>1.2040333333333335</v>
      </c>
      <c r="F14" s="606">
        <f>'[2]24'!N14</f>
        <v>-4.3772915591205503</v>
      </c>
      <c r="G14" s="1075">
        <f>'[2]24'!O14</f>
        <v>5450939</v>
      </c>
      <c r="H14" s="34">
        <f>'[2]24'!P14</f>
        <v>-0.61757814123801325</v>
      </c>
      <c r="I14" s="1075">
        <f>'[2]24'!Q14</f>
        <v>1804412.75</v>
      </c>
      <c r="J14" s="34">
        <f>'[2]24'!R14</f>
        <v>-6.2494187390729365</v>
      </c>
      <c r="K14" s="1076" t="str">
        <f>'[2]24'!S14</f>
        <v/>
      </c>
    </row>
    <row r="15" spans="1:14" ht="12.75" customHeight="1">
      <c r="A15" s="163">
        <f>'[2]24'!A15</f>
        <v>2006</v>
      </c>
      <c r="B15" s="1073">
        <f>'[2]24'!I15</f>
        <v>65.16</v>
      </c>
      <c r="C15" s="606">
        <f>'[2]24'!J15</f>
        <v>19.406267179769102</v>
      </c>
      <c r="D15" s="1073">
        <f>'[2]24'!K15</f>
        <v>61.835000000000001</v>
      </c>
      <c r="E15" s="1074">
        <f>'[2]24'!M15</f>
        <v>1.2821166666666668</v>
      </c>
      <c r="F15" s="606">
        <f>'[2]24'!N15</f>
        <v>6.4851471443204645</v>
      </c>
      <c r="G15" s="1075">
        <f>'[2]24'!O15</f>
        <v>5277475</v>
      </c>
      <c r="H15" s="34">
        <f>'[2]24'!P15</f>
        <v>-3.1822774021136553</v>
      </c>
      <c r="I15" s="1075">
        <f>'[2]24'!Q15</f>
        <v>1678058</v>
      </c>
      <c r="J15" s="34">
        <f>'[2]24'!R15</f>
        <v>-7.0025414085552171</v>
      </c>
      <c r="K15" s="1076" t="str">
        <f>'[2]24'!S15</f>
        <v/>
      </c>
    </row>
    <row r="16" spans="1:14" ht="12.75" customHeight="1">
      <c r="A16" s="163">
        <f>'[2]24'!A16</f>
        <v>2007</v>
      </c>
      <c r="B16" s="1073">
        <f>'[2]24'!I16</f>
        <v>72.44</v>
      </c>
      <c r="C16" s="606">
        <f>'[2]24'!J16</f>
        <v>11.172498465316139</v>
      </c>
      <c r="D16" s="1073">
        <f>'[2]24'!K16</f>
        <v>69.984359469798605</v>
      </c>
      <c r="E16" s="1074">
        <f>'[2]24'!M16</f>
        <v>1.4119166666666667</v>
      </c>
      <c r="F16" s="606">
        <f>'[2]24'!N16</f>
        <v>10.123883681932227</v>
      </c>
      <c r="G16" s="1075">
        <f>'[2]24'!O16</f>
        <v>5379518</v>
      </c>
      <c r="H16" s="34">
        <f>'[2]24'!P16</f>
        <v>1.9335572409153912</v>
      </c>
      <c r="I16" s="1075">
        <f>'[2]24'!Q16</f>
        <v>1589475</v>
      </c>
      <c r="J16" s="34">
        <f>'[2]24'!R16</f>
        <v>-5.2788997758122775</v>
      </c>
      <c r="K16" s="1076" t="str">
        <f>'[2]24'!S16</f>
        <v/>
      </c>
    </row>
    <row r="17" spans="1:13" ht="12.75" customHeight="1">
      <c r="A17" s="163">
        <f>'[2]24'!A17</f>
        <v>2008</v>
      </c>
      <c r="B17" s="1073">
        <f>'[2]24'!I17</f>
        <v>96.94</v>
      </c>
      <c r="C17" s="606">
        <f>'[2]24'!J17</f>
        <v>33.82109331860849</v>
      </c>
      <c r="D17" s="1073">
        <f>'[2]24'!K17</f>
        <v>97.680978385514209</v>
      </c>
      <c r="E17" s="1074">
        <f>'[2]24'!M17</f>
        <v>1.4102833333333333</v>
      </c>
      <c r="F17" s="606">
        <f>'[2]24'!N17</f>
        <v>-0.11568199256329592</v>
      </c>
      <c r="G17" s="1075">
        <f>'[2]24'!O17</f>
        <v>5283910</v>
      </c>
      <c r="H17" s="34">
        <f>'[2]24'!P17</f>
        <v>-1.7772595983506392</v>
      </c>
      <c r="I17" s="1075">
        <f>'[2]24'!Q17</f>
        <v>1486988</v>
      </c>
      <c r="J17" s="34">
        <f>'[2]24'!R17</f>
        <v>-6.4478522782679875</v>
      </c>
      <c r="K17" s="1076" t="str">
        <f>'[2]24'!S17</f>
        <v/>
      </c>
    </row>
    <row r="18" spans="1:13" ht="12.75" customHeight="1">
      <c r="A18" s="163">
        <f>'[2]24'!A18</f>
        <v>2009</v>
      </c>
      <c r="B18" s="1073">
        <f>'[2]24'!I18</f>
        <v>61.74</v>
      </c>
      <c r="C18" s="606">
        <f>'[2]24'!J18</f>
        <v>-36.311120280585932</v>
      </c>
      <c r="D18" s="1073">
        <f>'[2]24'!K18</f>
        <v>61.084035656527583</v>
      </c>
      <c r="E18" s="1074">
        <f>'[2]24'!M18</f>
        <v>1.4543666666666668</v>
      </c>
      <c r="F18" s="606">
        <f>'[2]24'!N18</f>
        <v>3.125849415602076</v>
      </c>
      <c r="G18" s="1075">
        <f>'[2]24'!O18</f>
        <v>5312476.07</v>
      </c>
      <c r="H18" s="34">
        <f>'[2]24'!P18</f>
        <v>0.5406237047943705</v>
      </c>
      <c r="I18" s="1075">
        <f>'[2]24'!Q18</f>
        <v>1463095.05</v>
      </c>
      <c r="J18" s="34">
        <f>'[2]24'!R18</f>
        <v>-1.6068018033770244</v>
      </c>
      <c r="K18" s="1076" t="str">
        <f>'[2]24'!S18</f>
        <v/>
      </c>
    </row>
    <row r="19" spans="1:13" ht="12.75" customHeight="1">
      <c r="A19" s="163">
        <f>'[2]24'!A19</f>
        <v>2010</v>
      </c>
      <c r="B19" s="1073">
        <f>'[2]24'!I19</f>
        <v>79.61</v>
      </c>
      <c r="C19" s="606">
        <f>'[2]24'!J19</f>
        <v>28.943958535795247</v>
      </c>
      <c r="D19" s="1073">
        <f>'[2]24'!K19</f>
        <v>79.316430790450738</v>
      </c>
      <c r="E19" s="1074">
        <f>'[2]24'!M19</f>
        <v>1.3251666666666668</v>
      </c>
      <c r="F19" s="606">
        <f>'[2]24'!N19</f>
        <v>-8.8835919415094793</v>
      </c>
      <c r="G19" s="1075">
        <f>'[2]24'!O19</f>
        <v>5364840.5999999996</v>
      </c>
      <c r="H19" s="34">
        <f>'[2]24'!P19</f>
        <v>0.98568971059853538</v>
      </c>
      <c r="I19" s="1075">
        <f>'[2]24'!Q19</f>
        <v>1386960.6500000001</v>
      </c>
      <c r="J19" s="34">
        <f>'[2]24'!R19</f>
        <v>-5.2036537202418884</v>
      </c>
      <c r="K19" s="1076" t="str">
        <f>'[2]24'!S19</f>
        <v/>
      </c>
    </row>
    <row r="20" spans="1:13" ht="12.75" customHeight="1">
      <c r="A20" s="163">
        <f>'[2]24'!A20</f>
        <v>2011</v>
      </c>
      <c r="B20" s="1073">
        <f>'[2]24'!I20</f>
        <v>111.26</v>
      </c>
      <c r="C20" s="606">
        <f>'[2]24'!J20</f>
        <v>39.756312021102872</v>
      </c>
      <c r="D20" s="1073">
        <f>'[2]24'!K20</f>
        <v>111.01841989235777</v>
      </c>
      <c r="E20" s="1074">
        <f>'[2]24'!M20</f>
        <v>1.3803000000000001</v>
      </c>
      <c r="F20" s="606">
        <f>'[2]24'!N20</f>
        <v>4.1604829581184646</v>
      </c>
      <c r="G20" s="1075">
        <f>'[2]24'!O20</f>
        <v>5018631.3900000006</v>
      </c>
      <c r="H20" s="34">
        <f>'[2]24'!P20</f>
        <v>-6.453299097087779</v>
      </c>
      <c r="I20" s="1075">
        <f>'[2]24'!Q20</f>
        <v>1244442.98</v>
      </c>
      <c r="J20" s="34">
        <f>'[2]24'!R20</f>
        <v>-10.275538098359178</v>
      </c>
      <c r="K20" s="1076">
        <f>'[2]24'!S20</f>
        <v>-5.635336596066054E-2</v>
      </c>
    </row>
    <row r="21" spans="1:13" ht="12.75" customHeight="1">
      <c r="A21" s="163">
        <f>'[2]24'!A21</f>
        <v>2012</v>
      </c>
      <c r="B21" s="1073">
        <f>'[2]24'!I21</f>
        <v>111.63</v>
      </c>
      <c r="C21" s="606">
        <f>'[2]24'!J21</f>
        <v>0.33255437713464175</v>
      </c>
      <c r="D21" s="1073">
        <f>'[2]24'!K21</f>
        <v>111.68992307818966</v>
      </c>
      <c r="E21" s="1074">
        <f>'[2]24'!M21</f>
        <v>1.2744166666666665</v>
      </c>
      <c r="F21" s="606">
        <f>'[2]24'!N21</f>
        <v>-7.6710376971190044</v>
      </c>
      <c r="G21" s="1075">
        <f>'[2]24'!O21</f>
        <v>4556189.7299999995</v>
      </c>
      <c r="H21" s="34">
        <f>'[2]24'!P21</f>
        <v>-9.2144974209791712</v>
      </c>
      <c r="I21" s="1075">
        <f>'[2]24'!Q21</f>
        <v>1133118.3500000001</v>
      </c>
      <c r="J21" s="34">
        <f>'[2]24'!R21</f>
        <v>-8.9457397236472787</v>
      </c>
      <c r="K21" s="1076">
        <f>'[2]24'!S21</f>
        <v>-18.0288481372977</v>
      </c>
    </row>
    <row r="22" spans="1:13" ht="12.75" customHeight="1">
      <c r="A22" s="163">
        <f>'[2]24'!A22</f>
        <v>2013</v>
      </c>
      <c r="B22" s="1073">
        <f>'[2]24'!I22</f>
        <v>108.56</v>
      </c>
      <c r="C22" s="606">
        <f>'[2]24'!J22</f>
        <v>-2.7501567678939267</v>
      </c>
      <c r="D22" s="1073">
        <f>'[2]24'!K22</f>
        <v>107.38407905696339</v>
      </c>
      <c r="E22" s="1074">
        <f>'[2]24'!M22</f>
        <v>1.3428333333333333</v>
      </c>
      <c r="F22" s="606">
        <f>'[2]24'!N22</f>
        <v>5.3684692342902167</v>
      </c>
      <c r="G22" s="1075">
        <f>'[2]24'!O22</f>
        <v>4444317.8100000005</v>
      </c>
      <c r="H22" s="34">
        <f>'[2]24'!P22</f>
        <v>-2.4553832616623481</v>
      </c>
      <c r="I22" s="1075">
        <f>'[2]24'!Q22</f>
        <v>1092746.96</v>
      </c>
      <c r="J22" s="34">
        <f>'[2]24'!R22</f>
        <v>-3.5628573131835708</v>
      </c>
      <c r="K22" s="1076">
        <f>'[2]24'!S22</f>
        <v>5.2543285058183926</v>
      </c>
    </row>
    <row r="23" spans="1:13" ht="12.75" customHeight="1">
      <c r="A23" s="163">
        <f>'[2]24'!A23</f>
        <v>2014</v>
      </c>
      <c r="B23" s="1073">
        <f>'[2]24'!I23</f>
        <v>98.97</v>
      </c>
      <c r="C23" s="606">
        <f>'[2]24'!J23</f>
        <v>-8.8338246131171729</v>
      </c>
      <c r="D23" s="1073">
        <f>'[2]24'!K23</f>
        <v>99.311409934062866</v>
      </c>
      <c r="E23" s="1074">
        <f>'[2]24'!M23</f>
        <v>1.2872000000000001</v>
      </c>
      <c r="F23" s="606">
        <f>'[2]24'!N23</f>
        <v>-4.1429812585329415</v>
      </c>
      <c r="G23" s="1075">
        <f>'[2]24'!O23</f>
        <v>4533885.96</v>
      </c>
      <c r="H23" s="34">
        <f>'[2]24'!P23</f>
        <v>2.0153407976015103</v>
      </c>
      <c r="I23" s="1075">
        <f>'[2]24'!Q23</f>
        <v>1089142.95</v>
      </c>
      <c r="J23" s="34">
        <f>'[2]24'!R23</f>
        <v>-0.32981194475250675</v>
      </c>
      <c r="K23" s="1076">
        <f>'[2]24'!S23</f>
        <v>1.0188524525443228</v>
      </c>
    </row>
    <row r="24" spans="1:13" ht="12.75" customHeight="1">
      <c r="A24" s="163">
        <f>'[2]24'!A24</f>
        <v>2015</v>
      </c>
      <c r="B24" s="1073">
        <f>'[2]24'!I24</f>
        <v>52.32</v>
      </c>
      <c r="C24" s="606">
        <f>'[2]24'!J24</f>
        <v>-47.135495604728703</v>
      </c>
      <c r="D24" s="1073">
        <f>'[2]24'!K24</f>
        <v>52.089974607344487</v>
      </c>
      <c r="E24" s="1074">
        <f>'[2]24'!M24</f>
        <v>1.1033999999999999</v>
      </c>
      <c r="F24" s="606">
        <f>'[2]24'!N24</f>
        <v>-14.279055313859558</v>
      </c>
      <c r="G24" s="1075">
        <f>'[2]24'!O24</f>
        <v>4683485.3100000005</v>
      </c>
      <c r="H24" s="34">
        <f>'[2]24'!P24</f>
        <v>3.2995834328395972</v>
      </c>
      <c r="I24" s="1075">
        <f>'[2]24'!Q24</f>
        <v>1080135.73</v>
      </c>
      <c r="J24" s="34">
        <f>'[2]24'!R24</f>
        <v>-0.82700071648078222</v>
      </c>
      <c r="K24" s="1076">
        <f>'[2]24'!S24</f>
        <v>0.72138443525628304</v>
      </c>
    </row>
    <row r="25" spans="1:13" ht="12.75" customHeight="1">
      <c r="A25" s="163">
        <f>'[2]24'!A25</f>
        <v>2016</v>
      </c>
      <c r="B25" s="1073">
        <f>'[2]24'!I25</f>
        <v>43.64</v>
      </c>
      <c r="C25" s="606">
        <f>'[2]24'!J25</f>
        <v>-16.590214067278282</v>
      </c>
      <c r="D25" s="1073">
        <f>'[2]24'!K25</f>
        <v>41.757701345033439</v>
      </c>
      <c r="E25" s="1074">
        <f>'[2]24'!M25</f>
        <v>1.0976833333333333</v>
      </c>
      <c r="F25" s="606">
        <f>'[2]24'!N25</f>
        <v>-0.5180955833484262</v>
      </c>
      <c r="G25" s="1075">
        <f>'[2]24'!O25</f>
        <v>4719168.620000001</v>
      </c>
      <c r="H25" s="34">
        <f>'[2]24'!P25</f>
        <v>0.76189648601673809</v>
      </c>
      <c r="I25" s="1075">
        <f>'[2]24'!Q25</f>
        <v>1052557.53</v>
      </c>
      <c r="J25" s="34">
        <f>'[2]24'!R25</f>
        <v>-2.5532161592321359</v>
      </c>
      <c r="K25" s="1076">
        <f>'[2]24'!S25</f>
        <v>16.108199098340876</v>
      </c>
    </row>
    <row r="26" spans="1:13" ht="12.75" customHeight="1">
      <c r="A26" s="163">
        <f>'[2]24'!A26</f>
        <v>2017</v>
      </c>
      <c r="B26" s="1073">
        <f>'[2]24'!I26</f>
        <v>54.13</v>
      </c>
      <c r="C26" s="606">
        <f>'[2]24'!J26</f>
        <v>24.037580201649874</v>
      </c>
      <c r="D26" s="1073">
        <f>'[2]24'!K26</f>
        <v>52.900213462458879</v>
      </c>
      <c r="E26" s="1074">
        <f>'[2]24'!M26</f>
        <v>1.17605</v>
      </c>
      <c r="F26" s="606">
        <f>'[2]24'!N26</f>
        <v>7.1392781767662257</v>
      </c>
      <c r="G26" s="1075">
        <f>'[2]24'!O26</f>
        <v>4822610</v>
      </c>
      <c r="H26" s="34">
        <f>'[2]24'!P26</f>
        <v>2.1919407490889569</v>
      </c>
      <c r="I26" s="1075">
        <f>'[2]24'!Q26</f>
        <v>1031701</v>
      </c>
      <c r="J26" s="34">
        <f>'[2]24'!R26</f>
        <v>-1.9815097422750938</v>
      </c>
      <c r="K26" s="1076">
        <f>'[2]24'!S26</f>
        <v>4.8696987748598559</v>
      </c>
    </row>
    <row r="27" spans="1:13" ht="12.75" customHeight="1">
      <c r="A27" s="163">
        <f>'[2]24'!A27</f>
        <v>2018</v>
      </c>
      <c r="B27" s="1073">
        <f>'[2]24'!I27</f>
        <v>71.34</v>
      </c>
      <c r="C27" s="606">
        <f>'[2]24'!J27</f>
        <v>31.793829669314619</v>
      </c>
      <c r="D27" s="1073">
        <f>'[2]24'!K27</f>
        <v>70.798736496314504</v>
      </c>
      <c r="E27" s="1074">
        <f>'[2]24'!M27</f>
        <v>1.15215</v>
      </c>
      <c r="F27" s="606">
        <f>'[2]24'!N27</f>
        <v>-2.0322265209812542</v>
      </c>
      <c r="G27" s="1075">
        <f>'[2]24'!O27</f>
        <v>4886728</v>
      </c>
      <c r="H27" s="34">
        <f>'[2]24'!P27</f>
        <v>1.3295290309604155</v>
      </c>
      <c r="I27" s="1075">
        <f>'[2]24'!Q27</f>
        <v>1027246</v>
      </c>
      <c r="J27" s="34">
        <f>'[2]24'!R27</f>
        <v>-0.43181115458838804</v>
      </c>
      <c r="K27" s="1076">
        <f>'[2]24'!S27</f>
        <v>1.160037230693419</v>
      </c>
    </row>
    <row r="28" spans="1:13" ht="12.75" customHeight="1">
      <c r="A28" s="163">
        <f>'[2]24'!A28</f>
        <v>2019</v>
      </c>
      <c r="B28" s="1073">
        <f>'[2]24'!I28</f>
        <v>64.3</v>
      </c>
      <c r="C28" s="606">
        <f>'[2]24'!J28</f>
        <v>-9.8682366134006259</v>
      </c>
      <c r="D28" s="1073">
        <f>'[2]24'!K28</f>
        <v>63.506543443357117</v>
      </c>
      <c r="E28" s="1074">
        <f>'[2]24'!M28</f>
        <v>1.1094166666666667</v>
      </c>
      <c r="F28" s="606">
        <f>'[2]24'!N28</f>
        <v>-3.7090077970171649</v>
      </c>
      <c r="G28" s="1075">
        <f>'[2]24'!O28</f>
        <v>4994566</v>
      </c>
      <c r="H28" s="34">
        <f>'[2]24'!P28</f>
        <v>2.2067526574018501</v>
      </c>
      <c r="I28" s="1075">
        <f>'[2]24'!Q28</f>
        <v>1060245</v>
      </c>
      <c r="J28" s="34">
        <f>'[2]24'!R28</f>
        <v>3.2123756140203881</v>
      </c>
      <c r="K28" s="1076">
        <f>'[2]24'!S28</f>
        <v>-9.1759070705157342</v>
      </c>
    </row>
    <row r="29" spans="1:13" ht="12.75" customHeight="1">
      <c r="A29" s="163">
        <f>'[2]24'!A29</f>
        <v>2020</v>
      </c>
      <c r="B29" s="1073">
        <f>'[2]24'!I29</f>
        <v>41.96</v>
      </c>
      <c r="C29" s="606">
        <f>'[2]24'!J29</f>
        <v>-34.743390357698289</v>
      </c>
      <c r="D29" s="1073">
        <f>'[2]24'!K29</f>
        <v>43.699803082975386</v>
      </c>
      <c r="E29" s="1074">
        <f>'[2]24'!M29</f>
        <v>1.1811</v>
      </c>
      <c r="F29" s="606">
        <f>'[2]24'!N29</f>
        <v>6.461353564185373</v>
      </c>
      <c r="G29" s="1075">
        <f>'[2]24'!O29</f>
        <v>4358948.6500000004</v>
      </c>
      <c r="H29" s="34">
        <f>'[2]24'!P29</f>
        <v>-12.72617781004395</v>
      </c>
      <c r="I29" s="1075">
        <f>'[2]24'!Q29</f>
        <v>883033.3</v>
      </c>
      <c r="J29" s="34">
        <f>'[2]24'!R29</f>
        <v>-16.714221712905982</v>
      </c>
      <c r="K29" s="1076">
        <f>'[2]24'!S29</f>
        <v>-0.63092187593110793</v>
      </c>
    </row>
    <row r="30" spans="1:13" ht="12.75" customHeight="1">
      <c r="A30" s="163">
        <f>'[2]24'!A30</f>
        <v>2021</v>
      </c>
      <c r="B30" s="1077">
        <f>'[2]24'!I30</f>
        <v>70.86</v>
      </c>
      <c r="C30" s="1078">
        <f>'[2]24'!J30</f>
        <v>68.8751191611058</v>
      </c>
      <c r="D30" s="1077">
        <f>'[2]24'!K30</f>
        <v>69.922733549846456</v>
      </c>
      <c r="E30" s="1079">
        <f>'[2]24'!M30</f>
        <v>1.1613833333333334</v>
      </c>
      <c r="F30" s="1078">
        <f>'[2]24'!N30</f>
        <v>-1.6693477831400116</v>
      </c>
      <c r="G30" s="1080">
        <f>'[2]24'!O30</f>
        <v>4559851</v>
      </c>
      <c r="H30" s="919">
        <f>'[2]24'!P30</f>
        <v>4.6089634481011785</v>
      </c>
      <c r="I30" s="1080">
        <f>'[2]24'!Q30</f>
        <v>943541</v>
      </c>
      <c r="J30" s="919">
        <f>'[2]24'!R30</f>
        <v>6.852255741657757</v>
      </c>
      <c r="K30" s="1081">
        <f>'[2]24'!S30</f>
        <v>-3.6851297966282175</v>
      </c>
    </row>
    <row r="31" spans="1:13" s="262" customFormat="1" ht="8.1" customHeight="1">
      <c r="B31" s="226"/>
      <c r="C31" s="142"/>
      <c r="D31" s="33"/>
      <c r="E31" s="139"/>
      <c r="F31" s="1187"/>
      <c r="G31" s="226"/>
      <c r="H31" s="142"/>
      <c r="I31" s="33"/>
      <c r="J31" s="226"/>
      <c r="K31" s="142"/>
      <c r="L31" s="33"/>
      <c r="M31" s="1188"/>
    </row>
    <row r="32" spans="1:13" ht="12.75" customHeight="1">
      <c r="A32" s="1025" t="str">
        <f>'[2]24'!A32</f>
        <v>2 2017</v>
      </c>
      <c r="B32" s="1077">
        <f>'[2]24'!I32</f>
        <v>49.669999999999995</v>
      </c>
      <c r="C32" s="1078">
        <f>'[2]24'!J32</f>
        <v>9.1088818920700021</v>
      </c>
      <c r="D32" s="1077">
        <f>'[2]24'!K32</f>
        <v>48.650872743780489</v>
      </c>
      <c r="E32" s="1079">
        <f>'[2]24'!M32</f>
        <v>1.1003333333333332</v>
      </c>
      <c r="F32" s="1078">
        <f>'[2]24'!N32</f>
        <v>-2.5650107736356063</v>
      </c>
      <c r="G32" s="1080">
        <f>'[2]24'!O32</f>
        <v>1207250</v>
      </c>
      <c r="H32" s="919">
        <f>'[2]24'!P32</f>
        <v>2.4019854169394108</v>
      </c>
      <c r="I32" s="1080">
        <f>'[2]24'!Q32</f>
        <v>259511</v>
      </c>
      <c r="J32" s="919">
        <f>'[2]24'!R32</f>
        <v>-1.0570962521902203</v>
      </c>
      <c r="K32" s="1081">
        <f>'[2]24'!S32</f>
        <v>1.4814187759248227</v>
      </c>
    </row>
    <row r="33" spans="1:12" ht="12.75" customHeight="1">
      <c r="A33" s="163" t="str">
        <f>'[2]24'!A33</f>
        <v>3 2017</v>
      </c>
      <c r="B33" s="1073">
        <f>'[2]24'!I33</f>
        <v>52.110000000000007</v>
      </c>
      <c r="C33" s="606">
        <f>'[2]24'!J33</f>
        <v>13.810425160163092</v>
      </c>
      <c r="D33" s="1073">
        <f>'[2]24'!K33</f>
        <v>50.313055386064065</v>
      </c>
      <c r="E33" s="1074">
        <f>'[2]24'!M33</f>
        <v>1.1744333333333334</v>
      </c>
      <c r="F33" s="606">
        <f>'[2]24'!N33</f>
        <v>5.1951153972471928</v>
      </c>
      <c r="G33" s="1075">
        <f>'[2]24'!O33</f>
        <v>1273621</v>
      </c>
      <c r="H33" s="34">
        <f>'[2]24'!P33</f>
        <v>2.9278822582628976</v>
      </c>
      <c r="I33" s="1075">
        <f>'[2]24'!Q33</f>
        <v>284252</v>
      </c>
      <c r="J33" s="34">
        <f>'[2]24'!R33</f>
        <v>-2.8714549569157271</v>
      </c>
      <c r="K33" s="1076">
        <f>'[2]24'!S33</f>
        <v>14.452756996397881</v>
      </c>
    </row>
    <row r="34" spans="1:12" ht="12.75" customHeight="1">
      <c r="A34" s="163" t="str">
        <f>'[2]24'!A34</f>
        <v>4 2017</v>
      </c>
      <c r="B34" s="1073">
        <f>'[2]24'!I34</f>
        <v>61.53</v>
      </c>
      <c r="C34" s="606">
        <f>'[2]24'!J34</f>
        <v>25.094876660341555</v>
      </c>
      <c r="D34" s="1073">
        <f>'[2]24'!K34</f>
        <v>60.428273018345152</v>
      </c>
      <c r="E34" s="1074">
        <f>'[2]24'!M34</f>
        <v>1.1776666666666669</v>
      </c>
      <c r="F34" s="606">
        <f>'[2]24'!N34</f>
        <v>9.1510133465150858</v>
      </c>
      <c r="G34" s="1075">
        <f>'[2]24'!O34</f>
        <v>1218630</v>
      </c>
      <c r="H34" s="34">
        <f>'[2]24'!P34</f>
        <v>2.2329934744640809</v>
      </c>
      <c r="I34" s="1075">
        <f>'[2]24'!Q34</f>
        <v>252022</v>
      </c>
      <c r="J34" s="34">
        <f>'[2]24'!R34</f>
        <v>1.5459341212986004</v>
      </c>
      <c r="K34" s="1076">
        <f>'[2]24'!S34</f>
        <v>-2.9005244704586914</v>
      </c>
    </row>
    <row r="35" spans="1:12" ht="12.75" customHeight="1">
      <c r="A35" s="163" t="str">
        <f>'[2]24'!A35</f>
        <v>1 2018</v>
      </c>
      <c r="B35" s="1073">
        <f>'[2]24'!I35</f>
        <v>66.806666666666658</v>
      </c>
      <c r="C35" s="606">
        <f>'[2]24'!J35</f>
        <v>24.453551912568287</v>
      </c>
      <c r="D35" s="1073">
        <f>'[2]24'!K35</f>
        <v>66.962345214778466</v>
      </c>
      <c r="E35" s="1074">
        <f>'[2]24'!M35</f>
        <v>1.2294666666666665</v>
      </c>
      <c r="F35" s="606">
        <f>'[2]24'!N35</f>
        <v>15.471792624131211</v>
      </c>
      <c r="G35" s="1075">
        <f>'[2]24'!O35</f>
        <v>1157001</v>
      </c>
      <c r="H35" s="34">
        <f>'[2]24'!P35</f>
        <v>3.0176946315985305</v>
      </c>
      <c r="I35" s="1075">
        <f>'[2]24'!Q35</f>
        <v>235253</v>
      </c>
      <c r="J35" s="34">
        <f>'[2]24'!R35</f>
        <v>-0.28103223181132364</v>
      </c>
      <c r="K35" s="1076">
        <f>'[2]24'!S35</f>
        <v>3.6733076748924418</v>
      </c>
    </row>
    <row r="36" spans="1:12" ht="12.75" customHeight="1">
      <c r="A36" s="1025" t="str">
        <f>'[2]24'!A36</f>
        <v>2 2018</v>
      </c>
      <c r="B36" s="1077">
        <f>'[2]24'!I36</f>
        <v>74.5</v>
      </c>
      <c r="C36" s="1078">
        <f>'[2]24'!J36</f>
        <v>49.98993356150595</v>
      </c>
      <c r="D36" s="1077">
        <f>'[2]24'!K36</f>
        <v>71.641758784878633</v>
      </c>
      <c r="E36" s="1079">
        <f>'[2]24'!M36</f>
        <v>1.1921999999999999</v>
      </c>
      <c r="F36" s="1078">
        <f>'[2]24'!N36</f>
        <v>8.3489851560133417</v>
      </c>
      <c r="G36" s="1080">
        <f>'[2]24'!O36</f>
        <v>1229604</v>
      </c>
      <c r="H36" s="919">
        <f>'[2]24'!P36</f>
        <v>1.8516463035825268</v>
      </c>
      <c r="I36" s="1080">
        <f>'[2]24'!Q36</f>
        <v>257296</v>
      </c>
      <c r="J36" s="919">
        <f>'[2]24'!R36</f>
        <v>-0.85352836681296651</v>
      </c>
      <c r="K36" s="1081">
        <f>'[2]24'!S36</f>
        <v>1.3708152597041732</v>
      </c>
    </row>
    <row r="37" spans="1:12" ht="12.75" customHeight="1">
      <c r="A37" s="163" t="str">
        <f>'[2]24'!A37</f>
        <v>3 2018</v>
      </c>
      <c r="B37" s="1073">
        <f>'[2]24'!I37</f>
        <v>75.223333333333343</v>
      </c>
      <c r="C37" s="606">
        <f>'[2]24'!J37</f>
        <v>44.354890296168378</v>
      </c>
      <c r="D37" s="1073">
        <f>'[2]24'!K37</f>
        <v>73.958159693242237</v>
      </c>
      <c r="E37" s="1074">
        <f>'[2]24'!M37</f>
        <v>1.1631333333333334</v>
      </c>
      <c r="F37" s="606">
        <f>'[2]24'!N37</f>
        <v>-0.96216615105157643</v>
      </c>
      <c r="G37" s="1075">
        <f>'[2]24'!O37</f>
        <v>1273029</v>
      </c>
      <c r="H37" s="34">
        <f>'[2]24'!P37</f>
        <v>-4.6481645638692726E-2</v>
      </c>
      <c r="I37" s="1075">
        <f>'[2]24'!Q37</f>
        <v>282352</v>
      </c>
      <c r="J37" s="34">
        <f>'[2]24'!R37</f>
        <v>-0.66842097856832083</v>
      </c>
      <c r="K37" s="1076">
        <f>'[2]24'!S37</f>
        <v>-3.5491211930469859</v>
      </c>
    </row>
    <row r="38" spans="1:12" ht="12.75" customHeight="1">
      <c r="A38" s="163" t="str">
        <f>'[2]24'!A38</f>
        <v>4 2018</v>
      </c>
      <c r="B38" s="1073">
        <f>'[2]24'!I38</f>
        <v>67.713333333333324</v>
      </c>
      <c r="C38" s="606">
        <f>'[2]24'!J38</f>
        <v>10.049298445202865</v>
      </c>
      <c r="D38" s="1073">
        <f>'[2]24'!K38</f>
        <v>70.632682292358666</v>
      </c>
      <c r="E38" s="1074">
        <f>'[2]24'!M38</f>
        <v>1.1411666666666667</v>
      </c>
      <c r="F38" s="606">
        <f>'[2]24'!N38</f>
        <v>-3.0993489951882509</v>
      </c>
      <c r="G38" s="1075">
        <f>'[2]24'!O38</f>
        <v>1227094</v>
      </c>
      <c r="H38" s="34">
        <f>'[2]24'!P38</f>
        <v>0.69455043778670245</v>
      </c>
      <c r="I38" s="1075">
        <f>'[2]24'!Q38</f>
        <v>252345</v>
      </c>
      <c r="J38" s="34">
        <f>'[2]24'!R38</f>
        <v>0.12816341430510647</v>
      </c>
      <c r="K38" s="1076">
        <f>'[2]24'!S38</f>
        <v>4.0883318412413985</v>
      </c>
      <c r="L38" s="1" t="s">
        <v>33</v>
      </c>
    </row>
    <row r="39" spans="1:12" ht="12.75" customHeight="1">
      <c r="A39" s="163" t="str">
        <f>'[2]24'!A39</f>
        <v>1 2019</v>
      </c>
      <c r="B39" s="1073">
        <f>'[2]24'!I39</f>
        <v>63.169999999999995</v>
      </c>
      <c r="C39" s="606">
        <f>'[2]24'!J39</f>
        <v>-5.4435685061371117</v>
      </c>
      <c r="D39" s="1073">
        <f>'[2]24'!K39</f>
        <v>61.154441144845784</v>
      </c>
      <c r="E39" s="1074">
        <f>'[2]24'!M39</f>
        <v>1.1356333333333335</v>
      </c>
      <c r="F39" s="606">
        <f>'[2]24'!N39</f>
        <v>-7.6320355709792551</v>
      </c>
      <c r="G39" s="1075">
        <f>'[2]24'!O39</f>
        <v>1181634</v>
      </c>
      <c r="H39" s="34">
        <f>'[2]24'!P39</f>
        <v>2.129038782161814</v>
      </c>
      <c r="I39" s="1075">
        <f>'[2]24'!Q39</f>
        <v>241663</v>
      </c>
      <c r="J39" s="34">
        <f>'[2]24'!R39</f>
        <v>2.7247261458939818</v>
      </c>
      <c r="K39" s="1076">
        <f>'[2]24'!S39</f>
        <v>-17.860457498498661</v>
      </c>
    </row>
    <row r="40" spans="1:12" ht="12.75" customHeight="1">
      <c r="A40" s="1025" t="str">
        <f>'[2]24'!A40</f>
        <v>2 2019</v>
      </c>
      <c r="B40" s="1077">
        <f>'[2]24'!I40</f>
        <v>68.923333333333332</v>
      </c>
      <c r="C40" s="1078">
        <f>'[2]24'!J40</f>
        <v>-7.4854586129753926</v>
      </c>
      <c r="D40" s="1077">
        <f>'[2]24'!K40</f>
        <v>69.255408783486928</v>
      </c>
      <c r="E40" s="1079">
        <f>'[2]24'!M40</f>
        <v>1.1238666666666666</v>
      </c>
      <c r="F40" s="1078">
        <f>'[2]24'!N40</f>
        <v>-5.7317004976793555</v>
      </c>
      <c r="G40" s="1080">
        <f>'[2]24'!O40</f>
        <v>1242257</v>
      </c>
      <c r="H40" s="919">
        <f>'[2]24'!P40</f>
        <v>1.0290304846113116</v>
      </c>
      <c r="I40" s="1080">
        <f>'[2]24'!Q40</f>
        <v>262071</v>
      </c>
      <c r="J40" s="919">
        <f>'[2]24'!R40</f>
        <v>1.85583918910514</v>
      </c>
      <c r="K40" s="1081">
        <f>'[2]24'!S40</f>
        <v>-9.4302877362372328</v>
      </c>
    </row>
    <row r="41" spans="1:12" ht="12.75" customHeight="1">
      <c r="A41" s="163" t="str">
        <f>'[2]24'!A41</f>
        <v>3 2019</v>
      </c>
      <c r="B41" s="1073">
        <f>'[2]24'!I41</f>
        <v>61.930000000000007</v>
      </c>
      <c r="C41" s="606">
        <f>'[2]24'!J41</f>
        <v>-17.671821686533434</v>
      </c>
      <c r="D41" s="1073">
        <f>'[2]24'!K41</f>
        <v>62.729133826012514</v>
      </c>
      <c r="E41" s="1074">
        <f>'[2]24'!M41</f>
        <v>1.1115999999999999</v>
      </c>
      <c r="F41" s="606">
        <f>'[2]24'!N41</f>
        <v>-4.4305611279876302</v>
      </c>
      <c r="G41" s="1075">
        <f>'[2]24'!O41</f>
        <v>1307602</v>
      </c>
      <c r="H41" s="34">
        <f>'[2]24'!P41</f>
        <v>2.715806159953928</v>
      </c>
      <c r="I41" s="1075">
        <f>'[2]24'!Q41</f>
        <v>295603</v>
      </c>
      <c r="J41" s="34">
        <f>'[2]24'!R41</f>
        <v>4.6930781435938087</v>
      </c>
      <c r="K41" s="1076">
        <f>'[2]24'!S41</f>
        <v>-14.570783132530124</v>
      </c>
    </row>
    <row r="42" spans="1:12" ht="12.75" customHeight="1">
      <c r="A42" s="163" t="str">
        <f>'[2]24'!A42</f>
        <v>4 2019</v>
      </c>
      <c r="B42" s="1073">
        <f>'[2]24'!I42</f>
        <v>63.410000000000004</v>
      </c>
      <c r="C42" s="606">
        <f>'[2]24'!J42</f>
        <v>-6.3552229989169859</v>
      </c>
      <c r="D42" s="1073">
        <f>'[2]24'!K42</f>
        <v>60.887190019083221</v>
      </c>
      <c r="E42" s="1074">
        <f>'[2]24'!M42</f>
        <v>1.1072333333333333</v>
      </c>
      <c r="F42" s="606">
        <f>'[2]24'!N42</f>
        <v>-2.9735650649919734</v>
      </c>
      <c r="G42" s="1075">
        <f>'[2]24'!O42</f>
        <v>1263073</v>
      </c>
      <c r="H42" s="34">
        <f>'[2]24'!P42</f>
        <v>2.9320492154635218</v>
      </c>
      <c r="I42" s="1075">
        <f>'[2]24'!Q42</f>
        <v>260908</v>
      </c>
      <c r="J42" s="34">
        <f>'[2]24'!R42</f>
        <v>3.3933701876399454</v>
      </c>
      <c r="K42" s="1076">
        <f>'[2]24'!S42</f>
        <v>6.3732798165137723</v>
      </c>
    </row>
    <row r="43" spans="1:12" ht="12.75" customHeight="1">
      <c r="A43" s="163" t="str">
        <f>'[2]24'!A43</f>
        <v>1 2020</v>
      </c>
      <c r="B43" s="1073">
        <f>'[2]24'!I43</f>
        <v>50.44</v>
      </c>
      <c r="C43" s="606">
        <f>'[2]24'!J43</f>
        <v>-20.151970872249478</v>
      </c>
      <c r="D43" s="1073">
        <f>'[2]24'!K43</f>
        <v>58.286203958120389</v>
      </c>
      <c r="E43" s="1074">
        <f>'[2]24'!M43</f>
        <v>1.1022666666666667</v>
      </c>
      <c r="F43" s="606">
        <f>'[2]24'!N43</f>
        <v>-2.9381549208958404</v>
      </c>
      <c r="G43" s="1075">
        <f>'[2]24'!O43</f>
        <v>1117787.69</v>
      </c>
      <c r="H43" s="34">
        <f>'[2]24'!P43</f>
        <v>-5.4032221483132759</v>
      </c>
      <c r="I43" s="1075">
        <f>'[2]24'!Q43</f>
        <v>225642.94</v>
      </c>
      <c r="J43" s="34">
        <f>'[2]24'!R43</f>
        <v>-6.6290909241381542</v>
      </c>
      <c r="K43" s="1076">
        <f>'[2]24'!S43</f>
        <v>12.578511847396243</v>
      </c>
    </row>
    <row r="44" spans="1:12" ht="12.75" customHeight="1">
      <c r="A44" s="1025" t="str">
        <f>'[2]24'!A44</f>
        <v>2 2020</v>
      </c>
      <c r="B44" s="1077">
        <f>'[2]24'!I44</f>
        <v>29.343333333333334</v>
      </c>
      <c r="C44" s="1078">
        <f>'[2]24'!J44</f>
        <v>-57.42612564685399</v>
      </c>
      <c r="D44" s="1077">
        <f>'[2]24'!K44</f>
        <v>28.785834853703211</v>
      </c>
      <c r="E44" s="1079">
        <f>'[2]24'!M44</f>
        <v>1.1006333333333334</v>
      </c>
      <c r="F44" s="1078">
        <f>'[2]24'!N44</f>
        <v>-2.0672677660457879</v>
      </c>
      <c r="G44" s="1080">
        <f>'[2]24'!O44</f>
        <v>927215.6</v>
      </c>
      <c r="H44" s="919">
        <f>'[2]24'!P44</f>
        <v>-25.3604044895702</v>
      </c>
      <c r="I44" s="1080">
        <f>'[2]24'!Q44</f>
        <v>170957.98</v>
      </c>
      <c r="J44" s="919">
        <f>'[2]24'!R44</f>
        <v>-34.766540365015587</v>
      </c>
      <c r="K44" s="1081">
        <f>'[2]24'!S44</f>
        <v>-12.610920984887485</v>
      </c>
    </row>
    <row r="45" spans="1:12" ht="12.75" customHeight="1">
      <c r="A45" s="163" t="str">
        <f>'[2]24'!A45</f>
        <v>3 2020</v>
      </c>
      <c r="B45" s="1073">
        <f>'[2]24'!I45</f>
        <v>42.963333333333331</v>
      </c>
      <c r="C45" s="606">
        <f>'[2]24'!J45</f>
        <v>-30.625975563808623</v>
      </c>
      <c r="D45" s="1073">
        <f>'[2]24'!K45</f>
        <v>44.148244358353857</v>
      </c>
      <c r="E45" s="1074">
        <f>'[2]24'!M45</f>
        <v>1.1694333333333333</v>
      </c>
      <c r="F45" s="606">
        <f>'[2]24'!N45</f>
        <v>5.2027108072448129</v>
      </c>
      <c r="G45" s="1075">
        <f>'[2]24'!O45</f>
        <v>1196652.9099999999</v>
      </c>
      <c r="H45" s="34">
        <f>'[2]24'!P45</f>
        <v>-8.484928135625367</v>
      </c>
      <c r="I45" s="1075">
        <f>'[2]24'!Q45</f>
        <v>265501.33</v>
      </c>
      <c r="J45" s="34">
        <f>'[2]24'!R45</f>
        <v>-10.183140901817637</v>
      </c>
      <c r="K45" s="1076">
        <f>'[2]24'!S45</f>
        <v>3.9841339797267494</v>
      </c>
    </row>
    <row r="46" spans="1:12" ht="12.75" customHeight="1">
      <c r="A46" s="163" t="str">
        <f>'[2]24'!A46</f>
        <v>4 2020</v>
      </c>
      <c r="B46" s="1073">
        <f>'[2]24'!I46</f>
        <v>44.29</v>
      </c>
      <c r="C46" s="606">
        <f>'[2]24'!J46</f>
        <v>-30.152972717237034</v>
      </c>
      <c r="D46" s="1073">
        <f>'[2]24'!K46</f>
        <v>43.578929161724091</v>
      </c>
      <c r="E46" s="1074">
        <f>'[2]24'!M46</f>
        <v>1.1927666666666668</v>
      </c>
      <c r="F46" s="606">
        <f>'[2]24'!N46</f>
        <v>7.7249601107866539</v>
      </c>
      <c r="G46" s="1075">
        <f>'[2]24'!O46</f>
        <v>1117292.45</v>
      </c>
      <c r="H46" s="34">
        <f>'[2]24'!P46</f>
        <v>-11.541735909167556</v>
      </c>
      <c r="I46" s="1075">
        <f>'[2]24'!Q46</f>
        <v>220931.05</v>
      </c>
      <c r="J46" s="34">
        <f>'[2]24'!R46</f>
        <v>-15.322240023303237</v>
      </c>
      <c r="K46" s="1076">
        <f>'[2]24'!S46</f>
        <v>-4.9160445247014906</v>
      </c>
    </row>
    <row r="47" spans="1:12" ht="12.75" customHeight="1">
      <c r="A47" s="163" t="str">
        <f>'[2]24'!A47</f>
        <v>1 2021</v>
      </c>
      <c r="B47" s="1073">
        <f>'[2]24'!I47</f>
        <v>60.82</v>
      </c>
      <c r="C47" s="606">
        <f>'[2]24'!J47</f>
        <v>20.578905630452041</v>
      </c>
      <c r="D47" s="1073">
        <f>'[2]24'!K47</f>
        <v>59.268471201372449</v>
      </c>
      <c r="E47" s="1074">
        <f>'[2]24'!M47</f>
        <v>1.2055999999999998</v>
      </c>
      <c r="F47" s="606">
        <f>'[2]24'!N47</f>
        <v>9.374621991048727</v>
      </c>
      <c r="G47" s="1075">
        <f>'[2]24'!O47</f>
        <v>948055</v>
      </c>
      <c r="H47" s="34">
        <f>'[2]24'!P47</f>
        <v>-15.184698446625404</v>
      </c>
      <c r="I47" s="1075">
        <f>'[2]24'!Q47</f>
        <v>165428</v>
      </c>
      <c r="J47" s="34">
        <f>'[2]24'!R47</f>
        <v>-26.685940184966569</v>
      </c>
      <c r="K47" s="1076">
        <f>'[2]24'!S47</f>
        <v>2.4028810957610176</v>
      </c>
    </row>
    <row r="48" spans="1:12" ht="12.75" customHeight="1">
      <c r="A48" s="1025" t="str">
        <f>'[2]24'!A48</f>
        <v>2 2021</v>
      </c>
      <c r="B48" s="1077">
        <f>'[2]24'!I48</f>
        <v>68.833333333333329</v>
      </c>
      <c r="C48" s="1078">
        <f>'[2]24'!J48</f>
        <v>134.57912075428831</v>
      </c>
      <c r="D48" s="1077">
        <f>'[2]24'!K48</f>
        <v>67.39877025280866</v>
      </c>
      <c r="E48" s="1079">
        <f>'[2]24'!M48</f>
        <v>1.2057333333333331</v>
      </c>
      <c r="F48" s="1078">
        <f>'[2]24'!N48</f>
        <v>9.5490475180956196</v>
      </c>
      <c r="G48" s="1080">
        <f>'[2]24'!O48</f>
        <v>1163571</v>
      </c>
      <c r="H48" s="919">
        <f>'[2]24'!P48</f>
        <v>25.490878281167824</v>
      </c>
      <c r="I48" s="1080">
        <f>'[2]24'!Q48</f>
        <v>242499</v>
      </c>
      <c r="J48" s="919">
        <f>'[2]24'!R48</f>
        <v>41.847136939732223</v>
      </c>
      <c r="K48" s="1081">
        <f>'[2]24'!S48</f>
        <v>9.8596430428002009</v>
      </c>
    </row>
    <row r="49" spans="1:13" ht="12.75" customHeight="1">
      <c r="A49" s="163" t="str">
        <f>'[2]24'!A49</f>
        <v>3 2021</v>
      </c>
      <c r="B49" s="1073">
        <f>'[2]24'!I49</f>
        <v>73.470000000000013</v>
      </c>
      <c r="C49" s="606">
        <f>'[2]24'!J49</f>
        <v>71.006284428582546</v>
      </c>
      <c r="D49" s="1073">
        <f>'[2]24'!K49</f>
        <v>73.968577605518291</v>
      </c>
      <c r="E49" s="1074">
        <f>'[2]24'!M49</f>
        <v>1.1788000000000001</v>
      </c>
      <c r="F49" s="606">
        <f>'[2]24'!N49</f>
        <v>0.80095772881452376</v>
      </c>
      <c r="G49" s="1075">
        <f>'[2]24'!O49</f>
        <v>1223083</v>
      </c>
      <c r="H49" s="34">
        <f>'[2]24'!P49</f>
        <v>2.208668008838103</v>
      </c>
      <c r="I49" s="1075">
        <f>'[2]24'!Q49</f>
        <v>279569</v>
      </c>
      <c r="J49" s="34">
        <f>'[2]24'!R49</f>
        <v>5.2985308962482378</v>
      </c>
      <c r="K49" s="1076">
        <f>'[2]24'!S49</f>
        <v>-12.989178039614586</v>
      </c>
    </row>
    <row r="50" spans="1:13" ht="12.75" customHeight="1">
      <c r="A50" s="163" t="str">
        <f>'[2]24'!A50</f>
        <v>4 2021</v>
      </c>
      <c r="B50" s="1073">
        <f>'[2]24'!I50</f>
        <v>79.586666666666659</v>
      </c>
      <c r="C50" s="606">
        <f>'[2]24'!J50</f>
        <v>79.694438172649939</v>
      </c>
      <c r="D50" s="1073">
        <f>'[2]24'!K50</f>
        <v>79.055115139686464</v>
      </c>
      <c r="E50" s="1074">
        <f>'[2]24'!M50</f>
        <v>1.1439666666666666</v>
      </c>
      <c r="F50" s="606">
        <f>'[2]24'!N50</f>
        <v>-4.0913282843808645</v>
      </c>
      <c r="G50" s="1075">
        <f>'[2]24'!O50</f>
        <v>1225142</v>
      </c>
      <c r="H50" s="34">
        <f>'[2]24'!P50</f>
        <v>9.652759221634426</v>
      </c>
      <c r="I50" s="1075">
        <f>'[2]24'!Q50</f>
        <v>256045</v>
      </c>
      <c r="J50" s="34">
        <f>'[2]24'!R50</f>
        <v>15.893623825170806</v>
      </c>
      <c r="K50" s="1076">
        <f>'[2]24'!S50</f>
        <v>-11.275829813770244</v>
      </c>
    </row>
    <row r="51" spans="1:13" ht="12.75" customHeight="1">
      <c r="A51" s="163" t="str">
        <f>'[2]24'!A51</f>
        <v>1 2022</v>
      </c>
      <c r="B51" s="1073">
        <f>'[2]24'!I51</f>
        <v>100.29666666666667</v>
      </c>
      <c r="C51" s="606">
        <f>'[2]24'!J51</f>
        <v>64.907376959333561</v>
      </c>
      <c r="D51" s="1073">
        <f>'[2]24'!K51</f>
        <v>99.465553319520438</v>
      </c>
      <c r="E51" s="1074">
        <f>'[2]24'!M51</f>
        <v>1.1225000000000001</v>
      </c>
      <c r="F51" s="606">
        <f>'[2]24'!N51</f>
        <v>-6.8928334439283105</v>
      </c>
      <c r="G51" s="1075">
        <f>'[2]24'!O51</f>
        <v>1157284</v>
      </c>
      <c r="H51" s="34">
        <f>'[2]24'!P51</f>
        <v>22.069289229000418</v>
      </c>
      <c r="I51" s="1075">
        <f>'[2]24'!Q51</f>
        <v>231463</v>
      </c>
      <c r="J51" s="34">
        <f>'[2]24'!R51</f>
        <v>39.917668109388984</v>
      </c>
      <c r="K51" s="1076">
        <f>'[2]24'!S51</f>
        <v>-18.593254540213323</v>
      </c>
    </row>
    <row r="52" spans="1:13" ht="12.75" customHeight="1">
      <c r="A52" s="1025" t="str">
        <f>'[2]24'!A52</f>
        <v>2 2022</v>
      </c>
      <c r="B52" s="1077" t="str">
        <f>'[2]24'!I52</f>
        <v/>
      </c>
      <c r="C52" s="1078" t="str">
        <f>'[2]24'!J52</f>
        <v/>
      </c>
      <c r="D52" s="1077" t="str">
        <f>'[2]24'!K52</f>
        <v/>
      </c>
      <c r="E52" s="1079">
        <f>'[2]24'!M52</f>
        <v>1.0654333333333335</v>
      </c>
      <c r="F52" s="1078">
        <f>'[2]24'!N52</f>
        <v>-11.636072099966796</v>
      </c>
      <c r="G52" s="1080" t="str">
        <f>'[2]24'!O52</f>
        <v/>
      </c>
      <c r="H52" s="919" t="str">
        <f>'[2]24'!P52</f>
        <v/>
      </c>
      <c r="I52" s="1080" t="str">
        <f>'[2]24'!Q52</f>
        <v/>
      </c>
      <c r="J52" s="919" t="str">
        <f>'[2]24'!R52</f>
        <v/>
      </c>
      <c r="K52" s="1081" t="str">
        <f>'[2]24'!S52</f>
        <v/>
      </c>
    </row>
    <row r="53" spans="1:13" s="262" customFormat="1" ht="8.1" customHeight="1">
      <c r="B53" s="226"/>
      <c r="C53" s="142"/>
      <c r="D53" s="33"/>
      <c r="E53" s="139"/>
      <c r="F53" s="1187"/>
      <c r="G53" s="226"/>
      <c r="H53" s="142"/>
      <c r="I53" s="33"/>
      <c r="J53" s="226"/>
      <c r="K53" s="142"/>
      <c r="L53" s="33"/>
      <c r="M53" s="1188"/>
    </row>
    <row r="54" spans="1:13" ht="12.75" customHeight="1">
      <c r="A54" s="1027">
        <f>'[2]24'!$H54</f>
        <v>43586</v>
      </c>
      <c r="B54" s="1077">
        <f>'[2]24'!I54</f>
        <v>71.319999999999993</v>
      </c>
      <c r="C54" s="1078">
        <f>'[2]24'!J54</f>
        <v>-7.3525591062613813</v>
      </c>
      <c r="D54" s="1077">
        <f>'[2]24'!K54</f>
        <v>72.402088475212452</v>
      </c>
      <c r="E54" s="1079">
        <f>'[2]24'!M54</f>
        <v>1.1185</v>
      </c>
      <c r="F54" s="1078">
        <f>'[2]24'!N54</f>
        <v>-5.3081611920081144</v>
      </c>
      <c r="G54" s="1080">
        <f>'[2]24'!O54</f>
        <v>428517</v>
      </c>
      <c r="H54" s="919">
        <f>'[2]24'!P54</f>
        <v>-0.3900556724276214</v>
      </c>
      <c r="I54" s="1080">
        <f>'[2]24'!Q54</f>
        <v>88164</v>
      </c>
      <c r="J54" s="919">
        <f>'[2]24'!R54</f>
        <v>-1.4751240445219196</v>
      </c>
      <c r="K54" s="1081">
        <f>'[2]24'!S54</f>
        <v>-2.5159493215922453</v>
      </c>
    </row>
    <row r="55" spans="1:13" ht="12.75" customHeight="1">
      <c r="A55" s="166">
        <f>'[2]24'!$H55</f>
        <v>43617</v>
      </c>
      <c r="B55" s="1073">
        <f>'[2]24'!I55</f>
        <v>64.22</v>
      </c>
      <c r="C55" s="606">
        <f>'[2]24'!J55</f>
        <v>-13.694395914527618</v>
      </c>
      <c r="D55" s="1073">
        <f>'[2]24'!K55</f>
        <v>65.797037477357918</v>
      </c>
      <c r="E55" s="1074">
        <f>'[2]24'!M55</f>
        <v>1.1293</v>
      </c>
      <c r="F55" s="606">
        <f>'[2]24'!N55</f>
        <v>-3.2967973968145259</v>
      </c>
      <c r="G55" s="1075">
        <f>'[2]24'!O55</f>
        <v>403656</v>
      </c>
      <c r="H55" s="34">
        <f>'[2]24'!P55</f>
        <v>-0.50112278124375109</v>
      </c>
      <c r="I55" s="1075">
        <f>'[2]24'!Q55</f>
        <v>88127</v>
      </c>
      <c r="J55" s="34">
        <f>'[2]24'!R55</f>
        <v>2.1845251208793712</v>
      </c>
      <c r="K55" s="1076">
        <f>'[2]24'!S55</f>
        <v>-15.720592872910757</v>
      </c>
    </row>
    <row r="56" spans="1:13" ht="12.75" customHeight="1">
      <c r="A56" s="166">
        <f>'[2]24'!$H56</f>
        <v>43647</v>
      </c>
      <c r="B56" s="1073">
        <f>'[2]24'!I56</f>
        <v>63.92</v>
      </c>
      <c r="C56" s="606">
        <f>'[2]24'!J56</f>
        <v>-13.91245791245791</v>
      </c>
      <c r="D56" s="1073">
        <f>'[2]24'!K56</f>
        <v>65.313172800489667</v>
      </c>
      <c r="E56" s="1074">
        <f>'[2]24'!M56</f>
        <v>1.1217999999999999</v>
      </c>
      <c r="F56" s="606">
        <f>'[2]24'!N56</f>
        <v>-4.004792058873889</v>
      </c>
      <c r="G56" s="1075">
        <f>'[2]24'!O56</f>
        <v>459519</v>
      </c>
      <c r="H56" s="34">
        <f>'[2]24'!P56</f>
        <v>5.4697398138117137</v>
      </c>
      <c r="I56" s="1075">
        <f>'[2]24'!Q56</f>
        <v>101601</v>
      </c>
      <c r="J56" s="34">
        <f>'[2]24'!R56</f>
        <v>7.4460659898477104</v>
      </c>
      <c r="K56" s="1076">
        <f>'[2]24'!S56</f>
        <v>-11.43742621015349</v>
      </c>
    </row>
    <row r="57" spans="1:13" ht="12.75" customHeight="1">
      <c r="A57" s="166">
        <f>'[2]24'!$H57</f>
        <v>43678</v>
      </c>
      <c r="B57" s="1073">
        <f>'[2]24'!I57</f>
        <v>59.04</v>
      </c>
      <c r="C57" s="606">
        <f>'[2]24'!J57</f>
        <v>-18.59920033089756</v>
      </c>
      <c r="D57" s="1073">
        <f>'[2]24'!K57</f>
        <v>60.9317299746073</v>
      </c>
      <c r="E57" s="1074">
        <f>'[2]24'!M57</f>
        <v>1.1126</v>
      </c>
      <c r="F57" s="606">
        <f>'[2]24'!N57</f>
        <v>-3.6626547753052137</v>
      </c>
      <c r="G57" s="1075">
        <f>'[2]24'!O57</f>
        <v>444286</v>
      </c>
      <c r="H57" s="34">
        <f>'[2]24'!P57</f>
        <v>1.9079381972988898</v>
      </c>
      <c r="I57" s="1075">
        <f>'[2]24'!Q57</f>
        <v>106873</v>
      </c>
      <c r="J57" s="34">
        <f>'[2]24'!R57</f>
        <v>4.3916113970911397</v>
      </c>
      <c r="K57" s="1076">
        <f>'[2]24'!S57</f>
        <v>-18.970566700834681</v>
      </c>
    </row>
    <row r="58" spans="1:13" ht="12.75" customHeight="1">
      <c r="A58" s="166">
        <f>'[2]24'!$H58</f>
        <v>43709</v>
      </c>
      <c r="B58" s="1073">
        <f>'[2]24'!I58</f>
        <v>62.83</v>
      </c>
      <c r="C58" s="606">
        <f>'[2]24'!J58</f>
        <v>-20.357459754087969</v>
      </c>
      <c r="D58" s="1073">
        <f>'[2]24'!K58</f>
        <v>61.94249870294059</v>
      </c>
      <c r="E58" s="1074">
        <f>'[2]24'!M58</f>
        <v>1.1004</v>
      </c>
      <c r="F58" s="606">
        <f>'[2]24'!N58</f>
        <v>-5.6179775280898809</v>
      </c>
      <c r="G58" s="1075">
        <f>'[2]24'!O58</f>
        <v>403797</v>
      </c>
      <c r="H58" s="34">
        <f>'[2]24'!P58</f>
        <v>0.60392702050214098</v>
      </c>
      <c r="I58" s="1075">
        <f>'[2]24'!Q58</f>
        <v>87129</v>
      </c>
      <c r="J58" s="34">
        <f>'[2]24'!R58</f>
        <v>2.0066733009424667</v>
      </c>
      <c r="K58" s="1076">
        <f>'[2]24'!S58</f>
        <v>-13.174980205859072</v>
      </c>
    </row>
    <row r="59" spans="1:13" ht="12.75" customHeight="1">
      <c r="A59" s="166">
        <f>'[2]24'!$H59</f>
        <v>43739</v>
      </c>
      <c r="B59" s="1073">
        <f>'[2]24'!I59</f>
        <v>59.71</v>
      </c>
      <c r="C59" s="606">
        <f>'[2]24'!J59</f>
        <v>-26.311242749598918</v>
      </c>
      <c r="D59" s="1073">
        <f>'[2]24'!K59</f>
        <v>59.984896471098068</v>
      </c>
      <c r="E59" s="1074">
        <f>'[2]24'!M59</f>
        <v>1.1052999999999999</v>
      </c>
      <c r="F59" s="606">
        <f>'[2]24'!N59</f>
        <v>-3.7530477185649715</v>
      </c>
      <c r="G59" s="1075">
        <f>'[2]24'!O59</f>
        <v>438095</v>
      </c>
      <c r="H59" s="34">
        <f>'[2]24'!P59</f>
        <v>4.8530699969843454</v>
      </c>
      <c r="I59" s="1075">
        <f>'[2]24'!Q59</f>
        <v>88940</v>
      </c>
      <c r="J59" s="34">
        <f>'[2]24'!R59</f>
        <v>3.8533395609528185</v>
      </c>
      <c r="K59" s="1076">
        <f>'[2]24'!S59</f>
        <v>-2.5057140438499914</v>
      </c>
    </row>
    <row r="60" spans="1:13" ht="12.75" customHeight="1">
      <c r="A60" s="166">
        <f>'[2]24'!$H60</f>
        <v>43770</v>
      </c>
      <c r="B60" s="1073">
        <f>'[2]24'!I60</f>
        <v>63.21</v>
      </c>
      <c r="C60" s="606">
        <f>'[2]24'!J60</f>
        <v>-2.3783783783783718</v>
      </c>
      <c r="D60" s="1073">
        <f>'[2]24'!K60</f>
        <v>55.56373886054368</v>
      </c>
      <c r="E60" s="1074">
        <f>'[2]24'!M60</f>
        <v>1.1051</v>
      </c>
      <c r="F60" s="606">
        <f>'[2]24'!N60</f>
        <v>-2.7799771267704898</v>
      </c>
      <c r="G60" s="1075">
        <f>'[2]24'!O60</f>
        <v>409928</v>
      </c>
      <c r="H60" s="34">
        <f>'[2]24'!P60</f>
        <v>3.700742981894706</v>
      </c>
      <c r="I60" s="1075">
        <f>'[2]24'!Q60</f>
        <v>82121</v>
      </c>
      <c r="J60" s="34">
        <f>'[2]24'!R60</f>
        <v>5.4604528117736351</v>
      </c>
      <c r="K60" s="1076">
        <f>'[2]24'!S60</f>
        <v>3.7595865288429593</v>
      </c>
    </row>
    <row r="61" spans="1:13" ht="12.75" customHeight="1">
      <c r="A61" s="166">
        <f>'[2]24'!$H61</f>
        <v>43800</v>
      </c>
      <c r="B61" s="1073">
        <f>'[2]24'!I61</f>
        <v>67.31</v>
      </c>
      <c r="C61" s="606">
        <f>'[2]24'!J61</f>
        <v>17.346582984658298</v>
      </c>
      <c r="D61" s="1073">
        <f>'[2]24'!K61</f>
        <v>67.1129347256079</v>
      </c>
      <c r="E61" s="1074">
        <f>'[2]24'!M61</f>
        <v>1.1113</v>
      </c>
      <c r="F61" s="606">
        <f>'[2]24'!N61</f>
        <v>-2.3805340829234183</v>
      </c>
      <c r="G61" s="1075">
        <f>'[2]24'!O61</f>
        <v>415050</v>
      </c>
      <c r="H61" s="34">
        <f>'[2]24'!P61</f>
        <v>0.25919314358044687</v>
      </c>
      <c r="I61" s="1075">
        <f>'[2]24'!Q61</f>
        <v>89847</v>
      </c>
      <c r="J61" s="34">
        <f>'[2]24'!R61</f>
        <v>1.1380521410239197</v>
      </c>
      <c r="K61" s="1076">
        <f>'[2]24'!S61</f>
        <v>18.679432752235556</v>
      </c>
    </row>
    <row r="62" spans="1:13" ht="12.75" customHeight="1">
      <c r="A62" s="166">
        <f>'[2]24'!$H62</f>
        <v>43831</v>
      </c>
      <c r="B62" s="1073">
        <f>'[2]24'!I62</f>
        <v>63.65</v>
      </c>
      <c r="C62" s="606">
        <f>'[2]24'!J62</f>
        <v>7.1368456488806657</v>
      </c>
      <c r="D62" s="1073">
        <f>'[2]24'!K62</f>
        <v>67.642146864992668</v>
      </c>
      <c r="E62" s="1074">
        <f>'[2]24'!M62</f>
        <v>1.1100000000000001</v>
      </c>
      <c r="F62" s="606">
        <f>'[2]24'!N62</f>
        <v>-2.7680448493342453</v>
      </c>
      <c r="G62" s="1075">
        <f>'[2]24'!O62</f>
        <v>391256.59</v>
      </c>
      <c r="H62" s="34">
        <f>'[2]24'!P62</f>
        <v>-4.2242009434216214</v>
      </c>
      <c r="I62" s="1075">
        <f>'[2]24'!Q62</f>
        <v>82292.679999999993</v>
      </c>
      <c r="J62" s="34">
        <f>'[2]24'!R62</f>
        <v>-6.2323909453027682E-2</v>
      </c>
      <c r="K62" s="1076">
        <f>'[2]24'!S62</f>
        <v>11.987041036717059</v>
      </c>
    </row>
    <row r="63" spans="1:13" ht="12.75" customHeight="1">
      <c r="A63" s="166">
        <f>'[2]24'!$H63</f>
        <v>43862</v>
      </c>
      <c r="B63" s="1073">
        <f>'[2]24'!I63</f>
        <v>55.66</v>
      </c>
      <c r="C63" s="606">
        <f>'[2]24'!J63</f>
        <v>-12.97686053783616</v>
      </c>
      <c r="D63" s="1073">
        <f>'[2]24'!K63</f>
        <v>59.833546061842249</v>
      </c>
      <c r="E63" s="1074">
        <f>'[2]24'!M63</f>
        <v>1.0905</v>
      </c>
      <c r="F63" s="606">
        <f>'[2]24'!N63</f>
        <v>-3.9291692361906456</v>
      </c>
      <c r="G63" s="1075">
        <f>'[2]24'!O63</f>
        <v>378692.86</v>
      </c>
      <c r="H63" s="34">
        <f>'[2]24'!P63</f>
        <v>3.7563009784017396</v>
      </c>
      <c r="I63" s="1075">
        <f>'[2]24'!Q63</f>
        <v>78848.83</v>
      </c>
      <c r="J63" s="34">
        <f>'[2]24'!R63</f>
        <v>7.5656248721061843</v>
      </c>
      <c r="K63" s="1076">
        <f>'[2]24'!S63</f>
        <v>12.298015399631296</v>
      </c>
    </row>
    <row r="64" spans="1:13" ht="12.75" customHeight="1">
      <c r="A64" s="166">
        <f>'[2]24'!$H64</f>
        <v>43891</v>
      </c>
      <c r="B64" s="1073">
        <f>'[2]24'!I64</f>
        <v>32.01</v>
      </c>
      <c r="C64" s="606">
        <f>'[2]24'!J64</f>
        <v>-51.602661022074393</v>
      </c>
      <c r="D64" s="1073">
        <f>'[2]24'!K64</f>
        <v>47.382918947526264</v>
      </c>
      <c r="E64" s="1074">
        <f>'[2]24'!M64</f>
        <v>1.1063000000000001</v>
      </c>
      <c r="F64" s="606">
        <f>'[2]24'!N64</f>
        <v>-2.1146699699168323</v>
      </c>
      <c r="G64" s="1075">
        <f>'[2]24'!O64</f>
        <v>347838.24</v>
      </c>
      <c r="H64" s="34">
        <f>'[2]24'!P64</f>
        <v>-14.774355732619853</v>
      </c>
      <c r="I64" s="1075">
        <f>'[2]24'!Q64</f>
        <v>64501.43</v>
      </c>
      <c r="J64" s="34">
        <f>'[2]24'!R64</f>
        <v>-25.012288411458329</v>
      </c>
      <c r="K64" s="1076">
        <f>'[2]24'!S64</f>
        <v>13.517114162738267</v>
      </c>
    </row>
    <row r="65" spans="1:12" ht="12.75" customHeight="1">
      <c r="A65" s="166">
        <f>'[2]24'!$H65</f>
        <v>43922</v>
      </c>
      <c r="B65" s="1073">
        <f>'[2]24'!I65</f>
        <v>18.38</v>
      </c>
      <c r="C65" s="606">
        <f>'[2]24'!J65</f>
        <v>-74.196265618419204</v>
      </c>
      <c r="D65" s="1073">
        <f>'[2]24'!K65</f>
        <v>25.634017947033726</v>
      </c>
      <c r="E65" s="1074">
        <f>'[2]24'!M65</f>
        <v>1.0862000000000001</v>
      </c>
      <c r="F65" s="606">
        <f>'[2]24'!N65</f>
        <v>-3.3457910660259671</v>
      </c>
      <c r="G65" s="1075">
        <f>'[2]24'!O65</f>
        <v>236997.71</v>
      </c>
      <c r="H65" s="34">
        <f>'[2]24'!P65</f>
        <v>-42.207520898157455</v>
      </c>
      <c r="I65" s="1075">
        <f>'[2]24'!Q65</f>
        <v>35986.97</v>
      </c>
      <c r="J65" s="34">
        <f>'[2]24'!R65</f>
        <v>-58.047365353229189</v>
      </c>
      <c r="K65" s="1076">
        <f>'[2]24'!S65</f>
        <v>-13.07491289198606</v>
      </c>
    </row>
    <row r="66" spans="1:12" ht="12.75" customHeight="1">
      <c r="A66" s="1027">
        <f>'[2]24'!$H66</f>
        <v>43952</v>
      </c>
      <c r="B66" s="1077">
        <f>'[2]24'!I66</f>
        <v>29.38</v>
      </c>
      <c r="C66" s="1078">
        <f>'[2]24'!J66</f>
        <v>-58.80538418395961</v>
      </c>
      <c r="D66" s="1077">
        <f>'[2]24'!K66</f>
        <v>18.727188753630003</v>
      </c>
      <c r="E66" s="1079">
        <f>'[2]24'!M66</f>
        <v>1.0902000000000001</v>
      </c>
      <c r="F66" s="1078">
        <f>'[2]24'!N66</f>
        <v>-2.5301743406347867</v>
      </c>
      <c r="G66" s="1080">
        <f>'[2]24'!O66</f>
        <v>338277.79</v>
      </c>
      <c r="H66" s="919">
        <f>'[2]24'!P66</f>
        <v>-21.05849009490872</v>
      </c>
      <c r="I66" s="1080">
        <f>'[2]24'!Q66</f>
        <v>61982.23</v>
      </c>
      <c r="J66" s="919">
        <f>'[2]24'!R66</f>
        <v>-29.69666757406651</v>
      </c>
      <c r="K66" s="1081">
        <f>'[2]24'!S66</f>
        <v>-14.95068669923495</v>
      </c>
    </row>
    <row r="67" spans="1:12" ht="12.75" customHeight="1">
      <c r="A67" s="166">
        <f>'[2]24'!$H67</f>
        <v>43983</v>
      </c>
      <c r="B67" s="1073">
        <f>'[2]24'!I67</f>
        <v>40.270000000000003</v>
      </c>
      <c r="C67" s="606">
        <f>'[2]24'!J67</f>
        <v>-37.293677981937087</v>
      </c>
      <c r="D67" s="1073">
        <f>'[2]24'!K67</f>
        <v>41.996297860445914</v>
      </c>
      <c r="E67" s="1074">
        <f>'[2]24'!M67</f>
        <v>1.1254999999999999</v>
      </c>
      <c r="F67" s="606">
        <f>'[2]24'!N67</f>
        <v>-0.33649163198441556</v>
      </c>
      <c r="G67" s="1075">
        <f>'[2]24'!O67</f>
        <v>351940.1</v>
      </c>
      <c r="H67" s="34">
        <f>'[2]24'!P67</f>
        <v>-12.811874467368256</v>
      </c>
      <c r="I67" s="1075">
        <f>'[2]24'!Q67</f>
        <v>72988.78</v>
      </c>
      <c r="J67" s="34">
        <f>'[2]24'!R67</f>
        <v>-17.177732136575628</v>
      </c>
      <c r="K67" s="1076">
        <f>'[2]24'!S67</f>
        <v>-9.738072965388227</v>
      </c>
      <c r="L67" s="12"/>
    </row>
    <row r="68" spans="1:12" ht="12.75" customHeight="1">
      <c r="A68" s="166">
        <f>'[2]24'!$H68</f>
        <v>44013</v>
      </c>
      <c r="B68" s="1073">
        <f>'[2]24'!I68</f>
        <v>43.24</v>
      </c>
      <c r="C68" s="606">
        <f>'[2]24'!J68</f>
        <v>-32.35294117647058</v>
      </c>
      <c r="D68" s="1073">
        <f>'[2]24'!K68</f>
        <v>44.014693198897703</v>
      </c>
      <c r="E68" s="1074">
        <f>'[2]24'!M68</f>
        <v>1.1463000000000001</v>
      </c>
      <c r="F68" s="606">
        <f>'[2]24'!N68</f>
        <v>2.1839900160456551</v>
      </c>
      <c r="G68" s="1075">
        <f>'[2]24'!O68</f>
        <v>403188.71</v>
      </c>
      <c r="H68" s="34">
        <f>'[2]24'!P68</f>
        <v>-12.258533379468531</v>
      </c>
      <c r="I68" s="1075">
        <f>'[2]24'!Q68</f>
        <v>87835.79</v>
      </c>
      <c r="J68" s="34">
        <f>'[2]24'!R68</f>
        <v>-13.548301689943997</v>
      </c>
      <c r="K68" s="1076">
        <f>'[2]24'!S68</f>
        <v>-12.064655890684875</v>
      </c>
      <c r="L68" s="12"/>
    </row>
    <row r="69" spans="1:12" ht="12.75" customHeight="1">
      <c r="A69" s="166">
        <f>'[2]24'!$H69</f>
        <v>44044</v>
      </c>
      <c r="B69" s="1073">
        <f>'[2]24'!I69</f>
        <v>44.74</v>
      </c>
      <c r="C69" s="606">
        <f>'[2]24'!J69</f>
        <v>-24.220867208672075</v>
      </c>
      <c r="D69" s="1073">
        <f>'[2]24'!K69</f>
        <v>45.126137340388446</v>
      </c>
      <c r="E69" s="1074">
        <f>'[2]24'!M69</f>
        <v>1.1828000000000001</v>
      </c>
      <c r="F69" s="606">
        <f>'[2]24'!N69</f>
        <v>6.3095452094193831</v>
      </c>
      <c r="G69" s="1075">
        <f>'[2]24'!O69</f>
        <v>400605</v>
      </c>
      <c r="H69" s="34">
        <f>'[2]24'!P69</f>
        <v>-9.8317300117491868</v>
      </c>
      <c r="I69" s="1075">
        <f>'[2]24'!Q69</f>
        <v>95461.03</v>
      </c>
      <c r="J69" s="34">
        <f>'[2]24'!R69</f>
        <v>-10.678066490133148</v>
      </c>
      <c r="K69" s="1076">
        <f>'[2]24'!S69</f>
        <v>9.1533387548567759</v>
      </c>
      <c r="L69" s="12"/>
    </row>
    <row r="70" spans="1:12" ht="12.75" customHeight="1">
      <c r="A70" s="166">
        <f>'[2]24'!$H70</f>
        <v>44075</v>
      </c>
      <c r="B70" s="1073">
        <f>'[2]24'!I70</f>
        <v>40.909999999999997</v>
      </c>
      <c r="C70" s="606">
        <f>'[2]24'!J70</f>
        <v>-34.887792455833193</v>
      </c>
      <c r="D70" s="1073">
        <f>'[2]24'!K70</f>
        <v>43.303902535775414</v>
      </c>
      <c r="E70" s="1074">
        <f>'[2]24'!M70</f>
        <v>1.1792</v>
      </c>
      <c r="F70" s="606">
        <f>'[2]24'!N70</f>
        <v>7.1610323518720378</v>
      </c>
      <c r="G70" s="1075">
        <f>'[2]24'!O70</f>
        <v>392859.2</v>
      </c>
      <c r="H70" s="34">
        <f>'[2]24'!P70</f>
        <v>-2.7087373110746142</v>
      </c>
      <c r="I70" s="1075">
        <f>'[2]24'!Q70</f>
        <v>82204.509999999995</v>
      </c>
      <c r="J70" s="34">
        <f>'[2]24'!R70</f>
        <v>-5.6519528515190132</v>
      </c>
      <c r="K70" s="1076">
        <f>'[2]24'!S70</f>
        <v>16.33229983585629</v>
      </c>
      <c r="L70" s="12"/>
    </row>
    <row r="71" spans="1:12" ht="12.75" customHeight="1">
      <c r="A71" s="166">
        <f>'[2]24'!$H71</f>
        <v>44105</v>
      </c>
      <c r="B71" s="1073">
        <f>'[2]24'!I71</f>
        <v>40.19</v>
      </c>
      <c r="C71" s="606">
        <f>'[2]24'!J71</f>
        <v>-32.691341483838556</v>
      </c>
      <c r="D71" s="1073">
        <f>'[2]24'!K71</f>
        <v>41.407580549488571</v>
      </c>
      <c r="E71" s="1074">
        <f>'[2]24'!M71</f>
        <v>1.1775</v>
      </c>
      <c r="F71" s="606">
        <f>'[2]24'!N71</f>
        <v>6.5321632136071628</v>
      </c>
      <c r="G71" s="1075">
        <f>'[2]24'!O71</f>
        <v>391196.77</v>
      </c>
      <c r="H71" s="34">
        <f>'[2]24'!P71</f>
        <v>-10.70503657882422</v>
      </c>
      <c r="I71" s="1075">
        <f>'[2]24'!Q71</f>
        <v>79242.149999999994</v>
      </c>
      <c r="J71" s="34">
        <f>'[2]24'!R71</f>
        <v>-10.903811558353951</v>
      </c>
      <c r="K71" s="1076">
        <f>'[2]24'!S71</f>
        <v>11.643657202396469</v>
      </c>
      <c r="L71" s="12"/>
    </row>
    <row r="72" spans="1:12" ht="12.75" customHeight="1">
      <c r="A72" s="166">
        <f>'[2]24'!$H72</f>
        <v>44136</v>
      </c>
      <c r="B72" s="1073">
        <f>'[2]24'!I72</f>
        <v>42.69</v>
      </c>
      <c r="C72" s="606">
        <f>'[2]24'!J72</f>
        <v>-32.463217845277654</v>
      </c>
      <c r="D72" s="1073">
        <f>'[2]24'!K72</f>
        <v>41.105517900245296</v>
      </c>
      <c r="E72" s="1074">
        <f>'[2]24'!M72</f>
        <v>1.1838</v>
      </c>
      <c r="F72" s="606">
        <f>'[2]24'!N72</f>
        <v>7.121527463577948</v>
      </c>
      <c r="G72" s="1075">
        <f>'[2]24'!O72</f>
        <v>365895.95</v>
      </c>
      <c r="H72" s="34">
        <f>'[2]24'!P72</f>
        <v>-10.741410686754747</v>
      </c>
      <c r="I72" s="1075">
        <f>'[2]24'!Q72</f>
        <v>68824.87</v>
      </c>
      <c r="J72" s="34">
        <f>'[2]24'!R72</f>
        <v>-16.190901231110203</v>
      </c>
      <c r="K72" s="1076">
        <f>'[2]24'!S72</f>
        <v>-9.9220695749979768</v>
      </c>
      <c r="L72" s="12"/>
    </row>
    <row r="73" spans="1:12" ht="12.75" customHeight="1">
      <c r="A73" s="166">
        <f>'[2]24'!$H73</f>
        <v>44166</v>
      </c>
      <c r="B73" s="1073">
        <f>'[2]24'!I73</f>
        <v>49.99</v>
      </c>
      <c r="C73" s="606">
        <f>'[2]24'!J73</f>
        <v>-25.731689199227461</v>
      </c>
      <c r="D73" s="1073">
        <f>'[2]24'!K73</f>
        <v>48.223689035438404</v>
      </c>
      <c r="E73" s="1074">
        <f>'[2]24'!M73</f>
        <v>1.2170000000000001</v>
      </c>
      <c r="F73" s="606">
        <f>'[2]24'!N73</f>
        <v>9.5113830648789701</v>
      </c>
      <c r="G73" s="1075">
        <f>'[2]24'!O73</f>
        <v>360199.73</v>
      </c>
      <c r="H73" s="34">
        <f>'[2]24'!P73</f>
        <v>-13.215340320443332</v>
      </c>
      <c r="I73" s="1075">
        <f>'[2]24'!Q73</f>
        <v>72864.03</v>
      </c>
      <c r="J73" s="34">
        <f>'[2]24'!R73</f>
        <v>-18.902100237069689</v>
      </c>
      <c r="K73" s="1076">
        <f>'[2]24'!S73</f>
        <v>-14.689093538321018</v>
      </c>
      <c r="L73" s="12"/>
    </row>
    <row r="74" spans="1:12" ht="12.75" customHeight="1">
      <c r="A74" s="166">
        <f>'[2]24'!$H74</f>
        <v>44197</v>
      </c>
      <c r="B74" s="1073">
        <f>'[2]24'!I74</f>
        <v>54.77</v>
      </c>
      <c r="C74" s="606">
        <f>'[2]24'!J74</f>
        <v>-13.951296150824817</v>
      </c>
      <c r="D74" s="1073">
        <f>'[2]24'!K74</f>
        <v>54.161005277099591</v>
      </c>
      <c r="E74" s="1074">
        <f>'[2]24'!M74</f>
        <v>1.2171000000000001</v>
      </c>
      <c r="F74" s="606">
        <f>'[2]24'!N74</f>
        <v>9.6486486486486456</v>
      </c>
      <c r="G74" s="1075">
        <f>'[2]24'!O74</f>
        <v>310717</v>
      </c>
      <c r="H74" s="34">
        <f>'[2]24'!P74</f>
        <v>-20.584852002109415</v>
      </c>
      <c r="I74" s="1075">
        <f>'[2]24'!Q74</f>
        <v>55779</v>
      </c>
      <c r="J74" s="34">
        <f>'[2]24'!R74</f>
        <v>-32.218758703690284</v>
      </c>
      <c r="K74" s="1076">
        <f>'[2]24'!S74</f>
        <v>-10.20572163291547</v>
      </c>
      <c r="L74" s="12"/>
    </row>
    <row r="75" spans="1:12" ht="12.75" customHeight="1">
      <c r="A75" s="166">
        <f>'[2]24'!$H75</f>
        <v>44228</v>
      </c>
      <c r="B75" s="1073">
        <f>'[2]24'!I75</f>
        <v>62.28</v>
      </c>
      <c r="C75" s="606">
        <f>'[2]24'!J75</f>
        <v>11.89363995688106</v>
      </c>
      <c r="D75" s="1073">
        <f>'[2]24'!K75</f>
        <v>59.422017997725177</v>
      </c>
      <c r="E75" s="1074">
        <f>'[2]24'!M75</f>
        <v>1.2098</v>
      </c>
      <c r="F75" s="606">
        <f>'[2]24'!N75</f>
        <v>10.939935809261797</v>
      </c>
      <c r="G75" s="1075">
        <f>'[2]24'!O75</f>
        <v>286554</v>
      </c>
      <c r="H75" s="34">
        <f>'[2]24'!P75</f>
        <v>-24.330762402016234</v>
      </c>
      <c r="I75" s="1075">
        <f>'[2]24'!Q75</f>
        <v>47811</v>
      </c>
      <c r="J75" s="34">
        <f>'[2]24'!R75</f>
        <v>-39.363716620779286</v>
      </c>
      <c r="K75" s="1076">
        <f>'[2]24'!S75</f>
        <v>17.817479478512794</v>
      </c>
      <c r="L75" s="12"/>
    </row>
    <row r="76" spans="1:12" ht="12.75" customHeight="1">
      <c r="A76" s="166">
        <f>'[2]24'!$H76</f>
        <v>44256</v>
      </c>
      <c r="B76" s="1073">
        <f>'[2]24'!I76</f>
        <v>65.41</v>
      </c>
      <c r="C76" s="606">
        <f>'[2]24'!J76</f>
        <v>104.34239300218681</v>
      </c>
      <c r="D76" s="1073">
        <f>'[2]24'!K76</f>
        <v>64.222390329292594</v>
      </c>
      <c r="E76" s="1074">
        <f>'[2]24'!M76</f>
        <v>1.1899</v>
      </c>
      <c r="F76" s="606">
        <f>'[2]24'!N76</f>
        <v>7.5567206001988581</v>
      </c>
      <c r="G76" s="1075">
        <f>'[2]24'!O76</f>
        <v>350784</v>
      </c>
      <c r="H76" s="34">
        <f>'[2]24'!P76</f>
        <v>0.84687641013823622</v>
      </c>
      <c r="I76" s="1075">
        <f>'[2]24'!Q76</f>
        <v>61838</v>
      </c>
      <c r="J76" s="34">
        <f>'[2]24'!R76</f>
        <v>-4.1292572893345181</v>
      </c>
      <c r="K76" s="1076">
        <f>'[2]24'!S76</f>
        <v>2.1576239053895421</v>
      </c>
      <c r="L76" s="12"/>
    </row>
    <row r="77" spans="1:12" ht="12.75" customHeight="1">
      <c r="A77" s="166">
        <f>'[2]24'!$H77</f>
        <v>44287</v>
      </c>
      <c r="B77" s="1073">
        <f>'[2]24'!I77</f>
        <v>64.81</v>
      </c>
      <c r="C77" s="606">
        <f>'[2]24'!J77</f>
        <v>252.61153427638743</v>
      </c>
      <c r="D77" s="1073">
        <f>'[2]24'!K77</f>
        <v>64.508542546347115</v>
      </c>
      <c r="E77" s="1074">
        <f>'[2]24'!M77</f>
        <v>1.1979</v>
      </c>
      <c r="F77" s="606">
        <f>'[2]24'!N77</f>
        <v>10.283557355919697</v>
      </c>
      <c r="G77" s="1075">
        <f>'[2]24'!O77</f>
        <v>368111</v>
      </c>
      <c r="H77" s="34">
        <f>'[2]24'!P77</f>
        <v>55.322597842823058</v>
      </c>
      <c r="I77" s="1075">
        <f>'[2]24'!Q77</f>
        <v>71616</v>
      </c>
      <c r="J77" s="34">
        <f>'[2]24'!R77</f>
        <v>99.005362218603011</v>
      </c>
      <c r="K77" s="1076">
        <f>'[2]24'!S77</f>
        <v>11.774726926545753</v>
      </c>
      <c r="L77" s="12"/>
    </row>
    <row r="78" spans="1:12" ht="12.75" customHeight="1">
      <c r="A78" s="1027">
        <f>'[2]24'!$H78</f>
        <v>44317</v>
      </c>
      <c r="B78" s="1077">
        <f>'[2]24'!I78</f>
        <v>68.53</v>
      </c>
      <c r="C78" s="1078">
        <f>'[2]24'!J78</f>
        <v>133.25391422736556</v>
      </c>
      <c r="D78" s="1077">
        <f>'[2]24'!K78</f>
        <v>67.204604294604366</v>
      </c>
      <c r="E78" s="1079">
        <f>'[2]24'!M78</f>
        <v>1.2145999999999999</v>
      </c>
      <c r="F78" s="1078">
        <f>'[2]24'!N78</f>
        <v>11.410750321042002</v>
      </c>
      <c r="G78" s="1080">
        <f>'[2]24'!O78</f>
        <v>403693</v>
      </c>
      <c r="H78" s="919">
        <f>'[2]24'!P78</f>
        <v>19.337719452406276</v>
      </c>
      <c r="I78" s="1080">
        <f>'[2]24'!Q78</f>
        <v>84141</v>
      </c>
      <c r="J78" s="919">
        <f>'[2]24'!R78</f>
        <v>35.750198080966101</v>
      </c>
      <c r="K78" s="1081">
        <f>'[2]24'!S78</f>
        <v>6.9686788772082053</v>
      </c>
    </row>
    <row r="79" spans="1:12" ht="12.75" customHeight="1">
      <c r="A79" s="166">
        <f>'[2]24'!H79</f>
        <v>44348</v>
      </c>
      <c r="B79" s="1073">
        <f>'[2]24'!I79</f>
        <v>73.16</v>
      </c>
      <c r="C79" s="606">
        <f>'[2]24'!J79</f>
        <v>81.673702508070505</v>
      </c>
      <c r="D79" s="1073">
        <f>'[2]24'!K79</f>
        <v>70.483163917474485</v>
      </c>
      <c r="E79" s="1074">
        <f>'[2]24'!M79</f>
        <v>1.2047000000000001</v>
      </c>
      <c r="F79" s="606">
        <f>'[2]24'!N79</f>
        <v>7.0368725011106221</v>
      </c>
      <c r="G79" s="1075">
        <f>'[2]24'!O79</f>
        <v>391767</v>
      </c>
      <c r="H79" s="34">
        <f>'[2]24'!P79</f>
        <v>11.316385941812257</v>
      </c>
      <c r="I79" s="1075">
        <f>'[2]24'!Q79</f>
        <v>86742</v>
      </c>
      <c r="J79" s="34">
        <f>'[2]24'!R79</f>
        <v>18.842923528794415</v>
      </c>
      <c r="K79" s="1076">
        <f>'[2]24'!S79</f>
        <v>10.643590009327397</v>
      </c>
      <c r="L79" s="12"/>
    </row>
    <row r="80" spans="1:12" ht="12.75" customHeight="1">
      <c r="A80" s="166">
        <f>'[2]24'!H80</f>
        <v>44378</v>
      </c>
      <c r="B80" s="1073">
        <f>'[2]24'!I80</f>
        <v>75.17</v>
      </c>
      <c r="C80" s="606">
        <f>'[2]24'!J80</f>
        <v>73.843663274745609</v>
      </c>
      <c r="D80" s="1073">
        <f>'[2]24'!K80</f>
        <v>75.914041647764648</v>
      </c>
      <c r="E80" s="1074">
        <f>'[2]24'!M80</f>
        <v>1.1821999999999999</v>
      </c>
      <c r="F80" s="606">
        <f>'[2]24'!N80</f>
        <v>3.1318154060891317</v>
      </c>
      <c r="G80" s="1075">
        <f>'[2]24'!O80</f>
        <v>410213</v>
      </c>
      <c r="H80" s="34">
        <f>'[2]24'!P80</f>
        <v>1.7421841995526108</v>
      </c>
      <c r="I80" s="1075">
        <f>'[2]24'!Q80</f>
        <v>91693</v>
      </c>
      <c r="J80" s="34">
        <f>'[2]24'!R80</f>
        <v>4.3913876109044025</v>
      </c>
      <c r="K80" s="1076">
        <f>'[2]24'!S80</f>
        <v>0.59693007390562514</v>
      </c>
      <c r="L80" s="12"/>
    </row>
    <row r="81" spans="1:12" ht="12.75" customHeight="1">
      <c r="A81" s="166">
        <f>'[2]24'!H81</f>
        <v>44409</v>
      </c>
      <c r="B81" s="1073">
        <f>'[2]24'!I81</f>
        <v>70.75</v>
      </c>
      <c r="C81" s="606">
        <f>'[2]24'!J81</f>
        <v>58.135896289673667</v>
      </c>
      <c r="D81" s="1073">
        <f>'[2]24'!K81</f>
        <v>72.057936229672066</v>
      </c>
      <c r="E81" s="1074">
        <f>'[2]24'!M81</f>
        <v>1.1772</v>
      </c>
      <c r="F81" s="606">
        <f>'[2]24'!N81</f>
        <v>-0.47345282380791787</v>
      </c>
      <c r="G81" s="1075">
        <f>'[2]24'!O81</f>
        <v>412285</v>
      </c>
      <c r="H81" s="34">
        <f>'[2]24'!P81</f>
        <v>2.915590169868068</v>
      </c>
      <c r="I81" s="1075">
        <f>'[2]24'!Q81</f>
        <v>100708</v>
      </c>
      <c r="J81" s="34">
        <f>'[2]24'!R81</f>
        <v>5.4964523219579746</v>
      </c>
      <c r="K81" s="1076">
        <f>'[2]24'!S81</f>
        <v>-19.461920529801318</v>
      </c>
      <c r="L81" s="12"/>
    </row>
    <row r="82" spans="1:12" ht="12.75" customHeight="1">
      <c r="A82" s="166">
        <f>'[2]24'!H82</f>
        <v>44440</v>
      </c>
      <c r="B82" s="1073">
        <f>'[2]24'!I82</f>
        <v>74.489999999999995</v>
      </c>
      <c r="C82" s="606">
        <f>'[2]24'!J82</f>
        <v>82.082620386213648</v>
      </c>
      <c r="D82" s="1073">
        <f>'[2]24'!K82</f>
        <v>73.933754939118174</v>
      </c>
      <c r="E82" s="1074">
        <f>'[2]24'!M82</f>
        <v>1.177</v>
      </c>
      <c r="F82" s="606">
        <f>'[2]24'!N82</f>
        <v>-0.18656716417910957</v>
      </c>
      <c r="G82" s="1075">
        <f>'[2]24'!O82</f>
        <v>400585</v>
      </c>
      <c r="H82" s="34">
        <f>'[2]24'!P82</f>
        <v>1.9665569751198291</v>
      </c>
      <c r="I82" s="1075">
        <f>'[2]24'!Q82</f>
        <v>87168</v>
      </c>
      <c r="J82" s="34">
        <f>'[2]24'!R82</f>
        <v>6.0379777216602832</v>
      </c>
      <c r="K82" s="1076">
        <f>'[2]24'!S82</f>
        <v>-18.09986673982911</v>
      </c>
      <c r="L82" s="12"/>
    </row>
    <row r="83" spans="1:12" ht="12.75" customHeight="1">
      <c r="A83" s="166">
        <f>'[2]24'!H83</f>
        <v>44470</v>
      </c>
      <c r="B83" s="1073">
        <f>'[2]24'!I83</f>
        <v>83.54</v>
      </c>
      <c r="C83" s="606">
        <f>'[2]24'!J83</f>
        <v>107.86265240109483</v>
      </c>
      <c r="D83" s="1073">
        <f>'[2]24'!K83</f>
        <v>76.699182285182687</v>
      </c>
      <c r="E83" s="1074">
        <f>'[2]24'!M83</f>
        <v>1.1600999999999999</v>
      </c>
      <c r="F83" s="606">
        <f>'[2]24'!N83</f>
        <v>-1.4777070063694282</v>
      </c>
      <c r="G83" s="1075">
        <f>'[2]24'!O83</f>
        <v>415136</v>
      </c>
      <c r="H83" s="34">
        <f>'[2]24'!P83</f>
        <v>6.1194855980022425</v>
      </c>
      <c r="I83" s="1075">
        <f>'[2]24'!Q83</f>
        <v>89147</v>
      </c>
      <c r="J83" s="34">
        <f>'[2]24'!R83</f>
        <v>12.499471556488558</v>
      </c>
      <c r="K83" s="1076">
        <f>'[2]24'!S83</f>
        <v>-21.4652356509566</v>
      </c>
      <c r="L83" s="12"/>
    </row>
    <row r="84" spans="1:12" ht="12.75" customHeight="1">
      <c r="A84" s="166">
        <f>'[2]24'!H84</f>
        <v>44501</v>
      </c>
      <c r="B84" s="1073">
        <f>'[2]24'!I84</f>
        <v>81.05</v>
      </c>
      <c r="C84" s="606">
        <f>'[2]24'!J84</f>
        <v>89.857109393300533</v>
      </c>
      <c r="D84" s="1073">
        <f>'[2]24'!K84</f>
        <v>82.18922401271702</v>
      </c>
      <c r="E84" s="1074">
        <f>'[2]24'!M84</f>
        <v>1.1414</v>
      </c>
      <c r="F84" s="606">
        <f>'[2]24'!N84</f>
        <v>-3.5816860956242635</v>
      </c>
      <c r="G84" s="1075">
        <f>'[2]24'!O84</f>
        <v>390578</v>
      </c>
      <c r="H84" s="34">
        <f>'[2]24'!P84</f>
        <v>6.7456472256661897</v>
      </c>
      <c r="I84" s="1075">
        <f>'[2]24'!Q84</f>
        <v>80912</v>
      </c>
      <c r="J84" s="34">
        <f>'[2]24'!R84</f>
        <v>17.562154494443647</v>
      </c>
      <c r="K84" s="1076">
        <f>'[2]24'!S84</f>
        <v>-5.645736710667137</v>
      </c>
      <c r="L84" s="12"/>
    </row>
    <row r="85" spans="1:12" ht="12.75" customHeight="1">
      <c r="A85" s="166">
        <f>'[2]24'!H85</f>
        <v>44531</v>
      </c>
      <c r="B85" s="1073">
        <f>'[2]24'!I85</f>
        <v>74.17</v>
      </c>
      <c r="C85" s="606">
        <f>'[2]24'!J85</f>
        <v>48.36967393478696</v>
      </c>
      <c r="D85" s="1073">
        <f>'[2]24'!K85</f>
        <v>78.276939121159671</v>
      </c>
      <c r="E85" s="1074">
        <f>'[2]24'!M85</f>
        <v>1.1304000000000001</v>
      </c>
      <c r="F85" s="606">
        <f>'[2]24'!N85</f>
        <v>-7.1158586688578396</v>
      </c>
      <c r="G85" s="1075">
        <f>'[2]24'!O85</f>
        <v>419428</v>
      </c>
      <c r="H85" s="34">
        <f>'[2]24'!P85</f>
        <v>16.443174457682133</v>
      </c>
      <c r="I85" s="1075">
        <f>'[2]24'!Q85</f>
        <v>85986</v>
      </c>
      <c r="J85" s="34">
        <f>'[2]24'!R85</f>
        <v>18.008844693328115</v>
      </c>
      <c r="K85" s="1076">
        <f>'[2]24'!S85</f>
        <v>-5.2190204300115965</v>
      </c>
      <c r="L85" s="12"/>
    </row>
    <row r="86" spans="1:12" ht="12.75" customHeight="1">
      <c r="A86" s="166">
        <f>'[2]24'!H86</f>
        <v>44562</v>
      </c>
      <c r="B86" s="1073">
        <f>'[2]24'!I86</f>
        <v>86.51</v>
      </c>
      <c r="C86" s="606">
        <f>'[2]24'!J86</f>
        <v>57.951433266386687</v>
      </c>
      <c r="D86" s="1073">
        <f>'[2]24'!K86</f>
        <v>86.771624581094528</v>
      </c>
      <c r="E86" s="1074">
        <f>'[2]24'!M86</f>
        <v>1.1314</v>
      </c>
      <c r="F86" s="606">
        <f>'[2]24'!N86</f>
        <v>-7.0413277462821497</v>
      </c>
      <c r="G86" s="1075">
        <f>'[2]24'!O86</f>
        <v>356117</v>
      </c>
      <c r="H86" s="34">
        <f>'[2]24'!P86</f>
        <v>14.611366613349119</v>
      </c>
      <c r="I86" s="1075">
        <f>'[2]24'!Q86</f>
        <v>73751</v>
      </c>
      <c r="J86" s="34">
        <f>'[2]24'!R86</f>
        <v>32.220011115294284</v>
      </c>
      <c r="K86" s="1076">
        <f>'[2]24'!S86</f>
        <v>-15.625559334168599</v>
      </c>
      <c r="L86" s="12"/>
    </row>
    <row r="87" spans="1:12" ht="12.75" customHeight="1">
      <c r="A87" s="166">
        <f>'[2]24'!H87</f>
        <v>44593</v>
      </c>
      <c r="B87" s="1073">
        <f>'[2]24'!I87</f>
        <v>97.13</v>
      </c>
      <c r="C87" s="606">
        <f>'[2]24'!J87</f>
        <v>55.956968529222848</v>
      </c>
      <c r="D87" s="1073">
        <f>'[2]24'!K87</f>
        <v>98.114499347808987</v>
      </c>
      <c r="E87" s="1074">
        <f>'[2]24'!M87</f>
        <v>1.1342000000000001</v>
      </c>
      <c r="F87" s="606">
        <f>'[2]24'!N87</f>
        <v>-6.2489667713671651</v>
      </c>
      <c r="G87" s="1075">
        <f>'[2]24'!O87</f>
        <v>359940</v>
      </c>
      <c r="H87" s="34">
        <f>'[2]24'!P87</f>
        <v>25.609832701689726</v>
      </c>
      <c r="I87" s="1075">
        <f>'[2]24'!Q87</f>
        <v>70870</v>
      </c>
      <c r="J87" s="34">
        <f>'[2]24'!R87</f>
        <v>48.229486938152291</v>
      </c>
      <c r="K87" s="1076">
        <f>'[2]24'!S87</f>
        <v>-35.106557377049171</v>
      </c>
      <c r="L87" s="12"/>
    </row>
    <row r="88" spans="1:12" ht="12.75" customHeight="1">
      <c r="A88" s="166">
        <f>'[2]24'!H88</f>
        <v>44621</v>
      </c>
      <c r="B88" s="1073">
        <f>'[2]24'!I88</f>
        <v>117.25</v>
      </c>
      <c r="C88" s="606">
        <f>'[2]24'!J88</f>
        <v>79.253936706925543</v>
      </c>
      <c r="D88" s="1073">
        <f>'[2]24'!K88</f>
        <v>113.51053602965781</v>
      </c>
      <c r="E88" s="1074">
        <f>'[2]24'!M88</f>
        <v>1.1019000000000001</v>
      </c>
      <c r="F88" s="606">
        <f>'[2]24'!N88</f>
        <v>-7.3955794604588476</v>
      </c>
      <c r="G88" s="1075">
        <f>'[2]24'!O88</f>
        <v>441227</v>
      </c>
      <c r="H88" s="34">
        <f>'[2]24'!P88</f>
        <v>25.78310299215471</v>
      </c>
      <c r="I88" s="1075">
        <f>'[2]24'!Q88</f>
        <v>86842</v>
      </c>
      <c r="J88" s="34">
        <f>'[2]24'!R88</f>
        <v>40.434684174779278</v>
      </c>
      <c r="K88" s="1076">
        <f>'[2]24'!S88</f>
        <v>-3.7203958996111623</v>
      </c>
      <c r="L88" s="12"/>
    </row>
    <row r="89" spans="1:12" ht="12.75" customHeight="1">
      <c r="A89" s="166">
        <f>'[2]24'!H89</f>
        <v>44652</v>
      </c>
      <c r="B89" s="1073">
        <f>'[2]24'!I89</f>
        <v>104.58</v>
      </c>
      <c r="C89" s="606">
        <f>'[2]24'!J89</f>
        <v>61.36398703903717</v>
      </c>
      <c r="D89" s="1073">
        <f>'[2]24'!K89</f>
        <v>112.54942575351816</v>
      </c>
      <c r="E89" s="1074">
        <f>'[2]24'!M89</f>
        <v>1.0819000000000001</v>
      </c>
      <c r="F89" s="606">
        <f>'[2]24'!N89</f>
        <v>-9.6836129893980996</v>
      </c>
      <c r="G89" s="1075">
        <f>'[2]24'!O89</f>
        <v>348358</v>
      </c>
      <c r="H89" s="34">
        <f>'[2]24'!P89</f>
        <v>-5.3660444811483501</v>
      </c>
      <c r="I89" s="1075">
        <f>'[2]24'!Q89</f>
        <v>78028</v>
      </c>
      <c r="J89" s="34">
        <f>'[2]24'!R89</f>
        <v>8.9533065236818743</v>
      </c>
      <c r="K89" s="1076">
        <f>'[2]24'!S89</f>
        <v>-4.0254617177694172</v>
      </c>
      <c r="L89" s="12"/>
    </row>
    <row r="90" spans="1:12" ht="12.75" customHeight="1">
      <c r="A90" s="1227">
        <f>'[2]24'!H90</f>
        <v>44682</v>
      </c>
      <c r="B90" s="1158">
        <f>'[2]24'!I90</f>
        <v>113.34</v>
      </c>
      <c r="C90" s="1159">
        <f>'[2]24'!J90</f>
        <v>65.387421567196867</v>
      </c>
      <c r="D90" s="1158">
        <f>'[2]24'!K90</f>
        <v>110.26309562328444</v>
      </c>
      <c r="E90" s="1160">
        <f>'[2]24'!M90</f>
        <v>1.0578000000000001</v>
      </c>
      <c r="F90" s="1159">
        <f>'[2]24'!N90</f>
        <v>-12.909599868269368</v>
      </c>
      <c r="G90" s="1161">
        <f>'[2]24'!O90</f>
        <v>429185</v>
      </c>
      <c r="H90" s="1117">
        <f>'[2]24'!P90</f>
        <v>6.3146995365289911</v>
      </c>
      <c r="I90" s="1161">
        <f>'[2]24'!Q90</f>
        <v>91947</v>
      </c>
      <c r="J90" s="1117">
        <f>'[2]24'!R90</f>
        <v>9.2772845580632435</v>
      </c>
      <c r="K90" s="1162">
        <f>'[2]24'!S90</f>
        <v>-3.1205673758865231</v>
      </c>
    </row>
    <row r="91" spans="1:12" ht="9" customHeight="1">
      <c r="A91" s="195"/>
      <c r="B91" s="14"/>
      <c r="C91" s="14"/>
      <c r="D91" s="14"/>
      <c r="E91" s="14"/>
      <c r="F91" s="14"/>
      <c r="G91" s="14"/>
      <c r="H91" s="14"/>
      <c r="I91" s="14"/>
      <c r="J91" s="14"/>
      <c r="K91" s="14"/>
    </row>
    <row r="92" spans="1:12" ht="28.5" customHeight="1">
      <c r="A92" s="270"/>
      <c r="B92" s="252"/>
      <c r="C92" s="252"/>
      <c r="D92" s="252"/>
      <c r="E92" s="252"/>
      <c r="F92" s="252"/>
      <c r="G92" s="252"/>
      <c r="H92" s="252"/>
      <c r="I92" s="252"/>
      <c r="J92" s="252"/>
      <c r="K92" s="252"/>
    </row>
    <row r="93" spans="1:12" ht="9.9499999999999993" customHeight="1"/>
    <row r="94" spans="1:12" ht="9.9499999999999993" customHeight="1"/>
    <row r="95" spans="1:12">
      <c r="A95" s="17"/>
    </row>
  </sheetData>
  <sheetProtection autoFilter="0"/>
  <mergeCells count="7">
    <mergeCell ref="A1:K2"/>
    <mergeCell ref="B7:K7"/>
    <mergeCell ref="I8:J8"/>
    <mergeCell ref="A7:A8"/>
    <mergeCell ref="B8:C8"/>
    <mergeCell ref="E8:F8"/>
    <mergeCell ref="G8:H8"/>
  </mergeCells>
  <phoneticPr fontId="0" type="noConversion"/>
  <hyperlinks>
    <hyperlink ref="L3" location="INDICE!A1" display="Índice" xr:uid="{92499831-E6AD-4009-A065-1D580C4DA116}"/>
  </hyperlinks>
  <printOptions horizontalCentered="1" verticalCentered="1"/>
  <pageMargins left="0.74803149606299213" right="0.74803149606299213" top="0.98425196850393704" bottom="0.59055118110236227" header="0.39370078740157483" footer="0.31496062992125984"/>
  <pageSetup paperSize="9" scale="76" fitToHeight="0" orientation="landscape" r:id="rId1"/>
  <headerFooter alignWithMargins="0">
    <oddHeader>&amp;L&amp;G&amp;R&amp;G</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
    <pageSetUpPr fitToPage="1"/>
  </sheetPr>
  <dimension ref="A1:X61"/>
  <sheetViews>
    <sheetView showGridLines="0" zoomScale="85" zoomScaleNormal="85" workbookViewId="0">
      <selection activeCell="S5" sqref="S5:T5"/>
    </sheetView>
  </sheetViews>
  <sheetFormatPr defaultColWidth="9.140625" defaultRowHeight="12.75"/>
  <cols>
    <col min="1" max="1" width="12.7109375" style="562" customWidth="1"/>
    <col min="2" max="21" width="10.7109375" style="562" customWidth="1"/>
    <col min="22" max="16384" width="9.140625" style="562"/>
  </cols>
  <sheetData>
    <row r="1" spans="1:24" ht="18" customHeight="1">
      <c r="A1" s="1770" t="s">
        <v>679</v>
      </c>
      <c r="B1" s="1770"/>
      <c r="C1" s="1770"/>
      <c r="D1" s="1770"/>
      <c r="E1" s="1770"/>
      <c r="F1" s="1770"/>
      <c r="G1" s="1770"/>
      <c r="H1" s="1770"/>
      <c r="I1" s="1770"/>
      <c r="J1" s="1770"/>
      <c r="K1" s="1770"/>
      <c r="L1" s="1770"/>
      <c r="M1" s="1770"/>
      <c r="N1" s="1770"/>
      <c r="O1" s="1770"/>
      <c r="P1" s="1770"/>
      <c r="Q1" s="1770"/>
      <c r="R1" s="1770"/>
      <c r="S1" s="1770"/>
      <c r="T1" s="1770"/>
      <c r="U1" s="1770"/>
    </row>
    <row r="2" spans="1:24" s="563" customFormat="1" ht="18" customHeight="1">
      <c r="A2" s="1770"/>
      <c r="B2" s="1770"/>
      <c r="C2" s="1770"/>
      <c r="D2" s="1770"/>
      <c r="E2" s="1770"/>
      <c r="F2" s="1770"/>
      <c r="G2" s="1770"/>
      <c r="H2" s="1770"/>
      <c r="I2" s="1770"/>
      <c r="J2" s="1770"/>
      <c r="K2" s="1770"/>
      <c r="L2" s="1770"/>
      <c r="M2" s="1770"/>
      <c r="N2" s="1770"/>
      <c r="O2" s="1770"/>
      <c r="P2" s="1770"/>
      <c r="Q2" s="1770"/>
      <c r="R2" s="1770"/>
      <c r="S2" s="1770"/>
      <c r="T2" s="1770"/>
      <c r="U2" s="1770"/>
    </row>
    <row r="3" spans="1:24" s="563" customFormat="1" ht="20.100000000000001" customHeight="1">
      <c r="A3" s="565" t="s">
        <v>216</v>
      </c>
      <c r="B3" s="566"/>
      <c r="C3" s="566"/>
      <c r="D3" s="566"/>
      <c r="E3" s="566"/>
      <c r="F3" s="566"/>
      <c r="G3" s="566"/>
      <c r="H3" s="566"/>
      <c r="I3" s="566"/>
      <c r="J3" s="566"/>
      <c r="K3" s="566"/>
      <c r="L3" s="566"/>
      <c r="M3" s="566"/>
      <c r="N3" s="566"/>
      <c r="O3" s="566"/>
      <c r="P3" s="566"/>
      <c r="Q3" s="566"/>
      <c r="R3" s="566"/>
      <c r="S3" s="566"/>
      <c r="T3" s="566"/>
      <c r="U3" s="566"/>
      <c r="V3" s="637" t="s">
        <v>182</v>
      </c>
    </row>
    <row r="4" spans="1:24" s="563" customFormat="1" ht="6" customHeight="1">
      <c r="A4" s="567"/>
      <c r="B4" s="564"/>
      <c r="C4" s="564"/>
      <c r="D4" s="564"/>
      <c r="E4" s="564"/>
      <c r="F4" s="564"/>
      <c r="G4" s="564"/>
      <c r="H4" s="564"/>
      <c r="I4" s="564"/>
      <c r="J4" s="564"/>
      <c r="K4" s="564"/>
      <c r="L4" s="564"/>
      <c r="M4" s="564"/>
      <c r="N4" s="564"/>
      <c r="O4" s="564"/>
      <c r="P4" s="564"/>
      <c r="Q4" s="564"/>
      <c r="R4" s="564"/>
      <c r="S4" s="564"/>
      <c r="T4" s="564"/>
      <c r="U4" s="564"/>
    </row>
    <row r="5" spans="1:24" s="563" customFormat="1" ht="26.25" customHeight="1">
      <c r="A5" s="567"/>
      <c r="B5" s="568"/>
      <c r="C5" s="568"/>
      <c r="D5" s="568"/>
      <c r="E5" s="568"/>
      <c r="J5" s="1779"/>
      <c r="K5" s="1779"/>
      <c r="L5" s="1779"/>
      <c r="M5" s="1779"/>
      <c r="N5" s="1779"/>
      <c r="O5" s="619"/>
      <c r="P5" s="619"/>
      <c r="Q5" s="620"/>
      <c r="S5" s="1768" t="s">
        <v>418</v>
      </c>
      <c r="T5" s="1769"/>
      <c r="U5" s="738">
        <f>'[2]25'!$T$5</f>
        <v>44749</v>
      </c>
    </row>
    <row r="6" spans="1:24" s="563" customFormat="1" ht="9.9499999999999993" customHeight="1" thickBot="1">
      <c r="A6" s="569"/>
      <c r="B6" s="564"/>
      <c r="C6" s="564"/>
      <c r="D6" s="564"/>
      <c r="E6" s="564"/>
      <c r="F6" s="564"/>
      <c r="G6" s="564"/>
      <c r="H6" s="564"/>
      <c r="I6" s="564"/>
      <c r="J6" s="564"/>
      <c r="K6" s="564"/>
      <c r="L6" s="564"/>
      <c r="M6" s="564"/>
      <c r="N6" s="564"/>
      <c r="O6" s="564"/>
      <c r="P6" s="564"/>
      <c r="Q6" s="564"/>
      <c r="R6" s="564"/>
      <c r="S6" s="564"/>
      <c r="T6" s="564"/>
      <c r="U6" s="564"/>
    </row>
    <row r="7" spans="1:24" s="563" customFormat="1" ht="12.75" customHeight="1">
      <c r="A7" s="1780" t="s">
        <v>217</v>
      </c>
      <c r="B7" s="1783" t="s">
        <v>71</v>
      </c>
      <c r="C7" s="1784"/>
      <c r="D7" s="1784"/>
      <c r="E7" s="1785"/>
      <c r="F7" s="1798" t="s">
        <v>645</v>
      </c>
      <c r="G7" s="1772"/>
      <c r="H7" s="1772"/>
      <c r="I7" s="1772"/>
      <c r="J7" s="1772"/>
      <c r="K7" s="1772"/>
      <c r="L7" s="1772"/>
      <c r="M7" s="1799"/>
      <c r="N7" s="1771" t="s">
        <v>644</v>
      </c>
      <c r="O7" s="1772"/>
      <c r="P7" s="1772"/>
      <c r="Q7" s="1772"/>
      <c r="R7" s="1772"/>
      <c r="S7" s="1772"/>
      <c r="T7" s="1772"/>
      <c r="U7" s="1773"/>
    </row>
    <row r="8" spans="1:24" s="563" customFormat="1" ht="26.25" customHeight="1">
      <c r="A8" s="1781"/>
      <c r="B8" s="1786"/>
      <c r="C8" s="1787"/>
      <c r="D8" s="1787"/>
      <c r="E8" s="1788"/>
      <c r="F8" s="1774" t="s">
        <v>416</v>
      </c>
      <c r="G8" s="1775"/>
      <c r="H8" s="1775"/>
      <c r="I8" s="1792"/>
      <c r="J8" s="1774" t="s">
        <v>417</v>
      </c>
      <c r="K8" s="1775"/>
      <c r="L8" s="1775"/>
      <c r="M8" s="1789"/>
      <c r="N8" s="1774" t="s">
        <v>416</v>
      </c>
      <c r="O8" s="1775"/>
      <c r="P8" s="1775"/>
      <c r="Q8" s="1789"/>
      <c r="R8" s="1774" t="s">
        <v>417</v>
      </c>
      <c r="S8" s="1775"/>
      <c r="T8" s="1775"/>
      <c r="U8" s="1776"/>
    </row>
    <row r="9" spans="1:24" ht="26.25" customHeight="1">
      <c r="A9" s="1782"/>
      <c r="B9" s="1806" t="s">
        <v>412</v>
      </c>
      <c r="C9" s="1791"/>
      <c r="D9" s="1777" t="s">
        <v>413</v>
      </c>
      <c r="E9" s="1791"/>
      <c r="F9" s="1777" t="s">
        <v>415</v>
      </c>
      <c r="G9" s="1791"/>
      <c r="H9" s="1793" t="s">
        <v>681</v>
      </c>
      <c r="I9" s="1794"/>
      <c r="J9" s="1777" t="s">
        <v>582</v>
      </c>
      <c r="K9" s="1795"/>
      <c r="L9" s="1777" t="s">
        <v>579</v>
      </c>
      <c r="M9" s="1791"/>
      <c r="N9" s="1796" t="s">
        <v>580</v>
      </c>
      <c r="O9" s="1797"/>
      <c r="P9" s="1790" t="s">
        <v>581</v>
      </c>
      <c r="Q9" s="1791"/>
      <c r="R9" s="1777" t="s">
        <v>420</v>
      </c>
      <c r="S9" s="1791"/>
      <c r="T9" s="1777" t="s">
        <v>419</v>
      </c>
      <c r="U9" s="1778"/>
    </row>
    <row r="10" spans="1:24" ht="20.100000000000001" customHeight="1">
      <c r="A10" s="721" t="s">
        <v>218</v>
      </c>
      <c r="B10" s="1809" t="s">
        <v>414</v>
      </c>
      <c r="C10" s="1810"/>
      <c r="D10" s="1810"/>
      <c r="E10" s="1811"/>
      <c r="F10" s="1812" t="s">
        <v>10</v>
      </c>
      <c r="G10" s="1810"/>
      <c r="H10" s="1810"/>
      <c r="I10" s="1810"/>
      <c r="J10" s="1810"/>
      <c r="K10" s="1810"/>
      <c r="L10" s="1810"/>
      <c r="M10" s="1810"/>
      <c r="N10" s="1810"/>
      <c r="O10" s="1810"/>
      <c r="P10" s="1810"/>
      <c r="Q10" s="1810"/>
      <c r="R10" s="1810"/>
      <c r="S10" s="1810"/>
      <c r="T10" s="1810"/>
      <c r="U10" s="1813"/>
      <c r="X10" s="562" t="s">
        <v>33</v>
      </c>
    </row>
    <row r="11" spans="1:24" s="570" customFormat="1" ht="26.25" customHeight="1">
      <c r="A11" s="721" t="s">
        <v>219</v>
      </c>
      <c r="B11" s="1800">
        <f>'[2]25'!B11:E11</f>
        <v>44749</v>
      </c>
      <c r="C11" s="1801"/>
      <c r="D11" s="1801"/>
      <c r="E11" s="1802"/>
      <c r="F11" s="1803" t="str">
        <f>'[2]25'!F11:G11&amp;" / "&amp;'[3]25'!$F$11:$I$11</f>
        <v xml:space="preserve">2ºSemestre 2021 / 2021 2nd Semester </v>
      </c>
      <c r="G11" s="1804"/>
      <c r="H11" s="1804"/>
      <c r="I11" s="1805"/>
      <c r="J11" s="1803" t="str">
        <f>'[2]25'!$J$11:$M$11&amp;" / "&amp;'[3]25'!$J$11:$M$11</f>
        <v xml:space="preserve">2ºSemestre 2021 / 2021 2nd Semester </v>
      </c>
      <c r="K11" s="1804"/>
      <c r="L11" s="1804"/>
      <c r="M11" s="1805"/>
      <c r="N11" s="1803" t="str">
        <f>'[2]25'!$N$11:$Q$11&amp;" / "&amp;'[3]25'!$N$11:$Q$11</f>
        <v xml:space="preserve">2ºSemestre 2021 / 2021 2nd Semester </v>
      </c>
      <c r="O11" s="1804"/>
      <c r="P11" s="1804"/>
      <c r="Q11" s="1805"/>
      <c r="R11" s="1803" t="str">
        <f>'[2]25'!$R$11:$V$11&amp;" / "&amp;'[3]25'!$R$11:$V$11</f>
        <v xml:space="preserve">2ºSemestre 2021 / 2021 2nd Semester </v>
      </c>
      <c r="S11" s="1804"/>
      <c r="T11" s="1804"/>
      <c r="U11" s="1814"/>
    </row>
    <row r="12" spans="1:24" s="570" customFormat="1" ht="26.25" customHeight="1" thickBot="1">
      <c r="A12" s="855" t="s">
        <v>173</v>
      </c>
      <c r="B12" s="571" t="s">
        <v>69</v>
      </c>
      <c r="C12" s="572" t="s">
        <v>72</v>
      </c>
      <c r="D12" s="573" t="s">
        <v>69</v>
      </c>
      <c r="E12" s="573" t="s">
        <v>72</v>
      </c>
      <c r="F12" s="573" t="s">
        <v>69</v>
      </c>
      <c r="G12" s="573" t="s">
        <v>72</v>
      </c>
      <c r="H12" s="573" t="s">
        <v>69</v>
      </c>
      <c r="I12" s="573" t="s">
        <v>72</v>
      </c>
      <c r="J12" s="573" t="s">
        <v>69</v>
      </c>
      <c r="K12" s="573" t="s">
        <v>72</v>
      </c>
      <c r="L12" s="573" t="s">
        <v>69</v>
      </c>
      <c r="M12" s="573" t="s">
        <v>72</v>
      </c>
      <c r="N12" s="573" t="s">
        <v>69</v>
      </c>
      <c r="O12" s="573" t="s">
        <v>72</v>
      </c>
      <c r="P12" s="573" t="s">
        <v>69</v>
      </c>
      <c r="Q12" s="573" t="s">
        <v>72</v>
      </c>
      <c r="R12" s="573" t="s">
        <v>69</v>
      </c>
      <c r="S12" s="573" t="s">
        <v>72</v>
      </c>
      <c r="T12" s="573" t="s">
        <v>69</v>
      </c>
      <c r="U12" s="749" t="s">
        <v>72</v>
      </c>
    </row>
    <row r="13" spans="1:24" ht="6" customHeight="1">
      <c r="A13" s="574"/>
      <c r="B13" s="575"/>
      <c r="C13" s="576"/>
      <c r="D13" s="576"/>
      <c r="E13" s="576"/>
      <c r="F13" s="576"/>
      <c r="G13" s="576"/>
      <c r="H13" s="576"/>
      <c r="I13" s="576"/>
      <c r="J13" s="576"/>
      <c r="K13" s="576"/>
      <c r="L13" s="576"/>
      <c r="M13" s="576"/>
      <c r="N13" s="577"/>
      <c r="O13" s="577"/>
      <c r="P13" s="577"/>
      <c r="Q13" s="577"/>
      <c r="R13" s="577"/>
      <c r="S13" s="577"/>
      <c r="T13" s="577"/>
      <c r="U13" s="578"/>
    </row>
    <row r="14" spans="1:24" ht="26.25" customHeight="1">
      <c r="A14" s="877" t="s">
        <v>583</v>
      </c>
      <c r="B14" s="856">
        <f>'[2]25'!B14</f>
        <v>1.9</v>
      </c>
      <c r="C14" s="857">
        <f>'[2]25'!C14</f>
        <v>18</v>
      </c>
      <c r="D14" s="858">
        <f>'[2]25'!D14</f>
        <v>2</v>
      </c>
      <c r="E14" s="857">
        <f>'[2]25'!E14</f>
        <v>13</v>
      </c>
      <c r="F14" s="859">
        <f>'[2]25'!F14</f>
        <v>9.06E-2</v>
      </c>
      <c r="G14" s="857">
        <f>'[2]25'!G14</f>
        <v>14</v>
      </c>
      <c r="H14" s="859">
        <f>'[2]25'!H14</f>
        <v>6.9199999999999998E-2</v>
      </c>
      <c r="I14" s="857">
        <f>'[2]25'!I14</f>
        <v>13</v>
      </c>
      <c r="J14" s="859">
        <f>'[2]25'!J14</f>
        <v>5.33E-2</v>
      </c>
      <c r="K14" s="857">
        <f>'[2]25'!K14</f>
        <v>21</v>
      </c>
      <c r="L14" s="859">
        <f>'[2]25'!L14</f>
        <v>4.65E-2</v>
      </c>
      <c r="M14" s="857">
        <f>'[2]25'!M14</f>
        <v>19</v>
      </c>
      <c r="N14" s="859">
        <f>'[2]25'!N14</f>
        <v>0.35880000000000001</v>
      </c>
      <c r="O14" s="857">
        <f>'[2]25'!O14</f>
        <v>3</v>
      </c>
      <c r="P14" s="859">
        <f>'[2]25'!P14</f>
        <v>0.32340000000000002</v>
      </c>
      <c r="Q14" s="857">
        <f>'[2]25'!Q14</f>
        <v>2</v>
      </c>
      <c r="R14" s="859">
        <f>'[2]25'!R14</f>
        <v>0.2298</v>
      </c>
      <c r="S14" s="857">
        <f>'[2]25'!S14</f>
        <v>3</v>
      </c>
      <c r="T14" s="859">
        <f>'[2]25'!T14</f>
        <v>0.2077</v>
      </c>
      <c r="U14" s="860">
        <f>'[2]25'!U14</f>
        <v>3</v>
      </c>
    </row>
    <row r="15" spans="1:24" ht="26.25" customHeight="1">
      <c r="A15" s="861" t="s">
        <v>584</v>
      </c>
      <c r="B15" s="607">
        <f>'[2]25'!B15</f>
        <v>2.0859999999999999</v>
      </c>
      <c r="C15" s="608">
        <f>'[2]25'!C15</f>
        <v>9</v>
      </c>
      <c r="D15" s="609">
        <f>'[2]25'!D15</f>
        <v>2.0720000000000001</v>
      </c>
      <c r="E15" s="608">
        <f>'[2]25'!E15</f>
        <v>9</v>
      </c>
      <c r="F15" s="610">
        <f>'[2]25'!F15</f>
        <v>0.1057</v>
      </c>
      <c r="G15" s="608">
        <f>'[2]25'!G15</f>
        <v>10</v>
      </c>
      <c r="H15" s="610">
        <f>'[2]25'!H15</f>
        <v>6.9500000000000006E-2</v>
      </c>
      <c r="I15" s="608">
        <f>'[2]25'!I15</f>
        <v>12</v>
      </c>
      <c r="J15" s="610">
        <f>'[2]25'!J15</f>
        <v>5.1999999999999998E-2</v>
      </c>
      <c r="K15" s="608">
        <f>'[2]25'!K15</f>
        <v>23</v>
      </c>
      <c r="L15" s="610">
        <f>'[2]25'!L15</f>
        <v>5.7200000000000001E-2</v>
      </c>
      <c r="M15" s="608">
        <f>'[2]25'!M15</f>
        <v>10</v>
      </c>
      <c r="N15" s="610">
        <f>'[2]25'!N15</f>
        <v>0.2787</v>
      </c>
      <c r="O15" s="608">
        <f>'[2]25'!O15</f>
        <v>7</v>
      </c>
      <c r="P15" s="610">
        <f>'[2]25'!P15</f>
        <v>0.22850000000000001</v>
      </c>
      <c r="Q15" s="608">
        <f>'[2]25'!Q15</f>
        <v>9</v>
      </c>
      <c r="R15" s="610">
        <f>'[2]25'!R15</f>
        <v>0.15340000000000001</v>
      </c>
      <c r="S15" s="608">
        <f>'[2]25'!S15</f>
        <v>15</v>
      </c>
      <c r="T15" s="610">
        <f>'[2]25'!T15</f>
        <v>0.1434</v>
      </c>
      <c r="U15" s="812">
        <f>'[2]25'!U15</f>
        <v>16</v>
      </c>
    </row>
    <row r="16" spans="1:24" ht="26.25" customHeight="1">
      <c r="A16" s="861" t="s">
        <v>585</v>
      </c>
      <c r="B16" s="856">
        <f>'[2]25'!B16</f>
        <v>2.0064299999999999</v>
      </c>
      <c r="C16" s="857">
        <f>'[2]25'!C16</f>
        <v>14</v>
      </c>
      <c r="D16" s="858">
        <f>'[2]25'!D16</f>
        <v>2.11117</v>
      </c>
      <c r="E16" s="857">
        <f>'[2]25'!E16</f>
        <v>6</v>
      </c>
      <c r="F16" s="859">
        <f>'[2]25'!F16</f>
        <v>8.9800000000000005E-2</v>
      </c>
      <c r="G16" s="857">
        <f>'[2]25'!G16</f>
        <v>15</v>
      </c>
      <c r="H16" s="859">
        <f>'[2]25'!H16</f>
        <v>6.7599999999999993E-2</v>
      </c>
      <c r="I16" s="857">
        <f>'[2]25'!I16</f>
        <v>14</v>
      </c>
      <c r="J16" s="859">
        <f>'[2]25'!J16</f>
        <v>5.2400000000000002E-2</v>
      </c>
      <c r="K16" s="857">
        <f>'[2]25'!K16</f>
        <v>22</v>
      </c>
      <c r="L16" s="859">
        <f>'[2]25'!L16</f>
        <v>4.1000000000000002E-2</v>
      </c>
      <c r="M16" s="857">
        <f>'[2]25'!M16</f>
        <v>22</v>
      </c>
      <c r="N16" s="859">
        <f>'[2]25'!N16</f>
        <v>0.31609999999999999</v>
      </c>
      <c r="O16" s="857">
        <f>'[2]25'!O16</f>
        <v>5</v>
      </c>
      <c r="P16" s="859">
        <f>'[2]25'!P16</f>
        <v>0.2994</v>
      </c>
      <c r="Q16" s="857">
        <f>'[2]25'!Q16</f>
        <v>3</v>
      </c>
      <c r="R16" s="859">
        <f>'[2]25'!R16</f>
        <v>0.17319999999999999</v>
      </c>
      <c r="S16" s="857">
        <f>'[2]25'!S16</f>
        <v>9</v>
      </c>
      <c r="T16" s="859">
        <f>'[2]25'!T16</f>
        <v>0.13980000000000001</v>
      </c>
      <c r="U16" s="860">
        <f>'[2]25'!U16</f>
        <v>17</v>
      </c>
    </row>
    <row r="17" spans="1:22" ht="3" customHeight="1">
      <c r="A17" s="579"/>
      <c r="B17" s="607"/>
      <c r="C17" s="608"/>
      <c r="D17" s="609"/>
      <c r="E17" s="608"/>
      <c r="F17" s="610"/>
      <c r="G17" s="608"/>
      <c r="H17" s="610"/>
      <c r="I17" s="608"/>
      <c r="J17" s="610"/>
      <c r="K17" s="608"/>
      <c r="L17" s="610"/>
      <c r="M17" s="608"/>
      <c r="N17" s="610"/>
      <c r="O17" s="608"/>
      <c r="P17" s="610"/>
      <c r="Q17" s="608"/>
      <c r="R17" s="610"/>
      <c r="S17" s="608"/>
      <c r="T17" s="610"/>
      <c r="U17" s="812"/>
    </row>
    <row r="18" spans="1:22" ht="26.25" customHeight="1">
      <c r="A18" s="861" t="s">
        <v>586</v>
      </c>
      <c r="B18" s="607">
        <f>'[2]25'!B18</f>
        <v>1.7241</v>
      </c>
      <c r="C18" s="608">
        <f>'[2]25'!C18</f>
        <v>24</v>
      </c>
      <c r="D18" s="609">
        <f>'[2]25'!D18</f>
        <v>1.7926199999999999</v>
      </c>
      <c r="E18" s="608">
        <f>'[2]25'!E18</f>
        <v>24</v>
      </c>
      <c r="F18" s="610">
        <f>'[2]25'!F18</f>
        <v>7.3499999999999996E-2</v>
      </c>
      <c r="G18" s="608">
        <f>'[2]25'!G18</f>
        <v>16</v>
      </c>
      <c r="H18" s="610">
        <f>'[2]25'!H18</f>
        <v>7.0800000000000002E-2</v>
      </c>
      <c r="I18" s="608">
        <f>'[2]25'!I18</f>
        <v>11</v>
      </c>
      <c r="J18" s="610">
        <f>'[2]25'!J18</f>
        <v>6.8900000000000003E-2</v>
      </c>
      <c r="K18" s="608">
        <f>'[2]25'!K18</f>
        <v>10</v>
      </c>
      <c r="L18" s="610">
        <f>'[2]25'!L18</f>
        <v>6.0900000000000003E-2</v>
      </c>
      <c r="M18" s="608">
        <f>'[2]25'!M18</f>
        <v>7</v>
      </c>
      <c r="N18" s="610">
        <f>'[2]25'!N18</f>
        <v>0.1104</v>
      </c>
      <c r="O18" s="608">
        <f>'[2]25'!O18</f>
        <v>25</v>
      </c>
      <c r="P18" s="610">
        <f>'[2]25'!P18</f>
        <v>0.1091</v>
      </c>
      <c r="Q18" s="608">
        <f>'[2]25'!Q18</f>
        <v>26</v>
      </c>
      <c r="R18" s="610">
        <f>'[2]25'!R18</f>
        <v>0.18759999999999999</v>
      </c>
      <c r="S18" s="608">
        <f>'[2]25'!S18</f>
        <v>7</v>
      </c>
      <c r="T18" s="610">
        <f>'[2]25'!T18</f>
        <v>0.1767</v>
      </c>
      <c r="U18" s="812">
        <f>'[2]25'!U18</f>
        <v>8</v>
      </c>
    </row>
    <row r="19" spans="1:22" ht="26.25" customHeight="1">
      <c r="A19" s="861" t="s">
        <v>587</v>
      </c>
      <c r="B19" s="856">
        <f>'[2]25'!B19</f>
        <v>1.8267</v>
      </c>
      <c r="C19" s="857">
        <f>'[2]25'!C19</f>
        <v>21</v>
      </c>
      <c r="D19" s="858">
        <f>'[2]25'!D19</f>
        <v>1.98946</v>
      </c>
      <c r="E19" s="857">
        <f>'[2]25'!E19</f>
        <v>15</v>
      </c>
      <c r="F19" s="859" t="str">
        <f>'[2]25'!F19</f>
        <v>:</v>
      </c>
      <c r="G19" s="857" t="str">
        <f>'[2]25'!G19</f>
        <v>:</v>
      </c>
      <c r="H19" s="859" t="str">
        <f>'[2]25'!H19</f>
        <v>:</v>
      </c>
      <c r="I19" s="857" t="str">
        <f>'[2]25'!I19</f>
        <v>:</v>
      </c>
      <c r="J19" s="859" t="str">
        <f>'[2]25'!J19</f>
        <v>:</v>
      </c>
      <c r="K19" s="857" t="str">
        <f>'[2]25'!K19</f>
        <v>:</v>
      </c>
      <c r="L19" s="859" t="str">
        <f>'[2]25'!L19</f>
        <v>:</v>
      </c>
      <c r="M19" s="857" t="str">
        <f>'[2]25'!M19</f>
        <v>:</v>
      </c>
      <c r="N19" s="859">
        <f>'[2]25'!N19</f>
        <v>0.24510000000000001</v>
      </c>
      <c r="O19" s="857">
        <f>'[2]25'!O19</f>
        <v>10</v>
      </c>
      <c r="P19" s="859">
        <f>'[2]25'!P19</f>
        <v>0.23039999999999999</v>
      </c>
      <c r="Q19" s="857">
        <f>'[2]25'!Q19</f>
        <v>8</v>
      </c>
      <c r="R19" s="859">
        <f>'[2]25'!R19</f>
        <v>0.2298</v>
      </c>
      <c r="S19" s="857">
        <f>'[2]25'!S19</f>
        <v>3</v>
      </c>
      <c r="T19" s="859">
        <f>'[2]25'!T19</f>
        <v>0.22389999999999999</v>
      </c>
      <c r="U19" s="860">
        <f>'[2]25'!U19</f>
        <v>2</v>
      </c>
    </row>
    <row r="20" spans="1:22" ht="26.25" customHeight="1">
      <c r="A20" s="861" t="s">
        <v>588</v>
      </c>
      <c r="B20" s="607">
        <f>'[2]25'!B20</f>
        <v>1.8504400000000001</v>
      </c>
      <c r="C20" s="608">
        <f>'[2]25'!C20</f>
        <v>20</v>
      </c>
      <c r="D20" s="609">
        <f>'[2]25'!D20</f>
        <v>1.9472499999999999</v>
      </c>
      <c r="E20" s="608">
        <f>'[2]25'!E20</f>
        <v>18</v>
      </c>
      <c r="F20" s="610">
        <f>'[2]25'!F20</f>
        <v>4.3799999999999999E-2</v>
      </c>
      <c r="G20" s="608">
        <f>'[2]25'!G20</f>
        <v>23</v>
      </c>
      <c r="H20" s="610">
        <f>'[2]25'!H20</f>
        <v>3.9800000000000002E-2</v>
      </c>
      <c r="I20" s="608">
        <f>'[2]25'!I20</f>
        <v>23</v>
      </c>
      <c r="J20" s="610">
        <f>'[2]25'!J20</f>
        <v>5.3900000000000003E-2</v>
      </c>
      <c r="K20" s="608">
        <f>'[2]25'!K20</f>
        <v>20</v>
      </c>
      <c r="L20" s="610">
        <f>'[2]25'!L20</f>
        <v>4.7699999999999999E-2</v>
      </c>
      <c r="M20" s="608">
        <f>'[2]25'!M20</f>
        <v>18</v>
      </c>
      <c r="N20" s="610">
        <f>'[2]25'!N20</f>
        <v>0.14000000000000001</v>
      </c>
      <c r="O20" s="608">
        <f>'[2]25'!O20</f>
        <v>24</v>
      </c>
      <c r="P20" s="610">
        <f>'[2]25'!P20</f>
        <v>0.1313</v>
      </c>
      <c r="Q20" s="608">
        <f>'[2]25'!Q20</f>
        <v>25</v>
      </c>
      <c r="R20" s="610">
        <f>'[2]25'!R20</f>
        <v>0.129</v>
      </c>
      <c r="S20" s="608">
        <f>'[2]25'!S20</f>
        <v>21</v>
      </c>
      <c r="T20" s="610">
        <f>'[2]25'!T20</f>
        <v>0.115</v>
      </c>
      <c r="U20" s="812">
        <f>'[2]25'!U20</f>
        <v>22</v>
      </c>
    </row>
    <row r="21" spans="1:22" ht="26.25" customHeight="1">
      <c r="A21" s="861" t="s">
        <v>589</v>
      </c>
      <c r="B21" s="856">
        <f>'[2]25'!B21</f>
        <v>2.3820100000000002</v>
      </c>
      <c r="C21" s="857">
        <f>'[2]25'!C21</f>
        <v>3</v>
      </c>
      <c r="D21" s="858">
        <f>'[2]25'!D21</f>
        <v>2.1629</v>
      </c>
      <c r="E21" s="857">
        <f>'[2]25'!E21</f>
        <v>3</v>
      </c>
      <c r="F21" s="859">
        <f>'[2]25'!F21</f>
        <v>0.15429999999999999</v>
      </c>
      <c r="G21" s="857">
        <f>'[2]25'!G21</f>
        <v>3</v>
      </c>
      <c r="H21" s="859">
        <f>'[2]25'!H21</f>
        <v>0.12470000000000001</v>
      </c>
      <c r="I21" s="857">
        <f>'[2]25'!I21</f>
        <v>2</v>
      </c>
      <c r="J21" s="859">
        <f>'[2]25'!J21</f>
        <v>0.13009999999999999</v>
      </c>
      <c r="K21" s="857">
        <f>'[2]25'!K21</f>
        <v>1</v>
      </c>
      <c r="L21" s="859">
        <f>'[2]25'!L21</f>
        <v>0.1278</v>
      </c>
      <c r="M21" s="857">
        <f>'[2]25'!M21</f>
        <v>1</v>
      </c>
      <c r="N21" s="859">
        <f>'[2]25'!N21</f>
        <v>0.36899999999999999</v>
      </c>
      <c r="O21" s="857">
        <f>'[2]25'!O21</f>
        <v>2</v>
      </c>
      <c r="P21" s="859">
        <f>'[2]25'!P21</f>
        <v>0.3448</v>
      </c>
      <c r="Q21" s="857">
        <f>'[2]25'!Q21</f>
        <v>1</v>
      </c>
      <c r="R21" s="859">
        <f>'[2]25'!R21</f>
        <v>0.29609999999999997</v>
      </c>
      <c r="S21" s="857">
        <f>'[2]25'!S21</f>
        <v>1</v>
      </c>
      <c r="T21" s="859">
        <f>'[2]25'!T21</f>
        <v>0.2979</v>
      </c>
      <c r="U21" s="860">
        <f>'[2]25'!U21</f>
        <v>1</v>
      </c>
    </row>
    <row r="22" spans="1:22" ht="3" customHeight="1">
      <c r="A22" s="579"/>
      <c r="B22" s="607"/>
      <c r="C22" s="608"/>
      <c r="D22" s="609"/>
      <c r="E22" s="608"/>
      <c r="F22" s="610"/>
      <c r="G22" s="608"/>
      <c r="H22" s="610"/>
      <c r="I22" s="608"/>
      <c r="J22" s="610"/>
      <c r="K22" s="608"/>
      <c r="L22" s="610"/>
      <c r="M22" s="608"/>
      <c r="N22" s="610"/>
      <c r="O22" s="608"/>
      <c r="P22" s="610"/>
      <c r="Q22" s="608"/>
      <c r="R22" s="610"/>
      <c r="S22" s="608"/>
      <c r="T22" s="610"/>
      <c r="U22" s="812"/>
    </row>
    <row r="23" spans="1:22" ht="26.25" customHeight="1">
      <c r="A23" s="861" t="s">
        <v>590</v>
      </c>
      <c r="B23" s="607">
        <f>'[2]25'!B23</f>
        <v>1.946</v>
      </c>
      <c r="C23" s="608">
        <f>'[2]25'!C23</f>
        <v>16</v>
      </c>
      <c r="D23" s="609">
        <f>'[2]25'!D23</f>
        <v>1.946</v>
      </c>
      <c r="E23" s="608">
        <f>'[2]25'!E23</f>
        <v>20</v>
      </c>
      <c r="F23" s="610">
        <f>'[2]25'!F23</f>
        <v>0.1193</v>
      </c>
      <c r="G23" s="608">
        <f>'[2]25'!G23</f>
        <v>8</v>
      </c>
      <c r="H23" s="610">
        <f>'[2]25'!H23</f>
        <v>4.2299999999999997E-2</v>
      </c>
      <c r="I23" s="608">
        <f>'[2]25'!I23</f>
        <v>21</v>
      </c>
      <c r="J23" s="610">
        <f>'[2]25'!J23</f>
        <v>5.7000000000000002E-2</v>
      </c>
      <c r="K23" s="608">
        <f>'[2]25'!K23</f>
        <v>17</v>
      </c>
      <c r="L23" s="610">
        <f>'[2]25'!L23</f>
        <v>3.9399999999999998E-2</v>
      </c>
      <c r="M23" s="608">
        <f>'[2]25'!M23</f>
        <v>24</v>
      </c>
      <c r="N23" s="610">
        <f>'[2]25'!N23</f>
        <v>0.18360000000000001</v>
      </c>
      <c r="O23" s="608">
        <f>'[2]25'!O23</f>
        <v>19</v>
      </c>
      <c r="P23" s="610">
        <f>'[2]25'!P23</f>
        <v>0.16239999999999999</v>
      </c>
      <c r="Q23" s="608">
        <f>'[2]25'!Q23</f>
        <v>19</v>
      </c>
      <c r="R23" s="610">
        <f>'[2]25'!R23</f>
        <v>0.16139999999999999</v>
      </c>
      <c r="S23" s="608">
        <f>'[2]25'!S23</f>
        <v>13</v>
      </c>
      <c r="T23" s="610">
        <f>'[2]25'!T23</f>
        <v>0.155</v>
      </c>
      <c r="U23" s="812">
        <f>'[2]25'!U23</f>
        <v>9</v>
      </c>
    </row>
    <row r="24" spans="1:22" ht="26.25" customHeight="1">
      <c r="A24" s="861" t="s">
        <v>591</v>
      </c>
      <c r="B24" s="856">
        <f>'[2]25'!B24</f>
        <v>1.7723199999999999</v>
      </c>
      <c r="C24" s="857">
        <f>'[2]25'!C24</f>
        <v>22</v>
      </c>
      <c r="D24" s="858">
        <f>'[2]25'!D24</f>
        <v>1.86551</v>
      </c>
      <c r="E24" s="857">
        <f>'[2]25'!E24</f>
        <v>21</v>
      </c>
      <c r="F24" s="859">
        <f>'[2]25'!F24</f>
        <v>6.3399999999999998E-2</v>
      </c>
      <c r="G24" s="857">
        <f>'[2]25'!G24</f>
        <v>19</v>
      </c>
      <c r="H24" s="859">
        <f>'[2]25'!H24</f>
        <v>5.8700000000000002E-2</v>
      </c>
      <c r="I24" s="857">
        <f>'[2]25'!I24</f>
        <v>16</v>
      </c>
      <c r="J24" s="859">
        <f>'[2]25'!J24</f>
        <v>6.0199999999999997E-2</v>
      </c>
      <c r="K24" s="857">
        <f>'[2]25'!K24</f>
        <v>15</v>
      </c>
      <c r="L24" s="859">
        <f>'[2]25'!L24</f>
        <v>5.6000000000000001E-2</v>
      </c>
      <c r="M24" s="857">
        <f>'[2]25'!M24</f>
        <v>11</v>
      </c>
      <c r="N24" s="859">
        <f>'[2]25'!N24</f>
        <v>0.21149999999999999</v>
      </c>
      <c r="O24" s="857">
        <f>'[2]25'!O24</f>
        <v>15</v>
      </c>
      <c r="P24" s="859">
        <f>'[2]25'!P24</f>
        <v>0.1711</v>
      </c>
      <c r="Q24" s="857">
        <f>'[2]25'!Q24</f>
        <v>18</v>
      </c>
      <c r="R24" s="859">
        <f>'[2]25'!R24</f>
        <v>0.12189999999999999</v>
      </c>
      <c r="S24" s="857">
        <f>'[2]25'!S24</f>
        <v>23</v>
      </c>
      <c r="T24" s="859">
        <f>'[2]25'!T24</f>
        <v>0.12230000000000001</v>
      </c>
      <c r="U24" s="860">
        <f>'[2]25'!U24</f>
        <v>20</v>
      </c>
    </row>
    <row r="25" spans="1:22" ht="26.25" customHeight="1">
      <c r="A25" s="861" t="s">
        <v>592</v>
      </c>
      <c r="B25" s="607">
        <f>'[2]25'!B25</f>
        <v>2.11293</v>
      </c>
      <c r="C25" s="608">
        <f>'[2]25'!C25</f>
        <v>7</v>
      </c>
      <c r="D25" s="609">
        <f>'[2]25'!D25</f>
        <v>2.0764899999999997</v>
      </c>
      <c r="E25" s="608">
        <f>'[2]25'!E25</f>
        <v>7</v>
      </c>
      <c r="F25" s="610">
        <f>'[2]25'!F25</f>
        <v>0.13450000000000001</v>
      </c>
      <c r="G25" s="608">
        <f>'[2]25'!G25</f>
        <v>7</v>
      </c>
      <c r="H25" s="610">
        <f>'[2]25'!H25</f>
        <v>0.1082</v>
      </c>
      <c r="I25" s="608">
        <f>'[2]25'!I25</f>
        <v>4</v>
      </c>
      <c r="J25" s="610">
        <f>'[2]25'!J25</f>
        <v>4.8899999999999999E-2</v>
      </c>
      <c r="K25" s="608">
        <f>'[2]25'!K25</f>
        <v>24</v>
      </c>
      <c r="L25" s="610">
        <f>'[2]25'!L25</f>
        <v>4.0800000000000003E-2</v>
      </c>
      <c r="M25" s="608">
        <f>'[2]25'!M25</f>
        <v>23</v>
      </c>
      <c r="N25" s="610">
        <f>'[2]25'!N25</f>
        <v>0.32719999999999999</v>
      </c>
      <c r="O25" s="608">
        <f>'[2]25'!O25</f>
        <v>4</v>
      </c>
      <c r="P25" s="610">
        <f>'[2]25'!P25</f>
        <v>0.28160000000000002</v>
      </c>
      <c r="Q25" s="608">
        <f>'[2]25'!Q25</f>
        <v>5</v>
      </c>
      <c r="R25" s="610">
        <f>'[2]25'!R25</f>
        <v>0.17050000000000001</v>
      </c>
      <c r="S25" s="608">
        <f>'[2]25'!S25</f>
        <v>10</v>
      </c>
      <c r="T25" s="610">
        <f>'[2]25'!T25</f>
        <v>0.17780000000000001</v>
      </c>
      <c r="U25" s="812">
        <f>'[2]25'!U25</f>
        <v>7</v>
      </c>
    </row>
    <row r="26" spans="1:22" ht="3" customHeight="1">
      <c r="A26" s="579"/>
      <c r="B26" s="607"/>
      <c r="C26" s="608"/>
      <c r="D26" s="609"/>
      <c r="E26" s="608"/>
      <c r="F26" s="610"/>
      <c r="G26" s="608"/>
      <c r="H26" s="610"/>
      <c r="I26" s="608"/>
      <c r="J26" s="610"/>
      <c r="K26" s="608"/>
      <c r="L26" s="610"/>
      <c r="M26" s="608"/>
      <c r="N26" s="610"/>
      <c r="O26" s="608"/>
      <c r="P26" s="610"/>
      <c r="Q26" s="608"/>
      <c r="R26" s="610"/>
      <c r="S26" s="608"/>
      <c r="T26" s="610"/>
      <c r="U26" s="812"/>
    </row>
    <row r="27" spans="1:22" ht="26.25" customHeight="1">
      <c r="A27" s="861" t="s">
        <v>593</v>
      </c>
      <c r="B27" s="856">
        <f>'[2]25'!B27</f>
        <v>2.169</v>
      </c>
      <c r="C27" s="857">
        <f>'[2]25'!C27</f>
        <v>5</v>
      </c>
      <c r="D27" s="858">
        <f>'[2]25'!D27</f>
        <v>1.9490000000000001</v>
      </c>
      <c r="E27" s="857">
        <f>'[2]25'!E27</f>
        <v>17</v>
      </c>
      <c r="F27" s="859">
        <f>'[2]25'!F27</f>
        <v>6.4699999999999994E-2</v>
      </c>
      <c r="G27" s="857">
        <f>'[2]25'!G27</f>
        <v>18</v>
      </c>
      <c r="H27" s="859">
        <f>'[2]25'!H27</f>
        <v>7.4999999999999997E-2</v>
      </c>
      <c r="I27" s="857">
        <f>'[2]25'!I27</f>
        <v>10</v>
      </c>
      <c r="J27" s="859">
        <f>'[2]25'!J27</f>
        <v>8.9700000000000002E-2</v>
      </c>
      <c r="K27" s="857">
        <f>'[2]25'!K27</f>
        <v>6</v>
      </c>
      <c r="L27" s="859">
        <f>'[2]25'!L27</f>
        <v>8.0399999999999999E-2</v>
      </c>
      <c r="M27" s="857">
        <f>'[2]25'!M27</f>
        <v>5</v>
      </c>
      <c r="N27" s="859">
        <f>'[2]25'!N27</f>
        <v>0.19259999999999999</v>
      </c>
      <c r="O27" s="857">
        <f>'[2]25'!O27</f>
        <v>18</v>
      </c>
      <c r="P27" s="859">
        <f>'[2]25'!P27</f>
        <v>0.19389999999999999</v>
      </c>
      <c r="Q27" s="857">
        <f>'[2]25'!Q27</f>
        <v>14</v>
      </c>
      <c r="R27" s="859">
        <f>'[2]25'!R27</f>
        <v>0.18310000000000001</v>
      </c>
      <c r="S27" s="857">
        <f>'[2]25'!S27</f>
        <v>8</v>
      </c>
      <c r="T27" s="859">
        <f>'[2]25'!T27</f>
        <v>0.15229999999999999</v>
      </c>
      <c r="U27" s="860">
        <f>'[2]25'!U27</f>
        <v>13</v>
      </c>
    </row>
    <row r="28" spans="1:22" ht="26.25" customHeight="1">
      <c r="A28" s="861" t="s">
        <v>594</v>
      </c>
      <c r="B28" s="607">
        <f>'[2]25'!B28</f>
        <v>2.4089999999999998</v>
      </c>
      <c r="C28" s="608">
        <f>'[2]25'!C28</f>
        <v>1</v>
      </c>
      <c r="D28" s="609">
        <f>'[2]25'!D28</f>
        <v>2.3620000000000001</v>
      </c>
      <c r="E28" s="608">
        <f>'[2]25'!E28</f>
        <v>2</v>
      </c>
      <c r="F28" s="610" t="str">
        <f>'[2]25'!F28</f>
        <v>:</v>
      </c>
      <c r="G28" s="608" t="str">
        <f>'[2]25'!G28</f>
        <v>:</v>
      </c>
      <c r="H28" s="610" t="str">
        <f>'[2]25'!H28</f>
        <v>:</v>
      </c>
      <c r="I28" s="608" t="str">
        <f>'[2]25'!I28</f>
        <v>:</v>
      </c>
      <c r="J28" s="610">
        <f>'[2]25'!J28</f>
        <v>0.10829999999999999</v>
      </c>
      <c r="K28" s="608">
        <f>'[2]25'!K28</f>
        <v>3</v>
      </c>
      <c r="L28" s="610">
        <f>'[2]25'!L28</f>
        <v>0.12509999999999999</v>
      </c>
      <c r="M28" s="608">
        <f>'[2]25'!M28</f>
        <v>2</v>
      </c>
      <c r="N28" s="610">
        <f>'[2]25'!N28</f>
        <v>0.24859999999999999</v>
      </c>
      <c r="O28" s="608">
        <f>'[2]25'!O28</f>
        <v>9</v>
      </c>
      <c r="P28" s="610">
        <f>'[2]25'!P28</f>
        <v>0.184</v>
      </c>
      <c r="Q28" s="608">
        <f>'[2]25'!Q28</f>
        <v>17</v>
      </c>
      <c r="R28" s="610">
        <f>'[2]25'!R28</f>
        <v>9.9199999999999997E-2</v>
      </c>
      <c r="S28" s="608">
        <f>'[2]25'!S28</f>
        <v>27</v>
      </c>
      <c r="T28" s="610">
        <f>'[2]25'!T28</f>
        <v>9.7000000000000003E-2</v>
      </c>
      <c r="U28" s="812">
        <f>'[2]25'!U28</f>
        <v>26</v>
      </c>
    </row>
    <row r="29" spans="1:22" ht="26.25" customHeight="1">
      <c r="A29" s="861" t="s">
        <v>595</v>
      </c>
      <c r="B29" s="856">
        <f>'[2]25'!B29</f>
        <v>2.0823200000000002</v>
      </c>
      <c r="C29" s="857">
        <f>'[2]25'!C29</f>
        <v>11</v>
      </c>
      <c r="D29" s="858">
        <f>'[2]25'!D29</f>
        <v>2.0643200000000004</v>
      </c>
      <c r="E29" s="857">
        <f>'[2]25'!E29</f>
        <v>10</v>
      </c>
      <c r="F29" s="859">
        <f>'[2]25'!F29</f>
        <v>0.14099999999999999</v>
      </c>
      <c r="G29" s="857">
        <f>'[2]25'!G29</f>
        <v>6</v>
      </c>
      <c r="H29" s="859">
        <f>'[2]25'!H29</f>
        <v>7.8799999999999995E-2</v>
      </c>
      <c r="I29" s="857">
        <f>'[2]25'!I29</f>
        <v>7</v>
      </c>
      <c r="J29" s="859">
        <f>'[2]25'!J29</f>
        <v>6.7199999999999996E-2</v>
      </c>
      <c r="K29" s="857">
        <f>'[2]25'!K29</f>
        <v>11</v>
      </c>
      <c r="L29" s="859">
        <f>'[2]25'!L29</f>
        <v>5.8999999999999997E-2</v>
      </c>
      <c r="M29" s="857">
        <f>'[2]25'!M29</f>
        <v>8</v>
      </c>
      <c r="N29" s="859">
        <f>'[2]25'!N29</f>
        <v>0.23980000000000001</v>
      </c>
      <c r="O29" s="857">
        <f>'[2]25'!O29</f>
        <v>12</v>
      </c>
      <c r="P29" s="859">
        <f>'[2]25'!P29</f>
        <v>0.20219999999999999</v>
      </c>
      <c r="Q29" s="857">
        <f>'[2]25'!Q29</f>
        <v>11</v>
      </c>
      <c r="R29" s="859">
        <f>'[2]25'!R29</f>
        <v>0.1207</v>
      </c>
      <c r="S29" s="857">
        <f>'[2]25'!S29</f>
        <v>24</v>
      </c>
      <c r="T29" s="859">
        <f>'[2]25'!T29</f>
        <v>0.1047</v>
      </c>
      <c r="U29" s="860">
        <f>'[2]25'!U29</f>
        <v>25</v>
      </c>
    </row>
    <row r="30" spans="1:22" ht="3" customHeight="1">
      <c r="A30" s="579"/>
      <c r="B30" s="607"/>
      <c r="C30" s="608"/>
      <c r="D30" s="609"/>
      <c r="E30" s="608"/>
      <c r="F30" s="610"/>
      <c r="G30" s="608"/>
      <c r="H30" s="610"/>
      <c r="I30" s="608"/>
      <c r="J30" s="610"/>
      <c r="K30" s="608"/>
      <c r="L30" s="610"/>
      <c r="M30" s="608"/>
      <c r="N30" s="610"/>
      <c r="O30" s="608"/>
      <c r="P30" s="610"/>
      <c r="Q30" s="608"/>
      <c r="R30" s="610"/>
      <c r="S30" s="608"/>
      <c r="T30" s="610"/>
      <c r="U30" s="812"/>
    </row>
    <row r="31" spans="1:22" ht="26.25" customHeight="1">
      <c r="A31" s="861" t="s">
        <v>596</v>
      </c>
      <c r="B31" s="607">
        <f>'[2]25'!B31</f>
        <v>2.3919999999999999</v>
      </c>
      <c r="C31" s="608">
        <f>'[2]25'!C31</f>
        <v>2</v>
      </c>
      <c r="D31" s="609">
        <f>'[2]25'!D31</f>
        <v>2.0760000000000001</v>
      </c>
      <c r="E31" s="608">
        <f>'[2]25'!E31</f>
        <v>8</v>
      </c>
      <c r="F31" s="610">
        <f>'[2]25'!F31</f>
        <v>0.1069</v>
      </c>
      <c r="G31" s="608">
        <f>'[2]25'!G31</f>
        <v>9</v>
      </c>
      <c r="H31" s="610">
        <f>'[2]25'!H31</f>
        <v>0.1014</v>
      </c>
      <c r="I31" s="608">
        <f>'[2]25'!I31</f>
        <v>5</v>
      </c>
      <c r="J31" s="610">
        <f>'[2]25'!J31</f>
        <v>8.8800000000000004E-2</v>
      </c>
      <c r="K31" s="608">
        <f>'[2]25'!K31</f>
        <v>7</v>
      </c>
      <c r="L31" s="610">
        <f>'[2]25'!L31</f>
        <v>5.2900000000000003E-2</v>
      </c>
      <c r="M31" s="608">
        <f>'[2]25'!M31</f>
        <v>14</v>
      </c>
      <c r="N31" s="610">
        <f>'[2]25'!N31</f>
        <v>0.2011</v>
      </c>
      <c r="O31" s="608">
        <f>'[2]25'!O31</f>
        <v>16</v>
      </c>
      <c r="P31" s="610">
        <f>'[2]25'!P31</f>
        <v>0.19739999999999999</v>
      </c>
      <c r="Q31" s="608">
        <f>'[2]25'!Q31</f>
        <v>13</v>
      </c>
      <c r="R31" s="610">
        <f>'[2]25'!R31</f>
        <v>0.23710000000000001</v>
      </c>
      <c r="S31" s="608">
        <f>'[2]25'!S31</f>
        <v>2</v>
      </c>
      <c r="T31" s="610">
        <f>'[2]25'!T31</f>
        <v>0.20419999999999999</v>
      </c>
      <c r="U31" s="813">
        <f>'[2]25'!U31</f>
        <v>4</v>
      </c>
      <c r="V31" s="580"/>
    </row>
    <row r="32" spans="1:22" ht="26.25" customHeight="1">
      <c r="A32" s="861" t="s">
        <v>597</v>
      </c>
      <c r="B32" s="856">
        <f>'[2]25'!B32</f>
        <v>1.2232000000000001</v>
      </c>
      <c r="C32" s="857">
        <f>'[2]25'!C32</f>
        <v>27</v>
      </c>
      <c r="D32" s="858">
        <f>'[2]25'!D32</f>
        <v>1.4558599999999999</v>
      </c>
      <c r="E32" s="857">
        <f>'[2]25'!E32</f>
        <v>26</v>
      </c>
      <c r="F32" s="859">
        <f>'[2]25'!F32</f>
        <v>3.0499999999999999E-2</v>
      </c>
      <c r="G32" s="857">
        <f>'[2]25'!G32</f>
        <v>24</v>
      </c>
      <c r="H32" s="859">
        <f>'[2]25'!H32</f>
        <v>3.0499999999999999E-2</v>
      </c>
      <c r="I32" s="857">
        <f>'[2]25'!I32</f>
        <v>24</v>
      </c>
      <c r="J32" s="859">
        <f>'[2]25'!J32</f>
        <v>6.0499999999999998E-2</v>
      </c>
      <c r="K32" s="857">
        <f>'[2]25'!K32</f>
        <v>14</v>
      </c>
      <c r="L32" s="859">
        <f>'[2]25'!L32</f>
        <v>5.8599999999999999E-2</v>
      </c>
      <c r="M32" s="857">
        <f>'[2]25'!M32</f>
        <v>9</v>
      </c>
      <c r="N32" s="859">
        <f>'[2]25'!N32</f>
        <v>0.1017</v>
      </c>
      <c r="O32" s="857">
        <f>'[2]25'!O32</f>
        <v>26</v>
      </c>
      <c r="P32" s="859">
        <f>'[2]25'!P32</f>
        <v>0.10009999999999999</v>
      </c>
      <c r="Q32" s="857">
        <f>'[2]25'!Q32</f>
        <v>27</v>
      </c>
      <c r="R32" s="859">
        <f>'[2]25'!R32</f>
        <v>0.13039999999999999</v>
      </c>
      <c r="S32" s="857">
        <f>'[2]25'!S32</f>
        <v>20</v>
      </c>
      <c r="T32" s="859">
        <f>'[2]25'!T32</f>
        <v>0.1278</v>
      </c>
      <c r="U32" s="860">
        <f>'[2]25'!U32</f>
        <v>18</v>
      </c>
      <c r="V32" s="580"/>
    </row>
    <row r="33" spans="1:22" ht="26.25" customHeight="1">
      <c r="A33" s="861" t="s">
        <v>598</v>
      </c>
      <c r="B33" s="607">
        <f>'[2]25'!B33</f>
        <v>2.1589999999999998</v>
      </c>
      <c r="C33" s="608">
        <f>'[2]25'!C33</f>
        <v>6</v>
      </c>
      <c r="D33" s="609">
        <f>'[2]25'!D33</f>
        <v>2.1389999999999998</v>
      </c>
      <c r="E33" s="608">
        <f>'[2]25'!E33</f>
        <v>5</v>
      </c>
      <c r="F33" s="610">
        <f>'[2]25'!F33</f>
        <v>0.1</v>
      </c>
      <c r="G33" s="608">
        <f>'[2]25'!G33</f>
        <v>12</v>
      </c>
      <c r="H33" s="610">
        <f>'[2]25'!H33</f>
        <v>7.8299999999999995E-2</v>
      </c>
      <c r="I33" s="608">
        <f>'[2]25'!I33</f>
        <v>8</v>
      </c>
      <c r="J33" s="610">
        <f>'[2]25'!J33</f>
        <v>7.4800000000000005E-2</v>
      </c>
      <c r="K33" s="608">
        <f>'[2]25'!K33</f>
        <v>8</v>
      </c>
      <c r="L33" s="610">
        <f>'[2]25'!L33</f>
        <v>6.13E-2</v>
      </c>
      <c r="M33" s="608">
        <f>'[2]25'!M33</f>
        <v>6</v>
      </c>
      <c r="N33" s="610">
        <f>'[2]25'!N33</f>
        <v>0.37990000000000002</v>
      </c>
      <c r="O33" s="608">
        <f>'[2]25'!O33</f>
        <v>1</v>
      </c>
      <c r="P33" s="610">
        <f>'[2]25'!P33</f>
        <v>0.2974</v>
      </c>
      <c r="Q33" s="608">
        <f>'[2]25'!Q33</f>
        <v>4</v>
      </c>
      <c r="R33" s="610">
        <f>'[2]25'!R33</f>
        <v>0.21229999999999999</v>
      </c>
      <c r="S33" s="608">
        <f>'[2]25'!S33</f>
        <v>6</v>
      </c>
      <c r="T33" s="610">
        <f>'[2]25'!T33</f>
        <v>0.1855</v>
      </c>
      <c r="U33" s="813">
        <f>'[2]25'!U33</f>
        <v>5</v>
      </c>
      <c r="V33" s="580"/>
    </row>
    <row r="34" spans="1:22" ht="3" customHeight="1">
      <c r="A34" s="579"/>
      <c r="B34" s="607"/>
      <c r="C34" s="608"/>
      <c r="D34" s="609"/>
      <c r="E34" s="608"/>
      <c r="F34" s="610"/>
      <c r="G34" s="608"/>
      <c r="H34" s="610"/>
      <c r="I34" s="608"/>
      <c r="J34" s="610"/>
      <c r="K34" s="608"/>
      <c r="L34" s="610"/>
      <c r="M34" s="608"/>
      <c r="N34" s="610"/>
      <c r="O34" s="608"/>
      <c r="P34" s="610"/>
      <c r="Q34" s="608"/>
      <c r="R34" s="610"/>
      <c r="S34" s="608"/>
      <c r="T34" s="610"/>
      <c r="U34" s="813"/>
      <c r="V34" s="580"/>
    </row>
    <row r="35" spans="1:22" ht="26.25" customHeight="1">
      <c r="A35" s="861" t="s">
        <v>599</v>
      </c>
      <c r="B35" s="856">
        <f>'[2]25'!B35</f>
        <v>2.0650500000000003</v>
      </c>
      <c r="C35" s="857">
        <f>'[2]25'!C35</f>
        <v>12</v>
      </c>
      <c r="D35" s="858">
        <f>'[2]25'!D35</f>
        <v>2.0225300000000002</v>
      </c>
      <c r="E35" s="857">
        <f>'[2]25'!E35</f>
        <v>12</v>
      </c>
      <c r="F35" s="859">
        <f>'[2]25'!F35</f>
        <v>0.15409999999999999</v>
      </c>
      <c r="G35" s="857">
        <f>'[2]25'!G35</f>
        <v>4</v>
      </c>
      <c r="H35" s="859">
        <f>'[2]25'!H35</f>
        <v>0.10050000000000001</v>
      </c>
      <c r="I35" s="857">
        <f>'[2]25'!I35</f>
        <v>6</v>
      </c>
      <c r="J35" s="859">
        <f>'[2]25'!J35</f>
        <v>6.1499999999999999E-2</v>
      </c>
      <c r="K35" s="857">
        <f>'[2]25'!K35</f>
        <v>12</v>
      </c>
      <c r="L35" s="859">
        <f>'[2]25'!L35</f>
        <v>4.3200000000000002E-2</v>
      </c>
      <c r="M35" s="857">
        <f>'[2]25'!M35</f>
        <v>20</v>
      </c>
      <c r="N35" s="859">
        <f>'[2]25'!N35</f>
        <v>0.26729999999999998</v>
      </c>
      <c r="O35" s="857">
        <f>'[2]25'!O35</f>
        <v>8</v>
      </c>
      <c r="P35" s="859">
        <f>'[2]25'!P35</f>
        <v>0.23599999999999999</v>
      </c>
      <c r="Q35" s="857">
        <f>'[2]25'!Q35</f>
        <v>7</v>
      </c>
      <c r="R35" s="859">
        <f>'[2]25'!R35</f>
        <v>0.2142</v>
      </c>
      <c r="S35" s="857">
        <f>'[2]25'!S35</f>
        <v>5</v>
      </c>
      <c r="T35" s="859">
        <f>'[2]25'!T35</f>
        <v>0.18010000000000001</v>
      </c>
      <c r="U35" s="860">
        <f>'[2]25'!U35</f>
        <v>6</v>
      </c>
      <c r="V35" s="580"/>
    </row>
    <row r="36" spans="1:22" ht="26.25" customHeight="1">
      <c r="A36" s="861" t="s">
        <v>600</v>
      </c>
      <c r="B36" s="607">
        <f>'[2]25'!B36</f>
        <v>2.0431699999999999</v>
      </c>
      <c r="C36" s="608">
        <f>'[2]25'!C36</f>
        <v>13</v>
      </c>
      <c r="D36" s="609">
        <f>'[2]25'!D36</f>
        <v>2.0618300000000001</v>
      </c>
      <c r="E36" s="608">
        <f>'[2]25'!E36</f>
        <v>11</v>
      </c>
      <c r="F36" s="610">
        <f>'[2]25'!F36</f>
        <v>0.1467</v>
      </c>
      <c r="G36" s="608">
        <f>'[2]25'!G36</f>
        <v>5</v>
      </c>
      <c r="H36" s="610">
        <f>'[2]25'!H36</f>
        <v>4.3200000000000002E-2</v>
      </c>
      <c r="I36" s="608">
        <f>'[2]25'!I36</f>
        <v>20</v>
      </c>
      <c r="J36" s="610">
        <f>'[2]25'!J36</f>
        <v>7.0199999999999999E-2</v>
      </c>
      <c r="K36" s="608">
        <f>'[2]25'!K36</f>
        <v>9</v>
      </c>
      <c r="L36" s="610">
        <f>'[2]25'!L36</f>
        <v>5.4600000000000003E-2</v>
      </c>
      <c r="M36" s="608">
        <f>'[2]25'!M36</f>
        <v>12</v>
      </c>
      <c r="N36" s="610">
        <f>'[2]25'!N36</f>
        <v>0.19270000000000001</v>
      </c>
      <c r="O36" s="608">
        <f>'[2]25'!O36</f>
        <v>17</v>
      </c>
      <c r="P36" s="610">
        <f>'[2]25'!P36</f>
        <v>0.18859999999999999</v>
      </c>
      <c r="Q36" s="608">
        <f>'[2]25'!Q36</f>
        <v>15</v>
      </c>
      <c r="R36" s="610">
        <f>'[2]25'!R36</f>
        <v>0.16350000000000001</v>
      </c>
      <c r="S36" s="608">
        <f>'[2]25'!S36</f>
        <v>12</v>
      </c>
      <c r="T36" s="610">
        <f>'[2]25'!T36</f>
        <v>0.1497</v>
      </c>
      <c r="U36" s="813">
        <f>'[2]25'!U36</f>
        <v>14</v>
      </c>
      <c r="V36" s="580"/>
    </row>
    <row r="37" spans="1:22" ht="26.25" customHeight="1">
      <c r="A37" s="861" t="s">
        <v>601</v>
      </c>
      <c r="B37" s="856">
        <f>'[2]25'!B37</f>
        <v>1.98499</v>
      </c>
      <c r="C37" s="857">
        <f>'[2]25'!C37</f>
        <v>15</v>
      </c>
      <c r="D37" s="858">
        <f>'[2]25'!D37</f>
        <v>1.9744200000000001</v>
      </c>
      <c r="E37" s="857">
        <f>'[2]25'!E37</f>
        <v>16</v>
      </c>
      <c r="F37" s="859">
        <f>'[2]25'!F37</f>
        <v>6.9000000000000006E-2</v>
      </c>
      <c r="G37" s="857">
        <f>'[2]25'!G37</f>
        <v>17</v>
      </c>
      <c r="H37" s="859">
        <f>'[2]25'!H37</f>
        <v>4.1000000000000002E-2</v>
      </c>
      <c r="I37" s="857">
        <f>'[2]25'!I37</f>
        <v>22</v>
      </c>
      <c r="J37" s="859">
        <f>'[2]25'!J37</f>
        <v>0.10290000000000001</v>
      </c>
      <c r="K37" s="857">
        <f>'[2]25'!K37</f>
        <v>4</v>
      </c>
      <c r="L37" s="859">
        <f>'[2]25'!L37</f>
        <v>8.6999999999999994E-2</v>
      </c>
      <c r="M37" s="857">
        <f>'[2]25'!M37</f>
        <v>4</v>
      </c>
      <c r="N37" s="859">
        <f>'[2]25'!N37</f>
        <v>0.15040000000000001</v>
      </c>
      <c r="O37" s="857">
        <f>'[2]25'!O37</f>
        <v>22</v>
      </c>
      <c r="P37" s="859">
        <f>'[2]25'!P37</f>
        <v>0.1477</v>
      </c>
      <c r="Q37" s="857">
        <f>'[2]25'!Q37</f>
        <v>22</v>
      </c>
      <c r="R37" s="859">
        <f>'[2]25'!R37</f>
        <v>0.16889999999999999</v>
      </c>
      <c r="S37" s="857">
        <f>'[2]25'!S37</f>
        <v>11</v>
      </c>
      <c r="T37" s="859">
        <f>'[2]25'!T37</f>
        <v>0.15279999999999999</v>
      </c>
      <c r="U37" s="860">
        <f>'[2]25'!U37</f>
        <v>12</v>
      </c>
      <c r="V37" s="580"/>
    </row>
    <row r="38" spans="1:22" ht="3" customHeight="1">
      <c r="A38" s="579"/>
      <c r="B38" s="607"/>
      <c r="C38" s="608"/>
      <c r="D38" s="609"/>
      <c r="E38" s="608"/>
      <c r="F38" s="610"/>
      <c r="G38" s="608"/>
      <c r="H38" s="610"/>
      <c r="I38" s="608"/>
      <c r="J38" s="610"/>
      <c r="K38" s="608"/>
      <c r="L38" s="610"/>
      <c r="M38" s="608"/>
      <c r="N38" s="610"/>
      <c r="O38" s="608"/>
      <c r="P38" s="610"/>
      <c r="Q38" s="608"/>
      <c r="R38" s="610"/>
      <c r="S38" s="608"/>
      <c r="T38" s="610"/>
      <c r="U38" s="813"/>
      <c r="V38" s="580"/>
    </row>
    <row r="39" spans="1:22" ht="26.25" customHeight="1">
      <c r="A39" s="861" t="s">
        <v>602</v>
      </c>
      <c r="B39" s="607">
        <f>'[2]25'!B39</f>
        <v>1.8779999999999999</v>
      </c>
      <c r="C39" s="608">
        <f>'[2]25'!C39</f>
        <v>19</v>
      </c>
      <c r="D39" s="609">
        <f>'[2]25'!D39</f>
        <v>1.8480000000000001</v>
      </c>
      <c r="E39" s="608">
        <f>'[2]25'!E39</f>
        <v>22</v>
      </c>
      <c r="F39" s="610">
        <f>'[2]25'!F39</f>
        <v>6.1499999999999999E-2</v>
      </c>
      <c r="G39" s="608">
        <f>'[2]25'!G39</f>
        <v>20</v>
      </c>
      <c r="H39" s="610">
        <f>'[2]25'!H39</f>
        <v>6.3899999999999998E-2</v>
      </c>
      <c r="I39" s="608">
        <f>'[2]25'!I39</f>
        <v>15</v>
      </c>
      <c r="J39" s="610">
        <f>'[2]25'!J39</f>
        <v>5.7599999999999998E-2</v>
      </c>
      <c r="K39" s="608">
        <f>'[2]25'!K39</f>
        <v>16</v>
      </c>
      <c r="L39" s="610">
        <f>'[2]25'!L39</f>
        <v>4.9200000000000001E-2</v>
      </c>
      <c r="M39" s="608">
        <f>'[2]25'!M39</f>
        <v>17</v>
      </c>
      <c r="N39" s="610">
        <f>'[2]25'!N39</f>
        <v>0.23330000000000001</v>
      </c>
      <c r="O39" s="608">
        <f>'[2]25'!O39</f>
        <v>14</v>
      </c>
      <c r="P39" s="610">
        <f>'[2]25'!P39</f>
        <v>0.19889999999999999</v>
      </c>
      <c r="Q39" s="608">
        <f>'[2]25'!Q39</f>
        <v>12</v>
      </c>
      <c r="R39" s="610">
        <f>'[2]25'!R39</f>
        <v>0.10580000000000001</v>
      </c>
      <c r="S39" s="608">
        <f>'[2]25'!S39</f>
        <v>25</v>
      </c>
      <c r="T39" s="610">
        <f>'[2]25'!T39</f>
        <v>8.9800000000000005E-2</v>
      </c>
      <c r="U39" s="813">
        <f>'[2]25'!U39</f>
        <v>27</v>
      </c>
      <c r="V39" s="580" t="s">
        <v>33</v>
      </c>
    </row>
    <row r="40" spans="1:22" ht="26.25" customHeight="1">
      <c r="A40" s="861" t="s">
        <v>603</v>
      </c>
      <c r="B40" s="856">
        <f>'[2]25'!B40</f>
        <v>1.34</v>
      </c>
      <c r="C40" s="857">
        <f>'[2]25'!C40</f>
        <v>26</v>
      </c>
      <c r="D40" s="858">
        <f>'[2]25'!D40</f>
        <v>1.21</v>
      </c>
      <c r="E40" s="857">
        <f>'[2]25'!E40</f>
        <v>27</v>
      </c>
      <c r="F40" s="859" t="str">
        <f>'[2]25'!F40</f>
        <v>:</v>
      </c>
      <c r="G40" s="857" t="str">
        <f>'[2]25'!G40</f>
        <v>:</v>
      </c>
      <c r="H40" s="859" t="str">
        <f>'[2]25'!H40</f>
        <v>:</v>
      </c>
      <c r="I40" s="857" t="str">
        <f>'[2]25'!I40</f>
        <v>:</v>
      </c>
      <c r="J40" s="859" t="str">
        <f>'[2]25'!J40</f>
        <v>:</v>
      </c>
      <c r="K40" s="857" t="str">
        <f>'[2]25'!K40</f>
        <v>:</v>
      </c>
      <c r="L40" s="859" t="str">
        <f>'[2]25'!L40</f>
        <v>:</v>
      </c>
      <c r="M40" s="857" t="str">
        <f>'[2]25'!M40</f>
        <v>:</v>
      </c>
      <c r="N40" s="859">
        <f>'[2]25'!N40</f>
        <v>0.1477</v>
      </c>
      <c r="O40" s="857">
        <f>'[2]25'!O40</f>
        <v>23</v>
      </c>
      <c r="P40" s="859">
        <f>'[2]25'!P40</f>
        <v>0.13170000000000001</v>
      </c>
      <c r="Q40" s="857">
        <f>'[2]25'!Q40</f>
        <v>24</v>
      </c>
      <c r="R40" s="859">
        <f>'[2]25'!R40</f>
        <v>0.1411</v>
      </c>
      <c r="S40" s="857">
        <f>'[2]25'!S40</f>
        <v>18</v>
      </c>
      <c r="T40" s="859">
        <f>'[2]25'!T40</f>
        <v>0.124</v>
      </c>
      <c r="U40" s="860">
        <f>'[2]25'!U40</f>
        <v>19</v>
      </c>
      <c r="V40" s="580"/>
    </row>
    <row r="41" spans="1:22" ht="26.25" customHeight="1">
      <c r="A41" s="861" t="s">
        <v>604</v>
      </c>
      <c r="B41" s="607">
        <f>'[2]25'!B41</f>
        <v>2.306</v>
      </c>
      <c r="C41" s="608">
        <f>'[2]25'!C41</f>
        <v>4</v>
      </c>
      <c r="D41" s="609">
        <f>'[2]25'!D41</f>
        <v>2.161</v>
      </c>
      <c r="E41" s="608">
        <f>'[2]25'!E41</f>
        <v>4</v>
      </c>
      <c r="F41" s="610">
        <f>'[2]25'!F41</f>
        <v>0.16980000000000001</v>
      </c>
      <c r="G41" s="608">
        <f>'[2]25'!G41</f>
        <v>2</v>
      </c>
      <c r="H41" s="610">
        <f>'[2]25'!H41</f>
        <v>0.10970000000000001</v>
      </c>
      <c r="I41" s="608">
        <f>'[2]25'!I41</f>
        <v>3</v>
      </c>
      <c r="J41" s="610">
        <f>'[2]25'!J41</f>
        <v>9.0300000000000005E-2</v>
      </c>
      <c r="K41" s="608">
        <f>'[2]25'!K41</f>
        <v>5</v>
      </c>
      <c r="L41" s="610">
        <f>'[2]25'!L41</f>
        <v>5.4300000000000001E-2</v>
      </c>
      <c r="M41" s="608">
        <f>'[2]25'!M41</f>
        <v>13</v>
      </c>
      <c r="N41" s="610">
        <f>'[2]25'!N41</f>
        <v>5.5100000000000003E-2</v>
      </c>
      <c r="O41" s="608">
        <f>'[2]25'!O41</f>
        <v>27</v>
      </c>
      <c r="P41" s="610">
        <f>'[2]25'!P41</f>
        <v>0.1449</v>
      </c>
      <c r="Q41" s="608">
        <f>'[2]25'!Q41</f>
        <v>23</v>
      </c>
      <c r="R41" s="610">
        <f>'[2]25'!R41</f>
        <v>0.14979999999999999</v>
      </c>
      <c r="S41" s="608">
        <f>'[2]25'!S41</f>
        <v>16</v>
      </c>
      <c r="T41" s="610">
        <f>'[2]25'!T41</f>
        <v>0.15409999999999999</v>
      </c>
      <c r="U41" s="813">
        <f>'[2]25'!U41</f>
        <v>10</v>
      </c>
      <c r="V41" s="580"/>
    </row>
    <row r="42" spans="1:22" ht="3" customHeight="1">
      <c r="A42" s="579"/>
      <c r="B42" s="607"/>
      <c r="C42" s="608"/>
      <c r="D42" s="609"/>
      <c r="E42" s="608"/>
      <c r="F42" s="610"/>
      <c r="G42" s="608"/>
      <c r="H42" s="610"/>
      <c r="I42" s="608"/>
      <c r="J42" s="610"/>
      <c r="K42" s="608"/>
      <c r="L42" s="610"/>
      <c r="M42" s="608"/>
      <c r="N42" s="610"/>
      <c r="O42" s="608"/>
      <c r="P42" s="610"/>
      <c r="Q42" s="608"/>
      <c r="R42" s="610"/>
      <c r="S42" s="608"/>
      <c r="T42" s="610"/>
      <c r="U42" s="813"/>
      <c r="V42" s="580"/>
    </row>
    <row r="43" spans="1:22" ht="26.25" customHeight="1">
      <c r="A43" s="861" t="s">
        <v>605</v>
      </c>
      <c r="B43" s="856">
        <f>'[2]25'!B43</f>
        <v>1.6341400000000001</v>
      </c>
      <c r="C43" s="857">
        <f>'[2]25'!C43</f>
        <v>25</v>
      </c>
      <c r="D43" s="858">
        <f>'[2]25'!D43</f>
        <v>1.6425099999999999</v>
      </c>
      <c r="E43" s="857">
        <f>'[2]25'!E43</f>
        <v>25</v>
      </c>
      <c r="F43" s="859">
        <f>'[2]25'!F43</f>
        <v>4.9399999999999999E-2</v>
      </c>
      <c r="G43" s="857">
        <f>'[2]25'!G43</f>
        <v>22</v>
      </c>
      <c r="H43" s="859">
        <f>'[2]25'!H43</f>
        <v>4.7300000000000002E-2</v>
      </c>
      <c r="I43" s="857">
        <f>'[2]25'!I43</f>
        <v>19</v>
      </c>
      <c r="J43" s="859">
        <f>'[2]25'!J43</f>
        <v>5.5E-2</v>
      </c>
      <c r="K43" s="857">
        <f>'[2]25'!K43</f>
        <v>19</v>
      </c>
      <c r="L43" s="859">
        <f>'[2]25'!L43</f>
        <v>5.0599999999999999E-2</v>
      </c>
      <c r="M43" s="857">
        <f>'[2]25'!M43</f>
        <v>16</v>
      </c>
      <c r="N43" s="859">
        <f>'[2]25'!N43</f>
        <v>0.17399999999999999</v>
      </c>
      <c r="O43" s="857">
        <f>'[2]25'!O43</f>
        <v>20</v>
      </c>
      <c r="P43" s="859">
        <f>'[2]25'!P43</f>
        <v>0.15740000000000001</v>
      </c>
      <c r="Q43" s="857">
        <f>'[2]25'!Q43</f>
        <v>21</v>
      </c>
      <c r="R43" s="859">
        <f>'[2]25'!R43</f>
        <v>0.13569999999999999</v>
      </c>
      <c r="S43" s="857">
        <f>'[2]25'!S43</f>
        <v>19</v>
      </c>
      <c r="T43" s="859">
        <f>'[2]25'!T43</f>
        <v>0.122</v>
      </c>
      <c r="U43" s="860">
        <f>'[2]25'!U43</f>
        <v>21</v>
      </c>
      <c r="V43" s="580"/>
    </row>
    <row r="44" spans="1:22" ht="26.25" customHeight="1">
      <c r="A44" s="861" t="s">
        <v>606</v>
      </c>
      <c r="B44" s="611">
        <f>'[2]25'!B44</f>
        <v>2.0840000000000001</v>
      </c>
      <c r="C44" s="612">
        <f>'[2]25'!C44</f>
        <v>10</v>
      </c>
      <c r="D44" s="613">
        <f>'[2]25'!D44</f>
        <v>1.9930000000000001</v>
      </c>
      <c r="E44" s="612">
        <f>'[2]25'!E44</f>
        <v>14</v>
      </c>
      <c r="F44" s="614">
        <f>'[2]25'!F44</f>
        <v>9.5500000000000002E-2</v>
      </c>
      <c r="G44" s="612">
        <f>'[2]25'!G44</f>
        <v>13</v>
      </c>
      <c r="H44" s="614">
        <f>'[2]25'!H44</f>
        <v>7.7299999999999994E-2</v>
      </c>
      <c r="I44" s="612">
        <f>'[2]25'!I44</f>
        <v>9</v>
      </c>
      <c r="J44" s="614">
        <f>'[2]25'!J44</f>
        <v>5.5899999999999998E-2</v>
      </c>
      <c r="K44" s="612">
        <f>'[2]25'!K44</f>
        <v>18</v>
      </c>
      <c r="L44" s="614">
        <f>'[2]25'!L44</f>
        <v>4.1399999999999999E-2</v>
      </c>
      <c r="M44" s="612">
        <f>'[2]25'!M44</f>
        <v>21</v>
      </c>
      <c r="N44" s="614">
        <f>'[2]25'!N44</f>
        <v>0.23760000000000001</v>
      </c>
      <c r="O44" s="612">
        <f>'[2]25'!O44</f>
        <v>13</v>
      </c>
      <c r="P44" s="614">
        <f>'[2]25'!P44</f>
        <v>0.217</v>
      </c>
      <c r="Q44" s="612">
        <f>'[2]25'!Q44</f>
        <v>10</v>
      </c>
      <c r="R44" s="614">
        <f>'[2]25'!R44</f>
        <v>0.14599999999999999</v>
      </c>
      <c r="S44" s="612">
        <f>'[2]25'!S44</f>
        <v>17</v>
      </c>
      <c r="T44" s="614">
        <f>'[2]25'!T44</f>
        <v>0.1462</v>
      </c>
      <c r="U44" s="813">
        <f>'[2]25'!U44</f>
        <v>15</v>
      </c>
      <c r="V44" s="580"/>
    </row>
    <row r="45" spans="1:22" ht="3" customHeight="1">
      <c r="A45" s="579"/>
      <c r="B45" s="607"/>
      <c r="C45" s="608"/>
      <c r="D45" s="609"/>
      <c r="E45" s="608"/>
      <c r="F45" s="610"/>
      <c r="G45" s="608"/>
      <c r="H45" s="610"/>
      <c r="I45" s="608"/>
      <c r="J45" s="610"/>
      <c r="K45" s="608"/>
      <c r="L45" s="610"/>
      <c r="M45" s="608"/>
      <c r="N45" s="610"/>
      <c r="O45" s="608"/>
      <c r="P45" s="610"/>
      <c r="Q45" s="608"/>
      <c r="R45" s="610"/>
      <c r="S45" s="608"/>
      <c r="T45" s="610"/>
      <c r="U45" s="813"/>
      <c r="V45" s="580"/>
    </row>
    <row r="46" spans="1:22" ht="26.25" customHeight="1">
      <c r="A46" s="861" t="s">
        <v>607</v>
      </c>
      <c r="B46" s="856">
        <f>'[2]25'!B46</f>
        <v>1.93696</v>
      </c>
      <c r="C46" s="857">
        <f>'[2]25'!C46</f>
        <v>17</v>
      </c>
      <c r="D46" s="858">
        <f>'[2]25'!D46</f>
        <v>1.94706</v>
      </c>
      <c r="E46" s="857">
        <f>'[2]25'!E46</f>
        <v>19</v>
      </c>
      <c r="F46" s="859">
        <f>'[2]25'!F46</f>
        <v>0.1053</v>
      </c>
      <c r="G46" s="857">
        <f>'[2]25'!G46</f>
        <v>11</v>
      </c>
      <c r="H46" s="859">
        <f>'[2]25'!H46</f>
        <v>5.5399999999999998E-2</v>
      </c>
      <c r="I46" s="857">
        <f>'[2]25'!I46</f>
        <v>17</v>
      </c>
      <c r="J46" s="859">
        <f>'[2]25'!J46</f>
        <v>3.5299999999999998E-2</v>
      </c>
      <c r="K46" s="857">
        <f>'[2]25'!K46</f>
        <v>25</v>
      </c>
      <c r="L46" s="859">
        <f>'[2]25'!L46</f>
        <v>3.7400000000000003E-2</v>
      </c>
      <c r="M46" s="857">
        <f>'[2]25'!M46</f>
        <v>25</v>
      </c>
      <c r="N46" s="859">
        <f>'[2]25'!N46</f>
        <v>0.2437</v>
      </c>
      <c r="O46" s="857">
        <f>'[2]25'!O46</f>
        <v>11</v>
      </c>
      <c r="P46" s="859">
        <f>'[2]25'!P46</f>
        <v>0.1883</v>
      </c>
      <c r="Q46" s="857">
        <f>'[2]25'!Q46</f>
        <v>16</v>
      </c>
      <c r="R46" s="859">
        <f>'[2]25'!R46</f>
        <v>0.1031</v>
      </c>
      <c r="S46" s="857">
        <f>'[2]25'!S46</f>
        <v>26</v>
      </c>
      <c r="T46" s="859">
        <f>'[2]25'!T46</f>
        <v>0.11269999999999999</v>
      </c>
      <c r="U46" s="860">
        <f>'[2]25'!U46</f>
        <v>23</v>
      </c>
      <c r="V46" s="580"/>
    </row>
    <row r="47" spans="1:22" ht="26.25" customHeight="1">
      <c r="A47" s="861" t="s">
        <v>608</v>
      </c>
      <c r="B47" s="607">
        <f>'[2]25'!B47</f>
        <v>1.7265200000000001</v>
      </c>
      <c r="C47" s="608">
        <f>'[2]25'!C47</f>
        <v>23</v>
      </c>
      <c r="D47" s="609">
        <f>'[2]25'!D47</f>
        <v>1.8327100000000001</v>
      </c>
      <c r="E47" s="608">
        <f>'[2]25'!E47</f>
        <v>23</v>
      </c>
      <c r="F47" s="610">
        <f>'[2]25'!F47</f>
        <v>5.0299999999999997E-2</v>
      </c>
      <c r="G47" s="608">
        <f>'[2]25'!G47</f>
        <v>21</v>
      </c>
      <c r="H47" s="610">
        <f>'[2]25'!H47</f>
        <v>4.7500000000000001E-2</v>
      </c>
      <c r="I47" s="608">
        <f>'[2]25'!I47</f>
        <v>18</v>
      </c>
      <c r="J47" s="610">
        <f>'[2]25'!J47</f>
        <v>6.0900000000000003E-2</v>
      </c>
      <c r="K47" s="608">
        <f>'[2]25'!K47</f>
        <v>13</v>
      </c>
      <c r="L47" s="610">
        <f>'[2]25'!L47</f>
        <v>5.1999999999999998E-2</v>
      </c>
      <c r="M47" s="608">
        <f>'[2]25'!M47</f>
        <v>15</v>
      </c>
      <c r="N47" s="610">
        <f>'[2]25'!N47</f>
        <v>0.16289999999999999</v>
      </c>
      <c r="O47" s="608">
        <f>'[2]25'!O47</f>
        <v>21</v>
      </c>
      <c r="P47" s="610">
        <f>'[2]25'!P47</f>
        <v>0.16020000000000001</v>
      </c>
      <c r="Q47" s="608">
        <f>'[2]25'!Q47</f>
        <v>20</v>
      </c>
      <c r="R47" s="610">
        <f>'[2]25'!R47</f>
        <v>0.15379999999999999</v>
      </c>
      <c r="S47" s="608">
        <f>'[2]25'!S47</f>
        <v>14</v>
      </c>
      <c r="T47" s="610">
        <f>'[2]25'!T47</f>
        <v>0.15390000000000001</v>
      </c>
      <c r="U47" s="813">
        <f>'[2]25'!U47</f>
        <v>11</v>
      </c>
      <c r="V47" s="580"/>
    </row>
    <row r="48" spans="1:22" ht="26.25" customHeight="1">
      <c r="A48" s="861" t="s">
        <v>609</v>
      </c>
      <c r="B48" s="856">
        <f>'[2]25'!B48</f>
        <v>2.1033300000000001</v>
      </c>
      <c r="C48" s="857">
        <f>'[2]25'!C48</f>
        <v>8</v>
      </c>
      <c r="D48" s="858">
        <f>'[2]25'!D48</f>
        <v>2.4059499999999998</v>
      </c>
      <c r="E48" s="857">
        <f>'[2]25'!E48</f>
        <v>1</v>
      </c>
      <c r="F48" s="859">
        <f>'[2]25'!F48</f>
        <v>0.3866</v>
      </c>
      <c r="G48" s="857">
        <f>'[2]25'!G48</f>
        <v>1</v>
      </c>
      <c r="H48" s="859">
        <f>'[2]25'!H48</f>
        <v>0.1855</v>
      </c>
      <c r="I48" s="857">
        <f>'[2]25'!I48</f>
        <v>1</v>
      </c>
      <c r="J48" s="859">
        <f>'[2]25'!J48</f>
        <v>0.1295</v>
      </c>
      <c r="K48" s="857">
        <f>'[2]25'!K48</f>
        <v>2</v>
      </c>
      <c r="L48" s="859">
        <f>'[2]25'!L48</f>
        <v>9.9099999999999994E-2</v>
      </c>
      <c r="M48" s="857">
        <f>'[2]25'!M48</f>
        <v>3</v>
      </c>
      <c r="N48" s="859">
        <f>'[2]25'!N48</f>
        <v>0.28739999999999999</v>
      </c>
      <c r="O48" s="857">
        <f>'[2]25'!O48</f>
        <v>6</v>
      </c>
      <c r="P48" s="859">
        <f>'[2]25'!P48</f>
        <v>0.26040000000000002</v>
      </c>
      <c r="Q48" s="857">
        <f>'[2]25'!Q48</f>
        <v>6</v>
      </c>
      <c r="R48" s="859">
        <f>'[2]25'!R48</f>
        <v>0.1227</v>
      </c>
      <c r="S48" s="857">
        <f>'[2]25'!S48</f>
        <v>22</v>
      </c>
      <c r="T48" s="859">
        <f>'[2]25'!T48</f>
        <v>0.1105</v>
      </c>
      <c r="U48" s="860">
        <f>'[2]25'!U48</f>
        <v>24</v>
      </c>
    </row>
    <row r="49" spans="1:21" s="586" customFormat="1" ht="3" customHeight="1" thickBot="1">
      <c r="A49" s="581"/>
      <c r="B49" s="582"/>
      <c r="C49" s="583"/>
      <c r="D49" s="583"/>
      <c r="E49" s="583"/>
      <c r="F49" s="583"/>
      <c r="G49" s="583"/>
      <c r="H49" s="583"/>
      <c r="I49" s="583"/>
      <c r="J49" s="583"/>
      <c r="K49" s="583"/>
      <c r="L49" s="583"/>
      <c r="M49" s="583"/>
      <c r="N49" s="584"/>
      <c r="O49" s="584"/>
      <c r="P49" s="584"/>
      <c r="Q49" s="584"/>
      <c r="R49" s="584"/>
      <c r="S49" s="584"/>
      <c r="T49" s="584"/>
      <c r="U49" s="585"/>
    </row>
    <row r="50" spans="1:21" ht="3" customHeight="1">
      <c r="A50" s="587"/>
      <c r="B50" s="588"/>
      <c r="C50" s="588"/>
      <c r="D50" s="588"/>
      <c r="E50" s="588"/>
      <c r="F50" s="588"/>
      <c r="G50" s="588"/>
      <c r="H50" s="588"/>
      <c r="I50" s="588"/>
      <c r="J50" s="588"/>
      <c r="K50" s="588"/>
      <c r="L50" s="588"/>
      <c r="M50" s="588"/>
      <c r="N50" s="588"/>
      <c r="O50" s="588"/>
      <c r="P50" s="588"/>
      <c r="Q50" s="588"/>
      <c r="R50" s="588"/>
      <c r="S50" s="588"/>
      <c r="T50" s="588"/>
      <c r="U50" s="588"/>
    </row>
    <row r="51" spans="1:21" ht="21.75" customHeight="1">
      <c r="A51" s="879" t="s">
        <v>19</v>
      </c>
      <c r="B51" s="1808" t="s">
        <v>646</v>
      </c>
      <c r="C51" s="1808"/>
      <c r="D51" s="1808"/>
      <c r="E51" s="878"/>
      <c r="F51" s="589"/>
      <c r="G51" s="589"/>
      <c r="H51" s="589"/>
      <c r="I51" s="589"/>
      <c r="J51" s="589"/>
      <c r="K51" s="589"/>
      <c r="L51" s="589"/>
      <c r="M51" s="589"/>
      <c r="N51" s="589"/>
      <c r="O51" s="589"/>
      <c r="P51" s="589"/>
      <c r="Q51" s="589"/>
      <c r="R51" s="589"/>
      <c r="S51" s="589"/>
      <c r="T51" s="589"/>
      <c r="U51" s="589"/>
    </row>
    <row r="52" spans="1:21" ht="17.25" customHeight="1">
      <c r="A52" s="879" t="s">
        <v>43</v>
      </c>
      <c r="B52" s="1807" t="s">
        <v>647</v>
      </c>
      <c r="C52" s="1807"/>
      <c r="D52" s="1807"/>
      <c r="E52" s="878"/>
      <c r="F52" s="589"/>
      <c r="G52" s="589"/>
      <c r="H52" s="589"/>
      <c r="I52" s="589"/>
      <c r="J52" s="589"/>
      <c r="K52" s="589"/>
      <c r="L52" s="589"/>
      <c r="M52" s="589"/>
      <c r="N52" s="589"/>
      <c r="O52" s="589"/>
      <c r="P52" s="589"/>
      <c r="Q52" s="589"/>
      <c r="R52" s="589"/>
      <c r="S52" s="589"/>
      <c r="T52" s="589"/>
      <c r="U52" s="589"/>
    </row>
    <row r="53" spans="1:21" ht="9.9499999999999993" customHeight="1"/>
    <row r="54" spans="1:21" ht="9.9499999999999993" customHeight="1">
      <c r="A54" s="590"/>
      <c r="J54" s="589"/>
      <c r="K54" s="589"/>
      <c r="L54" s="589"/>
      <c r="M54" s="589"/>
      <c r="N54" s="589"/>
      <c r="O54" s="589"/>
      <c r="P54" s="589"/>
      <c r="Q54" s="589"/>
    </row>
    <row r="61" spans="1:21">
      <c r="D61" s="878"/>
    </row>
  </sheetData>
  <sheetProtection autoFilter="0"/>
  <mergeCells count="30">
    <mergeCell ref="B52:D52"/>
    <mergeCell ref="B51:D51"/>
    <mergeCell ref="R9:S9"/>
    <mergeCell ref="F11:I11"/>
    <mergeCell ref="B10:E10"/>
    <mergeCell ref="F10:U10"/>
    <mergeCell ref="R11:U11"/>
    <mergeCell ref="J8:M8"/>
    <mergeCell ref="B11:E11"/>
    <mergeCell ref="N11:Q11"/>
    <mergeCell ref="B9:C9"/>
    <mergeCell ref="D9:E9"/>
    <mergeCell ref="F9:G9"/>
    <mergeCell ref="J11:M11"/>
    <mergeCell ref="S5:T5"/>
    <mergeCell ref="A1:U2"/>
    <mergeCell ref="N7:U7"/>
    <mergeCell ref="R8:U8"/>
    <mergeCell ref="T9:U9"/>
    <mergeCell ref="J5:N5"/>
    <mergeCell ref="A7:A9"/>
    <mergeCell ref="B7:E8"/>
    <mergeCell ref="N8:Q8"/>
    <mergeCell ref="P9:Q9"/>
    <mergeCell ref="F8:I8"/>
    <mergeCell ref="H9:I9"/>
    <mergeCell ref="J9:K9"/>
    <mergeCell ref="L9:M9"/>
    <mergeCell ref="N9:O9"/>
    <mergeCell ref="F7:M7"/>
  </mergeCells>
  <hyperlinks>
    <hyperlink ref="V3" location="INDICE!A1" display="Índice" xr:uid="{1D241BE0-010C-4767-8C0F-AE6E867AAB15}"/>
  </hyperlinks>
  <printOptions horizontalCentered="1" verticalCentered="1"/>
  <pageMargins left="0.74803149606299213" right="0.74803149606299213" top="0.98425196850393704" bottom="0.59055118110236227" header="0.39370078740157483" footer="0.31496062992125984"/>
  <pageSetup paperSize="9" scale="85" fitToHeight="0" orientation="landscape" r:id="rId1"/>
  <headerFooter alignWithMargins="0">
    <oddHeader>&amp;L&amp;G&amp;R&amp;G</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7">
    <pageSetUpPr fitToPage="1"/>
  </sheetPr>
  <dimension ref="A4:M43"/>
  <sheetViews>
    <sheetView showGridLines="0" zoomScale="90" zoomScaleNormal="90" workbookViewId="0">
      <selection activeCell="B12" sqref="B12"/>
    </sheetView>
  </sheetViews>
  <sheetFormatPr defaultColWidth="9.140625" defaultRowHeight="12.75"/>
  <cols>
    <col min="1" max="1" width="6.5703125" style="500" customWidth="1"/>
    <col min="2" max="2" width="17.5703125" style="509" customWidth="1"/>
    <col min="3" max="10" width="9.140625" style="509"/>
    <col min="11" max="11" width="4.140625" style="509" customWidth="1"/>
    <col min="12" max="16384" width="9.140625" style="509"/>
  </cols>
  <sheetData>
    <row r="4" spans="1:13" ht="24">
      <c r="M4" s="637" t="s">
        <v>182</v>
      </c>
    </row>
    <row r="10" spans="1:13" ht="30.75" customHeight="1">
      <c r="A10" s="1819" t="s">
        <v>220</v>
      </c>
      <c r="B10" s="1820"/>
      <c r="C10" s="1820"/>
      <c r="D10" s="1820"/>
      <c r="E10" s="1820"/>
      <c r="F10" s="1820"/>
      <c r="G10" s="1820"/>
      <c r="H10" s="1820"/>
      <c r="I10" s="1820"/>
      <c r="J10" s="1820"/>
      <c r="K10" s="1820"/>
    </row>
    <row r="11" spans="1:13">
      <c r="B11" s="500"/>
      <c r="C11" s="500"/>
      <c r="D11" s="500"/>
      <c r="E11" s="500"/>
      <c r="F11" s="500"/>
      <c r="G11" s="500"/>
      <c r="H11" s="500"/>
      <c r="I11" s="500"/>
      <c r="J11" s="500"/>
      <c r="K11" s="500"/>
    </row>
    <row r="12" spans="1:13" ht="26.25" customHeight="1">
      <c r="B12" s="870" t="s">
        <v>678</v>
      </c>
      <c r="C12" s="1823" t="s">
        <v>629</v>
      </c>
      <c r="D12" s="1823"/>
      <c r="E12" s="1823"/>
      <c r="F12" s="1823"/>
      <c r="G12" s="1823"/>
      <c r="H12" s="1823"/>
      <c r="I12" s="1823"/>
      <c r="J12" s="1823"/>
      <c r="K12" s="1823"/>
    </row>
    <row r="13" spans="1:13" ht="26.25" customHeight="1">
      <c r="B13" s="870" t="s">
        <v>610</v>
      </c>
      <c r="C13" s="1823" t="s">
        <v>630</v>
      </c>
      <c r="D13" s="1824"/>
      <c r="E13" s="1824"/>
      <c r="F13" s="1824"/>
      <c r="G13" s="1824"/>
      <c r="H13" s="1824"/>
      <c r="I13" s="1824"/>
      <c r="J13" s="1824"/>
      <c r="K13" s="1824"/>
    </row>
    <row r="14" spans="1:13" ht="26.25" customHeight="1">
      <c r="B14" s="870" t="s">
        <v>611</v>
      </c>
      <c r="C14" s="1823" t="s">
        <v>631</v>
      </c>
      <c r="D14" s="1824"/>
      <c r="E14" s="1824"/>
      <c r="F14" s="1824"/>
      <c r="G14" s="1824"/>
      <c r="H14" s="1824"/>
      <c r="I14" s="1824"/>
      <c r="J14" s="1824"/>
      <c r="K14" s="1824"/>
    </row>
    <row r="15" spans="1:13" ht="26.25" customHeight="1">
      <c r="B15" s="870" t="s">
        <v>612</v>
      </c>
      <c r="C15" s="1823" t="s">
        <v>632</v>
      </c>
      <c r="D15" s="1824"/>
      <c r="E15" s="1824"/>
      <c r="F15" s="1824"/>
      <c r="G15" s="1824"/>
      <c r="H15" s="1824"/>
      <c r="I15" s="1824"/>
      <c r="J15" s="1824"/>
      <c r="K15" s="1824"/>
    </row>
    <row r="16" spans="1:13" ht="26.25" customHeight="1">
      <c r="B16" s="869" t="s">
        <v>628</v>
      </c>
      <c r="C16" s="1825" t="s">
        <v>633</v>
      </c>
      <c r="D16" s="1826"/>
      <c r="E16" s="1826"/>
      <c r="F16" s="1826"/>
      <c r="G16" s="1826"/>
      <c r="H16" s="1826"/>
      <c r="I16" s="1826"/>
      <c r="J16" s="1826"/>
      <c r="K16" s="1826"/>
    </row>
    <row r="17" spans="1:11" ht="26.25" customHeight="1">
      <c r="B17" s="872" t="s">
        <v>641</v>
      </c>
      <c r="C17" s="1816" t="s">
        <v>642</v>
      </c>
      <c r="D17" s="1817"/>
      <c r="E17" s="1817"/>
      <c r="F17" s="1817"/>
      <c r="G17" s="1817"/>
      <c r="H17" s="1817"/>
      <c r="I17" s="1817"/>
      <c r="J17" s="1817"/>
      <c r="K17" s="1817"/>
    </row>
    <row r="18" spans="1:11" ht="26.25" customHeight="1">
      <c r="B18" s="870" t="s">
        <v>639</v>
      </c>
      <c r="C18" s="1823" t="s">
        <v>640</v>
      </c>
      <c r="D18" s="1824"/>
      <c r="E18" s="1824"/>
      <c r="F18" s="1824"/>
      <c r="G18" s="1824"/>
      <c r="H18" s="1824"/>
      <c r="I18" s="1824"/>
      <c r="J18" s="1824"/>
      <c r="K18" s="1824"/>
    </row>
    <row r="19" spans="1:11" ht="26.25" customHeight="1">
      <c r="B19" s="870" t="s">
        <v>638</v>
      </c>
      <c r="C19" s="1823" t="s">
        <v>637</v>
      </c>
      <c r="D19" s="1824"/>
      <c r="E19" s="1824"/>
      <c r="F19" s="1824"/>
      <c r="G19" s="1824"/>
      <c r="H19" s="1824"/>
      <c r="I19" s="1824"/>
      <c r="J19" s="1824"/>
      <c r="K19" s="1824"/>
    </row>
    <row r="20" spans="1:11" ht="26.25" customHeight="1">
      <c r="B20" s="870" t="s">
        <v>635</v>
      </c>
      <c r="C20" s="1823" t="s">
        <v>636</v>
      </c>
      <c r="D20" s="1824"/>
      <c r="E20" s="1824"/>
      <c r="F20" s="1824"/>
      <c r="G20" s="1824"/>
      <c r="H20" s="1824"/>
      <c r="I20" s="1824"/>
      <c r="J20" s="1824"/>
      <c r="K20" s="1824"/>
    </row>
    <row r="21" spans="1:11" ht="26.25" customHeight="1">
      <c r="A21" s="592"/>
      <c r="B21" s="871" t="s">
        <v>2</v>
      </c>
      <c r="C21" s="1821" t="s">
        <v>634</v>
      </c>
      <c r="D21" s="1822"/>
      <c r="E21" s="1822"/>
      <c r="F21" s="1822"/>
      <c r="G21" s="1822"/>
      <c r="H21" s="1822"/>
      <c r="I21" s="1822"/>
      <c r="J21" s="1822"/>
      <c r="K21" s="1822"/>
    </row>
    <row r="22" spans="1:11">
      <c r="B22" s="820"/>
      <c r="C22" s="820"/>
      <c r="D22" s="820"/>
      <c r="E22" s="820"/>
      <c r="F22" s="820"/>
      <c r="G22" s="820"/>
      <c r="H22" s="820"/>
      <c r="I22" s="820"/>
      <c r="J22" s="820"/>
      <c r="K22" s="820"/>
    </row>
    <row r="23" spans="1:11" ht="33" customHeight="1">
      <c r="A23" s="1819" t="s">
        <v>221</v>
      </c>
      <c r="B23" s="1820"/>
      <c r="C23" s="1820"/>
      <c r="D23" s="1820"/>
      <c r="E23" s="1820"/>
      <c r="F23" s="1820"/>
      <c r="G23" s="1820"/>
      <c r="H23" s="1820"/>
      <c r="I23" s="1820"/>
      <c r="J23" s="1820"/>
      <c r="K23" s="1820"/>
    </row>
    <row r="24" spans="1:11" ht="12.75" customHeight="1">
      <c r="A24" s="593"/>
      <c r="B24" s="593"/>
      <c r="C24" s="593"/>
      <c r="D24" s="593"/>
      <c r="E24" s="593"/>
      <c r="F24" s="593"/>
      <c r="G24" s="593"/>
      <c r="H24" s="593"/>
      <c r="I24" s="593"/>
      <c r="J24" s="593"/>
      <c r="K24" s="500"/>
    </row>
    <row r="25" spans="1:11" ht="26.25" customHeight="1">
      <c r="B25" s="875" t="s">
        <v>0</v>
      </c>
      <c r="C25" s="1817" t="s">
        <v>4</v>
      </c>
      <c r="D25" s="1817"/>
      <c r="E25" s="1817"/>
      <c r="F25" s="1817"/>
      <c r="G25" s="1817"/>
      <c r="H25" s="1817"/>
      <c r="I25" s="874"/>
      <c r="J25" s="874"/>
      <c r="K25" s="874"/>
    </row>
    <row r="26" spans="1:11" ht="26.25" customHeight="1">
      <c r="B26" s="875" t="s">
        <v>112</v>
      </c>
      <c r="C26" s="1817" t="s">
        <v>5</v>
      </c>
      <c r="D26" s="1817"/>
      <c r="E26" s="1817"/>
      <c r="F26" s="1817"/>
      <c r="G26" s="1817"/>
      <c r="H26" s="1817"/>
      <c r="I26" s="874"/>
      <c r="J26" s="874"/>
      <c r="K26" s="874"/>
    </row>
    <row r="27" spans="1:11" ht="26.25" customHeight="1">
      <c r="B27" s="872" t="s">
        <v>623</v>
      </c>
      <c r="C27" s="1816" t="s">
        <v>624</v>
      </c>
      <c r="D27" s="1816"/>
      <c r="E27" s="1816"/>
      <c r="F27" s="1816"/>
      <c r="G27" s="1816"/>
      <c r="H27" s="1816"/>
      <c r="I27" s="874"/>
      <c r="J27" s="874"/>
      <c r="K27" s="874"/>
    </row>
    <row r="28" spans="1:11" ht="26.25" customHeight="1">
      <c r="B28" s="875" t="s">
        <v>52</v>
      </c>
      <c r="C28" s="1817" t="s">
        <v>68</v>
      </c>
      <c r="D28" s="1817"/>
      <c r="E28" s="1817"/>
      <c r="F28" s="1817"/>
      <c r="G28" s="1817"/>
      <c r="H28" s="1817"/>
      <c r="I28" s="874"/>
      <c r="J28" s="874"/>
      <c r="K28" s="874"/>
    </row>
    <row r="29" spans="1:11" ht="26.25" customHeight="1">
      <c r="B29" s="876" t="s">
        <v>62</v>
      </c>
      <c r="C29" s="1818" t="s">
        <v>65</v>
      </c>
      <c r="D29" s="1818"/>
      <c r="E29" s="1818"/>
      <c r="F29" s="1818"/>
      <c r="G29" s="1818"/>
      <c r="H29" s="1818"/>
      <c r="I29" s="874"/>
      <c r="J29" s="874"/>
      <c r="K29" s="874"/>
    </row>
    <row r="30" spans="1:11" ht="26.25" customHeight="1">
      <c r="B30" s="875" t="s">
        <v>7</v>
      </c>
      <c r="C30" s="1816" t="s">
        <v>627</v>
      </c>
      <c r="D30" s="1816"/>
      <c r="E30" s="1816"/>
      <c r="F30" s="1816"/>
      <c r="G30" s="1816"/>
      <c r="H30" s="1816"/>
      <c r="I30" s="874"/>
      <c r="J30" s="874"/>
      <c r="K30" s="874"/>
    </row>
    <row r="31" spans="1:11" ht="26.25" customHeight="1">
      <c r="B31" s="875" t="s">
        <v>63</v>
      </c>
      <c r="C31" s="1817" t="s">
        <v>57</v>
      </c>
      <c r="D31" s="1817"/>
      <c r="E31" s="1817"/>
      <c r="F31" s="1817"/>
      <c r="G31" s="1817"/>
      <c r="H31" s="1817"/>
      <c r="I31" s="874"/>
      <c r="J31" s="874"/>
      <c r="K31" s="874"/>
    </row>
    <row r="32" spans="1:11" ht="26.25" customHeight="1">
      <c r="B32" s="875" t="s">
        <v>58</v>
      </c>
      <c r="C32" s="1817" t="s">
        <v>66</v>
      </c>
      <c r="D32" s="1817"/>
      <c r="E32" s="1817"/>
      <c r="F32" s="1817"/>
      <c r="G32" s="1817"/>
      <c r="H32" s="1817"/>
      <c r="I32" s="874"/>
      <c r="J32" s="874"/>
      <c r="K32" s="874"/>
    </row>
    <row r="33" spans="1:11" ht="26.25" customHeight="1">
      <c r="B33" s="875" t="s">
        <v>3</v>
      </c>
      <c r="C33" s="1817" t="s">
        <v>6</v>
      </c>
      <c r="D33" s="1817"/>
      <c r="E33" s="1817"/>
      <c r="F33" s="1817"/>
      <c r="G33" s="1817"/>
      <c r="H33" s="1817"/>
      <c r="I33" s="874"/>
      <c r="J33" s="874"/>
      <c r="K33" s="874"/>
    </row>
    <row r="34" spans="1:11" ht="26.25" customHeight="1">
      <c r="B34" s="875" t="s">
        <v>53</v>
      </c>
      <c r="C34" s="1817" t="s">
        <v>61</v>
      </c>
      <c r="D34" s="1817"/>
      <c r="E34" s="1817"/>
      <c r="F34" s="1817"/>
      <c r="G34" s="1817"/>
      <c r="H34" s="1817"/>
      <c r="I34" s="874"/>
      <c r="J34" s="874"/>
      <c r="K34" s="874"/>
    </row>
    <row r="35" spans="1:11" ht="26.25" customHeight="1">
      <c r="B35" s="875" t="s">
        <v>1</v>
      </c>
      <c r="C35" s="1816" t="s">
        <v>643</v>
      </c>
      <c r="D35" s="1817"/>
      <c r="E35" s="1817"/>
      <c r="F35" s="1817"/>
      <c r="G35" s="1817"/>
      <c r="H35" s="1817"/>
      <c r="I35" s="874"/>
      <c r="J35" s="874"/>
      <c r="K35" s="874"/>
    </row>
    <row r="36" spans="1:11" ht="26.25" customHeight="1">
      <c r="B36" s="872" t="s">
        <v>625</v>
      </c>
      <c r="C36" s="1816" t="s">
        <v>626</v>
      </c>
      <c r="D36" s="1816"/>
      <c r="E36" s="1816"/>
      <c r="F36" s="1816"/>
      <c r="G36" s="1816"/>
      <c r="H36" s="1816"/>
      <c r="I36" s="873"/>
      <c r="J36" s="874"/>
      <c r="K36" s="874"/>
    </row>
    <row r="37" spans="1:11" ht="26.25" customHeight="1">
      <c r="B37" s="868" t="s">
        <v>8</v>
      </c>
      <c r="C37" s="1815" t="s">
        <v>70</v>
      </c>
      <c r="D37" s="1815"/>
      <c r="E37" s="1815"/>
      <c r="F37" s="1815"/>
      <c r="G37" s="1815"/>
      <c r="H37" s="1815"/>
      <c r="I37" s="874"/>
      <c r="J37" s="874"/>
      <c r="K37" s="874"/>
    </row>
    <row r="38" spans="1:11">
      <c r="B38" s="591"/>
      <c r="C38" s="500"/>
      <c r="D38" s="500"/>
      <c r="E38" s="500"/>
      <c r="F38" s="500"/>
      <c r="G38" s="500"/>
      <c r="H38" s="500"/>
      <c r="I38" s="500"/>
      <c r="J38" s="500"/>
      <c r="K38" s="500"/>
    </row>
    <row r="39" spans="1:11" s="540" customFormat="1">
      <c r="A39" s="500"/>
    </row>
    <row r="40" spans="1:11" s="540" customFormat="1">
      <c r="A40" s="500"/>
    </row>
    <row r="41" spans="1:11" s="540" customFormat="1">
      <c r="A41" s="500"/>
    </row>
    <row r="42" spans="1:11" s="540" customFormat="1">
      <c r="A42" s="500"/>
    </row>
    <row r="43" spans="1:11" s="540" customFormat="1">
      <c r="A43" s="500"/>
    </row>
  </sheetData>
  <sheetProtection autoFilter="0"/>
  <mergeCells count="25">
    <mergeCell ref="C25:H25"/>
    <mergeCell ref="C27:H27"/>
    <mergeCell ref="C26:H26"/>
    <mergeCell ref="A10:K10"/>
    <mergeCell ref="A23:K23"/>
    <mergeCell ref="C21:K21"/>
    <mergeCell ref="C20:K20"/>
    <mergeCell ref="C19:K19"/>
    <mergeCell ref="C18:K18"/>
    <mergeCell ref="C17:K17"/>
    <mergeCell ref="C16:K16"/>
    <mergeCell ref="C15:K15"/>
    <mergeCell ref="C14:K14"/>
    <mergeCell ref="C13:K13"/>
    <mergeCell ref="C12:K12"/>
    <mergeCell ref="C37:H37"/>
    <mergeCell ref="C35:H35"/>
    <mergeCell ref="C33:H33"/>
    <mergeCell ref="C34:H34"/>
    <mergeCell ref="C28:H28"/>
    <mergeCell ref="C32:H32"/>
    <mergeCell ref="C31:H31"/>
    <mergeCell ref="C30:H30"/>
    <mergeCell ref="C29:H29"/>
    <mergeCell ref="C36:H36"/>
  </mergeCells>
  <phoneticPr fontId="18" type="noConversion"/>
  <hyperlinks>
    <hyperlink ref="M4" location="INDICE!A1" display="Índice" xr:uid="{A7EA2125-2FDA-4489-A332-48AFB0350B82}"/>
  </hyperlinks>
  <printOptions horizontalCentered="1" verticalCentered="1"/>
  <pageMargins left="0.74803149606299213" right="0.74803149606299213" top="0.98425196850393704" bottom="0.59055118110236227" header="0.39370078740157483" footer="0.31496062992125984"/>
  <pageSetup paperSize="9" scale="92" fitToHeight="0" orientation="portrait" r:id="rId1"/>
  <headerFooter alignWithMargins="0">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pageSetUpPr fitToPage="1"/>
  </sheetPr>
  <dimension ref="A1:CE98"/>
  <sheetViews>
    <sheetView showGridLines="0" zoomScaleNormal="100" workbookViewId="0">
      <selection activeCell="U11" sqref="U11:W11"/>
    </sheetView>
  </sheetViews>
  <sheetFormatPr defaultColWidth="9.140625" defaultRowHeight="12.75"/>
  <cols>
    <col min="1" max="1" width="1.7109375" style="1" customWidth="1"/>
    <col min="2" max="5" width="2.85546875" style="1" customWidth="1"/>
    <col min="6" max="14" width="2.7109375" style="1" customWidth="1"/>
    <col min="15" max="15" width="3.28515625" style="20" customWidth="1"/>
    <col min="16" max="17" width="3.28515625" style="1" customWidth="1"/>
    <col min="18" max="19" width="2.85546875" style="1" customWidth="1"/>
    <col min="20" max="20" width="4" style="20" customWidth="1"/>
    <col min="21" max="22" width="2.85546875" style="1" customWidth="1"/>
    <col min="23" max="23" width="5.140625" style="1" customWidth="1"/>
    <col min="24" max="25" width="2.85546875" style="1" customWidth="1"/>
    <col min="26" max="26" width="3.140625" style="1" customWidth="1"/>
    <col min="27" max="27" width="2.7109375" style="1" customWidth="1"/>
    <col min="28" max="28" width="2.85546875" style="1" customWidth="1"/>
    <col min="29" max="30" width="2.7109375" style="1" customWidth="1"/>
    <col min="31" max="31" width="2.85546875" style="1" customWidth="1"/>
    <col min="32" max="33" width="2.7109375" style="1" customWidth="1"/>
    <col min="34" max="34" width="2.85546875" style="1" customWidth="1"/>
    <col min="35" max="36" width="2.7109375" style="1" customWidth="1"/>
    <col min="37" max="37" width="2.85546875" style="1" customWidth="1"/>
    <col min="38" max="39" width="2.7109375" style="1" customWidth="1"/>
    <col min="40" max="40" width="2.85546875" style="1" customWidth="1"/>
    <col min="41" max="42" width="2.7109375" style="1" customWidth="1"/>
    <col min="43" max="43" width="2.85546875" style="1" customWidth="1"/>
    <col min="44" max="45" width="2.7109375" style="1" customWidth="1"/>
    <col min="46" max="46" width="2.85546875" style="1" customWidth="1"/>
    <col min="47" max="48" width="2.7109375" style="1" customWidth="1"/>
    <col min="49" max="49" width="2.85546875" style="1" customWidth="1"/>
    <col min="50" max="51" width="2.7109375" style="1" customWidth="1"/>
    <col min="52" max="52" width="2.85546875" style="1" customWidth="1"/>
    <col min="53" max="54" width="2.7109375" style="1" customWidth="1"/>
    <col min="55" max="55" width="2.85546875" style="1" customWidth="1"/>
    <col min="56" max="57" width="2.7109375" style="1" customWidth="1"/>
    <col min="58" max="58" width="2.85546875" style="1" customWidth="1"/>
    <col min="59" max="60" width="2.7109375" style="1" customWidth="1"/>
    <col min="61" max="65" width="2.85546875" style="1" customWidth="1"/>
    <col min="66" max="67" width="7.28515625" style="1" customWidth="1"/>
    <col min="68" max="16384" width="9.140625" style="1"/>
  </cols>
  <sheetData>
    <row r="1" spans="1:83" ht="39" customHeight="1">
      <c r="A1" s="1345" t="s">
        <v>114</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c r="AM1" s="1346"/>
      <c r="AN1" s="1346"/>
      <c r="AO1" s="1346"/>
      <c r="AP1" s="1346"/>
      <c r="AQ1" s="1346"/>
      <c r="AR1" s="1346"/>
      <c r="AS1" s="1346"/>
      <c r="AT1" s="1346"/>
      <c r="AU1" s="1346"/>
      <c r="AV1" s="1346"/>
      <c r="AW1" s="1346"/>
      <c r="AX1" s="1346"/>
      <c r="AY1" s="1346"/>
      <c r="AZ1" s="1346"/>
      <c r="BA1" s="1346"/>
      <c r="BB1" s="1346"/>
      <c r="BC1" s="1346"/>
      <c r="BD1" s="1346"/>
      <c r="BE1" s="1346"/>
      <c r="BF1" s="1346"/>
      <c r="BG1" s="1346"/>
      <c r="BH1" s="1346"/>
      <c r="BI1" s="1346"/>
      <c r="BJ1" s="1346"/>
      <c r="BK1" s="1346"/>
      <c r="BL1" s="1346"/>
      <c r="BM1" s="1346"/>
    </row>
    <row r="2" spans="1:83" ht="39" customHeight="1">
      <c r="A2" s="676"/>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c r="AW2" s="635"/>
      <c r="AX2" s="635"/>
      <c r="AY2" s="635"/>
      <c r="AZ2" s="635"/>
      <c r="BA2" s="635"/>
      <c r="BB2" s="635"/>
      <c r="BC2" s="635"/>
      <c r="BD2" s="635"/>
      <c r="BE2" s="635"/>
      <c r="BF2" s="635"/>
      <c r="BG2" s="635"/>
      <c r="BH2" s="635"/>
      <c r="BI2" s="635"/>
      <c r="BJ2" s="635"/>
      <c r="BK2" s="635"/>
      <c r="BL2" s="635"/>
      <c r="BM2" s="635"/>
      <c r="BN2" s="637" t="s">
        <v>182</v>
      </c>
    </row>
    <row r="3" spans="1:83" ht="12" customHeight="1">
      <c r="B3" s="418"/>
      <c r="C3" s="419"/>
      <c r="D3" s="420"/>
      <c r="E3" s="421"/>
      <c r="F3" s="421"/>
      <c r="G3" s="421"/>
      <c r="H3" s="421"/>
      <c r="I3" s="421"/>
      <c r="J3" s="421"/>
      <c r="K3" s="421"/>
      <c r="L3" s="421"/>
      <c r="M3" s="421"/>
      <c r="N3" s="421"/>
      <c r="O3" s="422"/>
      <c r="P3" s="421"/>
      <c r="Q3" s="421"/>
      <c r="R3" s="421"/>
      <c r="S3" s="421"/>
      <c r="T3" s="422"/>
      <c r="U3" s="421"/>
      <c r="V3" s="421"/>
      <c r="W3" s="421"/>
      <c r="X3" s="421"/>
      <c r="Y3" s="421"/>
      <c r="Z3" s="677"/>
      <c r="AA3" s="1266" t="s">
        <v>676</v>
      </c>
      <c r="AB3" s="1266"/>
      <c r="AC3" s="1266"/>
      <c r="AD3" s="1266"/>
      <c r="AE3" s="1266"/>
      <c r="AF3" s="1266"/>
      <c r="AG3" s="1266"/>
      <c r="AH3" s="1266"/>
      <c r="AI3" s="1266"/>
      <c r="AJ3" s="1266"/>
      <c r="AK3" s="1266"/>
      <c r="AL3" s="1266"/>
      <c r="AM3" s="1266"/>
      <c r="AN3" s="1266"/>
      <c r="AO3" s="1266"/>
      <c r="AP3" s="1266"/>
      <c r="AQ3" s="1266"/>
      <c r="AR3" s="1267"/>
      <c r="AS3" s="1264" t="s">
        <v>157</v>
      </c>
      <c r="AT3" s="1264"/>
      <c r="AU3" s="1264"/>
      <c r="AV3" s="1264"/>
      <c r="AW3" s="1264"/>
      <c r="AX3" s="1264"/>
      <c r="AY3" s="1264"/>
      <c r="AZ3" s="1264"/>
      <c r="BA3" s="1264"/>
      <c r="BB3" s="1264"/>
      <c r="BC3" s="1264"/>
      <c r="BD3" s="1264"/>
      <c r="BE3" s="1264"/>
      <c r="BF3" s="1264"/>
      <c r="BG3" s="1264"/>
      <c r="BH3" s="1264"/>
      <c r="BI3" s="1264"/>
      <c r="BJ3" s="1264"/>
      <c r="BK3" s="1264"/>
      <c r="BL3" s="1264"/>
      <c r="BM3" s="1265"/>
      <c r="BR3" s="12"/>
      <c r="BS3" s="12"/>
      <c r="BT3" s="12"/>
      <c r="BU3" s="12"/>
      <c r="BV3" s="12"/>
    </row>
    <row r="4" spans="1:83" s="426" customFormat="1" ht="21.75" customHeight="1">
      <c r="A4" s="1347"/>
      <c r="B4" s="1347"/>
      <c r="C4" s="1347"/>
      <c r="D4" s="417"/>
      <c r="E4" s="417"/>
      <c r="F4" s="417"/>
      <c r="G4" s="417"/>
      <c r="H4" s="417"/>
      <c r="I4" s="417"/>
      <c r="J4" s="417"/>
      <c r="K4" s="417"/>
      <c r="L4" s="417"/>
      <c r="M4" s="417"/>
      <c r="N4" s="417"/>
      <c r="O4" s="417"/>
      <c r="P4" s="423"/>
      <c r="Q4" s="423"/>
      <c r="R4" s="423"/>
      <c r="S4" s="423"/>
      <c r="T4" s="423"/>
      <c r="U4" s="424"/>
      <c r="V4" s="424"/>
      <c r="W4" s="424"/>
      <c r="X4" s="1348"/>
      <c r="Y4" s="1348"/>
      <c r="Z4" s="1349"/>
      <c r="AA4" s="1390" t="str">
        <f>('[2]1'!$AA$3)</f>
        <v>1 2021</v>
      </c>
      <c r="AB4" s="1390"/>
      <c r="AC4" s="1391"/>
      <c r="AD4" s="1253" t="str">
        <f>('[2]1'!$AD$3)</f>
        <v>2 2021</v>
      </c>
      <c r="AE4" s="1254"/>
      <c r="AF4" s="1255"/>
      <c r="AG4" s="1253" t="str">
        <f>('[2]1'!$AG$3)</f>
        <v>3 2021</v>
      </c>
      <c r="AH4" s="1254"/>
      <c r="AI4" s="1255"/>
      <c r="AJ4" s="1253" t="str">
        <f>('[2]1'!$AJ$3)</f>
        <v>4 2021</v>
      </c>
      <c r="AK4" s="1254"/>
      <c r="AL4" s="1255"/>
      <c r="AM4" s="1253" t="str">
        <f>('[2]1'!$AM$3)</f>
        <v>1 2022</v>
      </c>
      <c r="AN4" s="1254"/>
      <c r="AO4" s="1255"/>
      <c r="AP4" s="1253" t="str">
        <f>('[2]1'!$AP$3)</f>
        <v>2 2022</v>
      </c>
      <c r="AQ4" s="1254"/>
      <c r="AR4" s="1259"/>
      <c r="AS4" s="1279">
        <f>('[2]1'!$AS$3)</f>
        <v>44531</v>
      </c>
      <c r="AT4" s="1276"/>
      <c r="AU4" s="1278"/>
      <c r="AV4" s="1275">
        <f>('[2]1'!$AV$3)</f>
        <v>44562</v>
      </c>
      <c r="AW4" s="1276"/>
      <c r="AX4" s="1278"/>
      <c r="AY4" s="1275">
        <f>('[2]1'!$AY$3)</f>
        <v>44593</v>
      </c>
      <c r="AZ4" s="1276"/>
      <c r="BA4" s="1278"/>
      <c r="BB4" s="1275">
        <f>('[2]1'!$BB$3)</f>
        <v>44621</v>
      </c>
      <c r="BC4" s="1276"/>
      <c r="BD4" s="1278"/>
      <c r="BE4" s="1275">
        <f>('[2]1'!$BE$3)</f>
        <v>44652</v>
      </c>
      <c r="BF4" s="1276"/>
      <c r="BG4" s="1278"/>
      <c r="BH4" s="1275">
        <f>('[2]1'!$BH$3)</f>
        <v>44682</v>
      </c>
      <c r="BI4" s="1276"/>
      <c r="BJ4" s="1278"/>
      <c r="BK4" s="1275">
        <f>('[2]1'!$BK$3)</f>
        <v>44713</v>
      </c>
      <c r="BL4" s="1276"/>
      <c r="BM4" s="1277"/>
      <c r="BN4" s="425"/>
      <c r="BR4" s="1398"/>
      <c r="BS4" s="1398"/>
      <c r="BT4" s="1398"/>
      <c r="BU4" s="1398"/>
      <c r="BV4" s="1398"/>
    </row>
    <row r="5" spans="1:83" s="429" customFormat="1" ht="36" customHeight="1">
      <c r="A5" s="622"/>
      <c r="B5" s="1386" t="s">
        <v>153</v>
      </c>
      <c r="C5" s="1387"/>
      <c r="D5" s="1387"/>
      <c r="E5" s="1387"/>
      <c r="F5" s="1387"/>
      <c r="G5" s="1387"/>
      <c r="H5" s="1387"/>
      <c r="I5" s="1387"/>
      <c r="J5" s="1387"/>
      <c r="K5" s="1387"/>
      <c r="L5" s="1387"/>
      <c r="M5" s="1387"/>
      <c r="N5" s="1387"/>
      <c r="O5" s="1387"/>
      <c r="P5" s="1387"/>
      <c r="Q5" s="1388"/>
      <c r="R5" s="1396" t="s">
        <v>154</v>
      </c>
      <c r="S5" s="1396"/>
      <c r="T5" s="1397"/>
      <c r="U5" s="1416" t="s">
        <v>155</v>
      </c>
      <c r="V5" s="1416"/>
      <c r="W5" s="1417"/>
      <c r="X5" s="1394" t="s">
        <v>156</v>
      </c>
      <c r="Y5" s="1394"/>
      <c r="Z5" s="1395"/>
      <c r="AA5" s="1392"/>
      <c r="AB5" s="1392"/>
      <c r="AC5" s="1393"/>
      <c r="AD5" s="1256"/>
      <c r="AE5" s="1257"/>
      <c r="AF5" s="1258"/>
      <c r="AG5" s="1256"/>
      <c r="AH5" s="1257"/>
      <c r="AI5" s="1258"/>
      <c r="AJ5" s="1256"/>
      <c r="AK5" s="1257"/>
      <c r="AL5" s="1258"/>
      <c r="AM5" s="1256"/>
      <c r="AN5" s="1257"/>
      <c r="AO5" s="1258"/>
      <c r="AP5" s="1256"/>
      <c r="AQ5" s="1257"/>
      <c r="AR5" s="1260"/>
      <c r="AS5" s="1274" t="str">
        <f>('[3]1'!$AS$3)</f>
        <v>Dec 21</v>
      </c>
      <c r="AT5" s="1272"/>
      <c r="AU5" s="1273"/>
      <c r="AV5" s="1271" t="str">
        <f>VLOOKUP([4]Quadro_M.1!$C$389+5,[4]Quadro_M.1!$B$77:$Y$392,24,FALSE)</f>
        <v>Jan 22</v>
      </c>
      <c r="AW5" s="1272"/>
      <c r="AX5" s="1273"/>
      <c r="AY5" s="1271" t="str">
        <f>VLOOKUP([4]Quadro_M.1!$C$389+4,[4]Quadro_M.1!$B$77:$Y$392,24,FALSE)</f>
        <v>Feb 22</v>
      </c>
      <c r="AZ5" s="1272"/>
      <c r="BA5" s="1273"/>
      <c r="BB5" s="1271" t="str">
        <f>VLOOKUP([4]Quadro_M.1!$C$389+3,[4]Quadro_M.1!$B$77:$Y$392,24,FALSE)</f>
        <v>Mar 22</v>
      </c>
      <c r="BC5" s="1272"/>
      <c r="BD5" s="1273"/>
      <c r="BE5" s="1271" t="str">
        <f>VLOOKUP([4]Quadro_M.1!$C$389+2,[4]Quadro_M.1!$B$77:$Y$392,24,FALSE)</f>
        <v>Apr 22</v>
      </c>
      <c r="BF5" s="1272"/>
      <c r="BG5" s="1273"/>
      <c r="BH5" s="1271" t="str">
        <f>VLOOKUP([4]Quadro_M.1!$C$389+1,[4]Quadro_M.1!$B$77:$Y$392,24,FALSE)</f>
        <v>May 22</v>
      </c>
      <c r="BI5" s="1272"/>
      <c r="BJ5" s="1273"/>
      <c r="BK5" s="1268" t="str">
        <f>VLOOKUP([4]Quadro_M.1!$C$389,[4]Quadro_M.1!$B$77:$AA$392,26,FALSE)</f>
        <v>Jun 22</v>
      </c>
      <c r="BL5" s="1269"/>
      <c r="BM5" s="1270"/>
      <c r="BN5" s="427"/>
      <c r="BO5" s="627"/>
      <c r="BP5" s="628"/>
      <c r="BQ5" s="428"/>
      <c r="BR5" s="1398"/>
      <c r="BS5" s="1398"/>
      <c r="BT5" s="1398"/>
      <c r="BU5" s="1398"/>
      <c r="BV5" s="1398"/>
      <c r="BW5" s="428"/>
      <c r="BX5" s="428"/>
      <c r="BY5" s="428"/>
      <c r="BZ5" s="428"/>
      <c r="CA5" s="428"/>
      <c r="CB5" s="428"/>
      <c r="CC5" s="428"/>
      <c r="CD5" s="428"/>
      <c r="CE5" s="428"/>
    </row>
    <row r="6" spans="1:83" s="447" customFormat="1" ht="5.25" customHeight="1">
      <c r="A6" s="623"/>
      <c r="B6" s="431"/>
      <c r="C6" s="431"/>
      <c r="D6" s="431"/>
      <c r="E6" s="431"/>
      <c r="F6" s="431"/>
      <c r="G6" s="431"/>
      <c r="H6" s="431"/>
      <c r="I6" s="431"/>
      <c r="J6" s="431"/>
      <c r="K6" s="431"/>
      <c r="L6" s="431"/>
      <c r="M6" s="431"/>
      <c r="N6" s="431"/>
      <c r="O6" s="432"/>
      <c r="P6" s="433"/>
      <c r="Q6" s="434"/>
      <c r="R6" s="433"/>
      <c r="S6" s="433"/>
      <c r="T6" s="435"/>
      <c r="U6" s="436"/>
      <c r="V6" s="437"/>
      <c r="W6" s="438"/>
      <c r="X6" s="439"/>
      <c r="Y6" s="439"/>
      <c r="Z6" s="439"/>
      <c r="AA6" s="440"/>
      <c r="AB6" s="441"/>
      <c r="AC6" s="441"/>
      <c r="AD6" s="442"/>
      <c r="AE6" s="442"/>
      <c r="AF6" s="442"/>
      <c r="AG6" s="443"/>
      <c r="AH6" s="443"/>
      <c r="AI6" s="443"/>
      <c r="AJ6" s="443"/>
      <c r="AK6" s="443"/>
      <c r="AL6" s="443"/>
      <c r="AM6" s="443"/>
      <c r="AN6" s="443"/>
      <c r="AO6" s="443"/>
      <c r="AP6" s="431"/>
      <c r="AQ6" s="431"/>
      <c r="AR6" s="444"/>
      <c r="AS6" s="430"/>
      <c r="AT6" s="431"/>
      <c r="AU6" s="431"/>
      <c r="AV6" s="445"/>
      <c r="AW6" s="445"/>
      <c r="AX6" s="445"/>
      <c r="AY6" s="431"/>
      <c r="AZ6" s="431"/>
      <c r="BA6" s="431"/>
      <c r="BB6" s="445"/>
      <c r="BC6" s="445"/>
      <c r="BD6" s="445"/>
      <c r="BE6" s="445"/>
      <c r="BF6" s="445"/>
      <c r="BG6" s="445"/>
      <c r="BH6" s="445"/>
      <c r="BI6" s="445"/>
      <c r="BJ6" s="445"/>
      <c r="BK6" s="446"/>
      <c r="BL6" s="446"/>
      <c r="BM6" s="462"/>
      <c r="BN6" s="446"/>
      <c r="BO6" s="452"/>
      <c r="BP6" s="452"/>
    </row>
    <row r="7" spans="1:83" s="449" customFormat="1" ht="26.25" customHeight="1">
      <c r="A7" s="623"/>
      <c r="B7" s="1302" t="s">
        <v>115</v>
      </c>
      <c r="C7" s="1303"/>
      <c r="D7" s="1303"/>
      <c r="E7" s="1303"/>
      <c r="F7" s="1303"/>
      <c r="G7" s="1303"/>
      <c r="H7" s="1303"/>
      <c r="I7" s="1303"/>
      <c r="J7" s="1303"/>
      <c r="K7" s="1303"/>
      <c r="L7" s="1303"/>
      <c r="M7" s="1303"/>
      <c r="N7" s="1303"/>
      <c r="O7" s="1303"/>
      <c r="P7" s="1303"/>
      <c r="Q7" s="448"/>
      <c r="R7" s="1299" t="s">
        <v>1</v>
      </c>
      <c r="S7" s="1299"/>
      <c r="T7" s="1299"/>
      <c r="U7" s="1313">
        <f>'[2]1'!$U$6:$W$6</f>
        <v>44733</v>
      </c>
      <c r="V7" s="1314"/>
      <c r="W7" s="1315"/>
      <c r="X7" s="1319" t="s">
        <v>100</v>
      </c>
      <c r="Y7" s="1299"/>
      <c r="Z7" s="1320"/>
      <c r="AA7" s="1297">
        <f>'[2]1'!$AA$6:$AC$6</f>
        <v>1.9348688892519301</v>
      </c>
      <c r="AB7" s="1251"/>
      <c r="AC7" s="1251"/>
      <c r="AD7" s="1251">
        <f>'[2]1'!$AD$6:$AF$6</f>
        <v>7.6211934948802389</v>
      </c>
      <c r="AE7" s="1251"/>
      <c r="AF7" s="1251"/>
      <c r="AG7" s="1251">
        <f>'[2]1'!$AG$6:$AI$6</f>
        <v>3.1674063983309506</v>
      </c>
      <c r="AH7" s="1251" t="s">
        <v>32</v>
      </c>
      <c r="AI7" s="1251" t="s">
        <v>32</v>
      </c>
      <c r="AJ7" s="1251">
        <f>'[2]1'!$AJ$6:$AL$6</f>
        <v>4.3436467204995086</v>
      </c>
      <c r="AK7" s="1251"/>
      <c r="AL7" s="1251"/>
      <c r="AM7" s="1251">
        <f>'[2]1'!$AM$6:$AO$6</f>
        <v>5.9493150830465042</v>
      </c>
      <c r="AN7" s="1251"/>
      <c r="AO7" s="1251"/>
      <c r="AP7" s="1251" t="str">
        <f>'[2]1'!$AP$6:$AR$6</f>
        <v/>
      </c>
      <c r="AQ7" s="1251"/>
      <c r="AR7" s="1263"/>
      <c r="AS7" s="1297">
        <f>'[2]1'!$AS$6:$AU$6</f>
        <v>4.3436467204995086</v>
      </c>
      <c r="AT7" s="1251" t="s">
        <v>32</v>
      </c>
      <c r="AU7" s="1251" t="s">
        <v>32</v>
      </c>
      <c r="AV7" s="1251">
        <f>'[2]1'!$AV$6:$AX$6</f>
        <v>5.0510883799762798</v>
      </c>
      <c r="AW7" s="1251" t="s">
        <v>32</v>
      </c>
      <c r="AX7" s="1251" t="s">
        <v>32</v>
      </c>
      <c r="AY7" s="1251">
        <f>'[2]1'!$AY$6:$BA$6</f>
        <v>8.0774220217057611</v>
      </c>
      <c r="AZ7" s="1251" t="s">
        <v>32</v>
      </c>
      <c r="BA7" s="1251" t="s">
        <v>32</v>
      </c>
      <c r="BB7" s="1251">
        <f>'[2]1'!$BB$6:$BD$6</f>
        <v>5.9493150830465042</v>
      </c>
      <c r="BC7" s="1251" t="s">
        <v>32</v>
      </c>
      <c r="BD7" s="1251" t="s">
        <v>32</v>
      </c>
      <c r="BE7" s="1251">
        <f>'[2]1'!$BE$6:$BG$6</f>
        <v>3.9621989228976355</v>
      </c>
      <c r="BF7" s="1251" t="s">
        <v>32</v>
      </c>
      <c r="BG7" s="1251" t="s">
        <v>32</v>
      </c>
      <c r="BH7" s="1251" t="str">
        <f>'[2]1'!$BH$6:$BJ$6</f>
        <v/>
      </c>
      <c r="BI7" s="1251" t="s">
        <v>32</v>
      </c>
      <c r="BJ7" s="1251" t="s">
        <v>32</v>
      </c>
      <c r="BK7" s="1251" t="str">
        <f>'[2]1'!$BK$6:$BM$6</f>
        <v/>
      </c>
      <c r="BL7" s="1251" t="s">
        <v>32</v>
      </c>
      <c r="BM7" s="1251" t="s">
        <v>32</v>
      </c>
      <c r="BN7" s="462"/>
      <c r="BO7" s="452"/>
      <c r="BP7" s="629"/>
    </row>
    <row r="8" spans="1:83" s="447" customFormat="1" ht="26.25" customHeight="1">
      <c r="A8" s="623"/>
      <c r="B8" s="1300" t="s">
        <v>116</v>
      </c>
      <c r="C8" s="1301"/>
      <c r="D8" s="1301"/>
      <c r="E8" s="1301"/>
      <c r="F8" s="1301"/>
      <c r="G8" s="1301"/>
      <c r="H8" s="1301"/>
      <c r="I8" s="1301"/>
      <c r="J8" s="1301"/>
      <c r="K8" s="1301"/>
      <c r="L8" s="1301"/>
      <c r="M8" s="1301"/>
      <c r="N8" s="1301"/>
      <c r="O8" s="1301"/>
      <c r="P8" s="1301"/>
      <c r="Q8" s="448"/>
      <c r="R8" s="1322" t="s">
        <v>112</v>
      </c>
      <c r="S8" s="1322"/>
      <c r="T8" s="1322"/>
      <c r="U8" s="1323">
        <f>'[2]1'!$U$7:$W$7</f>
        <v>44734</v>
      </c>
      <c r="V8" s="1324"/>
      <c r="W8" s="1325"/>
      <c r="X8" s="1321" t="s">
        <v>100</v>
      </c>
      <c r="Y8" s="1309"/>
      <c r="Z8" s="1310"/>
      <c r="AA8" s="1262">
        <f>'[2]1'!$AA$7:$AC$7</f>
        <v>-1.8</v>
      </c>
      <c r="AB8" s="1252"/>
      <c r="AC8" s="1252"/>
      <c r="AD8" s="1252">
        <f>'[2]1'!$AD$7:$AF$7</f>
        <v>2.7333333333333329</v>
      </c>
      <c r="AE8" s="1252"/>
      <c r="AF8" s="1252"/>
      <c r="AG8" s="1252">
        <f>'[2]1'!$AG$7:$AI$7</f>
        <v>5.2666666666666666</v>
      </c>
      <c r="AH8" s="1252"/>
      <c r="AI8" s="1252"/>
      <c r="AJ8" s="1252">
        <f>'[2]1'!$AJ$7:$AL$7</f>
        <v>6.0666666666666673</v>
      </c>
      <c r="AK8" s="1252"/>
      <c r="AL8" s="1252"/>
      <c r="AM8" s="1252">
        <f>'[2]1'!$AM$7:$AO$7</f>
        <v>6.9666666666666659</v>
      </c>
      <c r="AN8" s="1252"/>
      <c r="AO8" s="1252"/>
      <c r="AP8" s="1252" t="str">
        <f>'[2]1'!$AP$7:$AR$7</f>
        <v/>
      </c>
      <c r="AQ8" s="1252"/>
      <c r="AR8" s="1261"/>
      <c r="AS8" s="1262">
        <f>'[2]1'!$AS$7:$AU$7</f>
        <v>6.4</v>
      </c>
      <c r="AT8" s="1252" t="s">
        <v>32</v>
      </c>
      <c r="AU8" s="1252" t="s">
        <v>32</v>
      </c>
      <c r="AV8" s="1252">
        <f>'[2]1'!$AV$7:$AX$7</f>
        <v>6.7</v>
      </c>
      <c r="AW8" s="1252" t="s">
        <v>32</v>
      </c>
      <c r="AX8" s="1252" t="s">
        <v>32</v>
      </c>
      <c r="AY8" s="1252">
        <f>'[2]1'!$AY$7:$BA$7</f>
        <v>7</v>
      </c>
      <c r="AZ8" s="1252" t="s">
        <v>32</v>
      </c>
      <c r="BA8" s="1252" t="s">
        <v>32</v>
      </c>
      <c r="BB8" s="1252">
        <f>'[2]1'!$BB$7:$BD$7</f>
        <v>7.2</v>
      </c>
      <c r="BC8" s="1252" t="s">
        <v>32</v>
      </c>
      <c r="BD8" s="1252" t="s">
        <v>32</v>
      </c>
      <c r="BE8" s="1252">
        <f>'[2]1'!$BE$7:$BG$7</f>
        <v>7.2</v>
      </c>
      <c r="BF8" s="1252" t="s">
        <v>32</v>
      </c>
      <c r="BG8" s="1252" t="s">
        <v>32</v>
      </c>
      <c r="BH8" s="1252">
        <f>'[2]1'!$BH$7:$BJ$7</f>
        <v>7.1</v>
      </c>
      <c r="BI8" s="1252" t="s">
        <v>32</v>
      </c>
      <c r="BJ8" s="1252" t="s">
        <v>32</v>
      </c>
      <c r="BK8" s="1252" t="str">
        <f>'[2]1'!$BK$7:$BM$7</f>
        <v/>
      </c>
      <c r="BL8" s="1252" t="s">
        <v>32</v>
      </c>
      <c r="BM8" s="1252" t="s">
        <v>32</v>
      </c>
      <c r="BN8" s="451"/>
      <c r="BO8" s="452"/>
      <c r="BP8" s="452"/>
    </row>
    <row r="9" spans="1:83" s="449" customFormat="1" ht="26.25" customHeight="1">
      <c r="A9" s="623"/>
      <c r="B9" s="1300" t="s">
        <v>117</v>
      </c>
      <c r="C9" s="1301"/>
      <c r="D9" s="1301"/>
      <c r="E9" s="1301"/>
      <c r="F9" s="1301"/>
      <c r="G9" s="1301"/>
      <c r="H9" s="1301"/>
      <c r="I9" s="1301"/>
      <c r="J9" s="1301"/>
      <c r="K9" s="1301"/>
      <c r="L9" s="1301"/>
      <c r="M9" s="1301"/>
      <c r="N9" s="1301"/>
      <c r="O9" s="1301"/>
      <c r="P9" s="1301"/>
      <c r="Q9" s="448"/>
      <c r="R9" s="1299" t="s">
        <v>1</v>
      </c>
      <c r="S9" s="1299"/>
      <c r="T9" s="1299"/>
      <c r="U9" s="1313">
        <f>'[2]1'!$U$8:$W$8</f>
        <v>44711</v>
      </c>
      <c r="V9" s="1314"/>
      <c r="W9" s="1315"/>
      <c r="X9" s="1319" t="s">
        <v>101</v>
      </c>
      <c r="Y9" s="1299"/>
      <c r="Z9" s="1320"/>
      <c r="AA9" s="1297">
        <f>'[2]1'!$AA$8:$AC$8</f>
        <v>-1.5088554466730042</v>
      </c>
      <c r="AB9" s="1251"/>
      <c r="AC9" s="1251"/>
      <c r="AD9" s="1251">
        <f>'[2]1'!$AD$8:$AF$8</f>
        <v>1.531380681148051</v>
      </c>
      <c r="AE9" s="1251"/>
      <c r="AF9" s="1251"/>
      <c r="AG9" s="1251">
        <f>'[2]1'!$AG$8:$AI$8</f>
        <v>1.6526941236955988</v>
      </c>
      <c r="AH9" s="1251"/>
      <c r="AI9" s="1251"/>
      <c r="AJ9" s="1251">
        <f>'[2]1'!$AJ$8:$AL$8</f>
        <v>2.0802883449941008</v>
      </c>
      <c r="AK9" s="1251"/>
      <c r="AL9" s="1251"/>
      <c r="AM9" s="1251">
        <f>'[2]1'!$AM$8:$AO$8</f>
        <v>2.1926015289175331</v>
      </c>
      <c r="AN9" s="1251"/>
      <c r="AO9" s="1251"/>
      <c r="AP9" s="1251">
        <f>'[2]1'!$AP$8:$AR$8</f>
        <v>1.8549108139133355</v>
      </c>
      <c r="AQ9" s="1251"/>
      <c r="AR9" s="1263"/>
      <c r="AS9" s="1297">
        <f>'[2]1'!$AS$8:$AU$8</f>
        <v>2.0802883449941008</v>
      </c>
      <c r="AT9" s="1251" t="s">
        <v>32</v>
      </c>
      <c r="AU9" s="1251" t="s">
        <v>32</v>
      </c>
      <c r="AV9" s="1251">
        <f>'[2]1'!$AV$8:$AX$8</f>
        <v>2.0519083939700833</v>
      </c>
      <c r="AW9" s="1251" t="s">
        <v>32</v>
      </c>
      <c r="AX9" s="1251" t="s">
        <v>32</v>
      </c>
      <c r="AY9" s="1251">
        <f>'[2]1'!$AY$8:$BA$8</f>
        <v>2.240138539232329</v>
      </c>
      <c r="AZ9" s="1251" t="s">
        <v>32</v>
      </c>
      <c r="BA9" s="1251" t="s">
        <v>32</v>
      </c>
      <c r="BB9" s="1251">
        <f>'[2]1'!$BB$8:$BD$8</f>
        <v>2.1926015289175331</v>
      </c>
      <c r="BC9" s="1251" t="s">
        <v>32</v>
      </c>
      <c r="BD9" s="1251" t="s">
        <v>32</v>
      </c>
      <c r="BE9" s="1251">
        <f>'[2]1'!$BE$8:$BG$8</f>
        <v>2.2209036855577104</v>
      </c>
      <c r="BF9" s="1251" t="s">
        <v>32</v>
      </c>
      <c r="BG9" s="1251" t="s">
        <v>32</v>
      </c>
      <c r="BH9" s="1251">
        <f>'[2]1'!$BH$8:$BJ$8</f>
        <v>1.9678919585448895</v>
      </c>
      <c r="BI9" s="1251" t="s">
        <v>32</v>
      </c>
      <c r="BJ9" s="1251" t="s">
        <v>32</v>
      </c>
      <c r="BK9" s="1251">
        <f>'[2]1'!$BK$8:$BM$8</f>
        <v>1.8549108139133355</v>
      </c>
      <c r="BL9" s="1251" t="s">
        <v>32</v>
      </c>
      <c r="BM9" s="1251" t="s">
        <v>32</v>
      </c>
      <c r="BN9" s="462"/>
      <c r="BO9" s="452"/>
      <c r="BP9" s="629"/>
    </row>
    <row r="10" spans="1:83" s="449" customFormat="1" ht="26.25" customHeight="1">
      <c r="A10" s="623"/>
      <c r="B10" s="1302" t="s">
        <v>118</v>
      </c>
      <c r="C10" s="1303"/>
      <c r="D10" s="1303"/>
      <c r="E10" s="1303"/>
      <c r="F10" s="1303"/>
      <c r="G10" s="1303"/>
      <c r="H10" s="1303"/>
      <c r="I10" s="1303"/>
      <c r="J10" s="1303"/>
      <c r="K10" s="1303"/>
      <c r="L10" s="1303"/>
      <c r="M10" s="1303"/>
      <c r="N10" s="1303"/>
      <c r="O10" s="1303"/>
      <c r="P10" s="1303"/>
      <c r="Q10" s="448"/>
      <c r="R10" s="1311" t="s">
        <v>111</v>
      </c>
      <c r="S10" s="1312"/>
      <c r="T10" s="1312"/>
      <c r="U10" s="1323">
        <f>'[2]1'!$U$9:$W$9</f>
        <v>44741</v>
      </c>
      <c r="V10" s="1324"/>
      <c r="W10" s="1325"/>
      <c r="X10" s="1321" t="s">
        <v>102</v>
      </c>
      <c r="Y10" s="1309"/>
      <c r="Z10" s="1310"/>
      <c r="AA10" s="1262">
        <f>'[2]1'!$AA$9:$AC$9</f>
        <v>93.566666666666677</v>
      </c>
      <c r="AB10" s="1252" t="s">
        <v>32</v>
      </c>
      <c r="AC10" s="1252" t="s">
        <v>32</v>
      </c>
      <c r="AD10" s="1252">
        <f>'[2]1'!$AD$9:$AF$9</f>
        <v>105.76666666666665</v>
      </c>
      <c r="AE10" s="1252"/>
      <c r="AF10" s="1252"/>
      <c r="AG10" s="1252">
        <f>'[2]1'!$AG$9:$AI$9</f>
        <v>107.40000000000002</v>
      </c>
      <c r="AH10" s="1252"/>
      <c r="AI10" s="1252"/>
      <c r="AJ10" s="1252">
        <f>'[2]1'!$AJ$9:$AL$9</f>
        <v>108.76666666666665</v>
      </c>
      <c r="AK10" s="1252"/>
      <c r="AL10" s="1252"/>
      <c r="AM10" s="1252">
        <f>'[2]1'!$AM$9:$AO$9</f>
        <v>107.36666666666667</v>
      </c>
      <c r="AN10" s="1252"/>
      <c r="AO10" s="1252"/>
      <c r="AP10" s="1252">
        <f>'[2]1'!$AP$9:$AR$9</f>
        <v>106.96666666666665</v>
      </c>
      <c r="AQ10" s="1252"/>
      <c r="AR10" s="1261"/>
      <c r="AS10" s="1262">
        <f>'[2]1'!$AS$9:$AU$9</f>
        <v>108.6</v>
      </c>
      <c r="AT10" s="1252" t="s">
        <v>32</v>
      </c>
      <c r="AU10" s="1252" t="s">
        <v>32</v>
      </c>
      <c r="AV10" s="1252">
        <f>'[2]1'!$AV$9:$AX$9</f>
        <v>106.5</v>
      </c>
      <c r="AW10" s="1252" t="s">
        <v>32</v>
      </c>
      <c r="AX10" s="1252" t="s">
        <v>32</v>
      </c>
      <c r="AY10" s="1252">
        <f>'[2]1'!$AY$9:$BA$9</f>
        <v>111.3</v>
      </c>
      <c r="AZ10" s="1252" t="s">
        <v>32</v>
      </c>
      <c r="BA10" s="1252" t="s">
        <v>32</v>
      </c>
      <c r="BB10" s="1252">
        <f>'[2]1'!$BB$9:$BD$9</f>
        <v>104.3</v>
      </c>
      <c r="BC10" s="1252" t="s">
        <v>32</v>
      </c>
      <c r="BD10" s="1252" t="s">
        <v>32</v>
      </c>
      <c r="BE10" s="1252">
        <f>'[2]1'!$BE$9:$BG$9</f>
        <v>107.1</v>
      </c>
      <c r="BF10" s="1252" t="s">
        <v>32</v>
      </c>
      <c r="BG10" s="1252" t="s">
        <v>32</v>
      </c>
      <c r="BH10" s="1252">
        <f>'[2]1'!$BH$9:$BJ$9</f>
        <v>107.3</v>
      </c>
      <c r="BI10" s="1252" t="s">
        <v>32</v>
      </c>
      <c r="BJ10" s="1252" t="s">
        <v>32</v>
      </c>
      <c r="BK10" s="1389">
        <f>'[2]1'!$BK$9:$BM$9</f>
        <v>106.5</v>
      </c>
      <c r="BL10" s="1389" t="s">
        <v>32</v>
      </c>
      <c r="BM10" s="1389" t="s">
        <v>32</v>
      </c>
      <c r="BN10" s="462"/>
      <c r="BO10" s="452"/>
      <c r="BP10" s="629"/>
    </row>
    <row r="11" spans="1:83" s="449" customFormat="1" ht="26.25" customHeight="1">
      <c r="A11" s="623"/>
      <c r="B11" s="1306" t="s">
        <v>119</v>
      </c>
      <c r="C11" s="1307"/>
      <c r="D11" s="1307"/>
      <c r="E11" s="1307"/>
      <c r="F11" s="1307"/>
      <c r="G11" s="1307"/>
      <c r="H11" s="1307"/>
      <c r="I11" s="1307"/>
      <c r="J11" s="1307"/>
      <c r="K11" s="1307"/>
      <c r="L11" s="1307"/>
      <c r="M11" s="1307"/>
      <c r="N11" s="1307"/>
      <c r="O11" s="1307"/>
      <c r="P11" s="1307"/>
      <c r="Q11" s="448"/>
      <c r="R11" s="1298" t="s">
        <v>113</v>
      </c>
      <c r="S11" s="1299"/>
      <c r="T11" s="1299"/>
      <c r="U11" s="1313">
        <f>'[2]1'!$U$10:$W$10</f>
        <v>44753</v>
      </c>
      <c r="V11" s="1314"/>
      <c r="W11" s="1315"/>
      <c r="X11" s="1337" t="s">
        <v>67</v>
      </c>
      <c r="Y11" s="1338"/>
      <c r="Z11" s="1339"/>
      <c r="AA11" s="1297">
        <f>'[2]1'!$AA$10:$AC$10</f>
        <v>-7.0093100000000019E-2</v>
      </c>
      <c r="AB11" s="1251"/>
      <c r="AC11" s="1251"/>
      <c r="AD11" s="1251">
        <f>'[2]1'!$AD$10:$AF$10</f>
        <v>14.64725</v>
      </c>
      <c r="AE11" s="1251"/>
      <c r="AF11" s="1251"/>
      <c r="AG11" s="1251">
        <f>'[2]1'!$AG$10:$AI$10</f>
        <v>7.8620419999999998</v>
      </c>
      <c r="AH11" s="1251"/>
      <c r="AI11" s="1251"/>
      <c r="AJ11" s="1251">
        <f>'[2]1'!$AJ$10:$AL$10</f>
        <v>6.3653380000000004</v>
      </c>
      <c r="AK11" s="1251"/>
      <c r="AL11" s="1251"/>
      <c r="AM11" s="1251" t="str">
        <f>'[2]1'!$AM$10:$AO$10</f>
        <v/>
      </c>
      <c r="AN11" s="1251"/>
      <c r="AO11" s="1251"/>
      <c r="AP11" s="1251" t="str">
        <f>'[2]1'!$AP$10:$AR$10</f>
        <v/>
      </c>
      <c r="AQ11" s="1251"/>
      <c r="AR11" s="1263"/>
      <c r="AS11" s="1297">
        <f>'[2]1'!$AS$10:$AU$10</f>
        <v>5.9641970000000004</v>
      </c>
      <c r="AT11" s="1251" t="s">
        <v>32</v>
      </c>
      <c r="AU11" s="1251" t="s">
        <v>32</v>
      </c>
      <c r="AV11" s="1251">
        <f>'[2]1'!$AV$10:$AX$10</f>
        <v>5.5451519999999999</v>
      </c>
      <c r="AW11" s="1251" t="s">
        <v>32</v>
      </c>
      <c r="AX11" s="1251" t="s">
        <v>32</v>
      </c>
      <c r="AY11" s="1251">
        <f>'[2]1'!$AY$10:$BA$10</f>
        <v>5.2592970000000001</v>
      </c>
      <c r="AZ11" s="1251" t="s">
        <v>32</v>
      </c>
      <c r="BA11" s="1251" t="s">
        <v>32</v>
      </c>
      <c r="BB11" s="1251" t="str">
        <f>'[2]1'!$BB$10:$BD$10</f>
        <v/>
      </c>
      <c r="BC11" s="1251" t="s">
        <v>32</v>
      </c>
      <c r="BD11" s="1251" t="s">
        <v>32</v>
      </c>
      <c r="BE11" s="1251" t="str">
        <f>'[2]1'!$BE$10:$BG$10</f>
        <v/>
      </c>
      <c r="BF11" s="1251" t="s">
        <v>32</v>
      </c>
      <c r="BG11" s="1251" t="s">
        <v>32</v>
      </c>
      <c r="BH11" s="1251" t="str">
        <f>'[2]1'!$BH$10:$BJ$10</f>
        <v/>
      </c>
      <c r="BI11" s="1251" t="s">
        <v>32</v>
      </c>
      <c r="BJ11" s="1251" t="s">
        <v>32</v>
      </c>
      <c r="BK11" s="1251" t="str">
        <f>'[2]1'!$BK$10:$BM$10</f>
        <v/>
      </c>
      <c r="BL11" s="1251" t="s">
        <v>32</v>
      </c>
      <c r="BM11" s="1251" t="s">
        <v>32</v>
      </c>
      <c r="BN11" s="462"/>
      <c r="BO11" s="452"/>
      <c r="BP11" s="629"/>
    </row>
    <row r="12" spans="1:83" s="447" customFormat="1" ht="5.25" customHeight="1">
      <c r="A12" s="624"/>
      <c r="B12" s="645"/>
      <c r="C12" s="645"/>
      <c r="D12" s="645"/>
      <c r="E12" s="645"/>
      <c r="F12" s="645"/>
      <c r="G12" s="645"/>
      <c r="H12" s="645"/>
      <c r="I12" s="645"/>
      <c r="J12" s="645"/>
      <c r="K12" s="645"/>
      <c r="L12" s="645"/>
      <c r="M12" s="645"/>
      <c r="N12" s="645"/>
      <c r="O12" s="645"/>
      <c r="P12" s="646"/>
      <c r="Q12" s="647"/>
      <c r="R12" s="646"/>
      <c r="S12" s="646"/>
      <c r="T12" s="646"/>
      <c r="U12" s="1316"/>
      <c r="V12" s="1317"/>
      <c r="W12" s="1318"/>
      <c r="X12" s="1340"/>
      <c r="Y12" s="1341"/>
      <c r="Z12" s="1342"/>
      <c r="AA12" s="1214"/>
      <c r="AB12" s="1212"/>
      <c r="AC12" s="1212"/>
      <c r="AD12" s="1212"/>
      <c r="AE12" s="1212"/>
      <c r="AF12" s="1212"/>
      <c r="AG12" s="1212"/>
      <c r="AH12" s="1212"/>
      <c r="AI12" s="1212"/>
      <c r="AJ12" s="1212"/>
      <c r="AK12" s="1212"/>
      <c r="AL12" s="1212"/>
      <c r="AM12" s="1212"/>
      <c r="AN12" s="1212"/>
      <c r="AO12" s="1212"/>
      <c r="AP12" s="1212"/>
      <c r="AQ12" s="1212"/>
      <c r="AR12" s="1213"/>
      <c r="AS12" s="1214"/>
      <c r="AT12" s="1212"/>
      <c r="AU12" s="1212"/>
      <c r="AV12" s="1212"/>
      <c r="AW12" s="1212"/>
      <c r="AX12" s="1212"/>
      <c r="AY12" s="1212"/>
      <c r="AZ12" s="1212"/>
      <c r="BA12" s="1212"/>
      <c r="BB12" s="1212"/>
      <c r="BC12" s="1212"/>
      <c r="BD12" s="1212"/>
      <c r="BE12" s="1212"/>
      <c r="BF12" s="1212"/>
      <c r="BG12" s="1212"/>
      <c r="BH12" s="1212"/>
      <c r="BI12" s="1212"/>
      <c r="BJ12" s="1212"/>
      <c r="BK12" s="1212"/>
      <c r="BL12" s="1212"/>
      <c r="BM12" s="1212"/>
      <c r="BN12" s="452"/>
      <c r="BO12" s="452"/>
      <c r="BP12" s="452"/>
    </row>
    <row r="13" spans="1:83" s="447" customFormat="1" ht="5.25" customHeight="1">
      <c r="A13" s="625"/>
      <c r="B13" s="450"/>
      <c r="C13" s="450"/>
      <c r="D13" s="450"/>
      <c r="E13" s="450"/>
      <c r="F13" s="450"/>
      <c r="G13" s="450"/>
      <c r="H13" s="450"/>
      <c r="I13" s="450"/>
      <c r="J13" s="450"/>
      <c r="K13" s="450"/>
      <c r="L13" s="450"/>
      <c r="M13" s="450"/>
      <c r="N13" s="450"/>
      <c r="O13" s="450"/>
      <c r="P13" s="629"/>
      <c r="Q13" s="638"/>
      <c r="R13" s="629"/>
      <c r="S13" s="629"/>
      <c r="T13" s="629"/>
      <c r="U13" s="680"/>
      <c r="V13" s="681"/>
      <c r="W13" s="682"/>
      <c r="X13" s="1308"/>
      <c r="Y13" s="1309"/>
      <c r="Z13" s="1310"/>
      <c r="AA13" s="1204"/>
      <c r="AB13" s="1205"/>
      <c r="AC13" s="1205"/>
      <c r="AD13" s="1206"/>
      <c r="AE13" s="1206"/>
      <c r="AF13" s="1206"/>
      <c r="AG13" s="1205"/>
      <c r="AH13" s="1205"/>
      <c r="AI13" s="1205"/>
      <c r="AJ13" s="1205"/>
      <c r="AK13" s="1205"/>
      <c r="AL13" s="1205"/>
      <c r="AM13" s="1205"/>
      <c r="AN13" s="1205"/>
      <c r="AO13" s="1205"/>
      <c r="AP13" s="1206"/>
      <c r="AQ13" s="1206"/>
      <c r="AR13" s="1207"/>
      <c r="AS13" s="1208"/>
      <c r="AT13" s="1206"/>
      <c r="AU13" s="1206"/>
      <c r="AV13" s="1206"/>
      <c r="AW13" s="1206"/>
      <c r="AX13" s="1206"/>
      <c r="AY13" s="1206"/>
      <c r="AZ13" s="1206"/>
      <c r="BA13" s="1206"/>
      <c r="BB13" s="1206"/>
      <c r="BC13" s="1206"/>
      <c r="BD13" s="1206"/>
      <c r="BE13" s="1209"/>
      <c r="BF13" s="1209"/>
      <c r="BG13" s="1209"/>
      <c r="BH13" s="1206"/>
      <c r="BI13" s="1206"/>
      <c r="BJ13" s="1206"/>
      <c r="BK13" s="1206"/>
      <c r="BL13" s="1206"/>
      <c r="BM13" s="1206"/>
      <c r="BN13" s="446"/>
      <c r="BO13" s="452"/>
      <c r="BP13" s="452"/>
    </row>
    <row r="14" spans="1:83" s="447" customFormat="1" ht="26.25" customHeight="1">
      <c r="A14" s="623"/>
      <c r="B14" s="1300" t="s">
        <v>120</v>
      </c>
      <c r="C14" s="1301"/>
      <c r="D14" s="1301"/>
      <c r="E14" s="1301"/>
      <c r="F14" s="1301"/>
      <c r="G14" s="1301"/>
      <c r="H14" s="1301"/>
      <c r="I14" s="1301"/>
      <c r="J14" s="1301"/>
      <c r="K14" s="1301"/>
      <c r="L14" s="1301"/>
      <c r="M14" s="1301"/>
      <c r="N14" s="1301"/>
      <c r="O14" s="1301"/>
      <c r="P14" s="1301"/>
      <c r="Q14" s="448"/>
      <c r="R14" s="1309" t="s">
        <v>1</v>
      </c>
      <c r="S14" s="1309"/>
      <c r="T14" s="1309"/>
      <c r="U14" s="1323">
        <f>'[2]1'!$U$13:$W$13</f>
        <v>44733</v>
      </c>
      <c r="V14" s="1324"/>
      <c r="W14" s="1325"/>
      <c r="X14" s="1321" t="s">
        <v>103</v>
      </c>
      <c r="Y14" s="1309"/>
      <c r="Z14" s="1310"/>
      <c r="AA14" s="1262">
        <f>'[2]1'!$AA$13:$AC$13</f>
        <v>3.1246246483407289</v>
      </c>
      <c r="AB14" s="1252"/>
      <c r="AC14" s="1252"/>
      <c r="AD14" s="1252">
        <f>'[2]1'!$AD$13:$AF$13</f>
        <v>16.321188121887481</v>
      </c>
      <c r="AE14" s="1252"/>
      <c r="AF14" s="1252"/>
      <c r="AG14" s="1252">
        <f>'[2]1'!$AG$13:$AI$13</f>
        <v>1.1718566984922707</v>
      </c>
      <c r="AH14" s="1252"/>
      <c r="AI14" s="1252"/>
      <c r="AJ14" s="1252">
        <f>'[2]1'!$AJ$13:$AL$13</f>
        <v>5.6268148053356892</v>
      </c>
      <c r="AK14" s="1252"/>
      <c r="AL14" s="1252"/>
      <c r="AM14" s="1252">
        <f>'[2]1'!$AM$13:$AO$13</f>
        <v>5.9938368871108043</v>
      </c>
      <c r="AN14" s="1252"/>
      <c r="AO14" s="1252"/>
      <c r="AP14" s="1252" t="str">
        <f>'[2]1'!$AP$13:$AR$13</f>
        <v/>
      </c>
      <c r="AQ14" s="1252"/>
      <c r="AR14" s="1261"/>
      <c r="AS14" s="1262">
        <f>'[2]1'!$AS$13:$AU$13</f>
        <v>5.6268148053356892</v>
      </c>
      <c r="AT14" s="1252" t="s">
        <v>32</v>
      </c>
      <c r="AU14" s="1252" t="s">
        <v>32</v>
      </c>
      <c r="AV14" s="1252">
        <f>'[2]1'!$AV$13:$AX$13</f>
        <v>8.7480563088410399</v>
      </c>
      <c r="AW14" s="1252" t="s">
        <v>32</v>
      </c>
      <c r="AX14" s="1252" t="s">
        <v>32</v>
      </c>
      <c r="AY14" s="1252">
        <f>'[2]1'!$AY$13:$BA$13</f>
        <v>9.3766412737026297</v>
      </c>
      <c r="AZ14" s="1252" t="s">
        <v>32</v>
      </c>
      <c r="BA14" s="1252" t="s">
        <v>32</v>
      </c>
      <c r="BB14" s="1252">
        <f>'[2]1'!$BB$13:$BD$13</f>
        <v>5.9938368871108043</v>
      </c>
      <c r="BC14" s="1252" t="s">
        <v>32</v>
      </c>
      <c r="BD14" s="1252" t="s">
        <v>32</v>
      </c>
      <c r="BE14" s="1252">
        <f>'[2]1'!$BE$13:$BG$13</f>
        <v>3.5212853086203952</v>
      </c>
      <c r="BF14" s="1252" t="s">
        <v>32</v>
      </c>
      <c r="BG14" s="1252" t="s">
        <v>32</v>
      </c>
      <c r="BH14" s="1252" t="str">
        <f>'[2]1'!$BH$13:$BJ$13</f>
        <v/>
      </c>
      <c r="BI14" s="1252" t="s">
        <v>32</v>
      </c>
      <c r="BJ14" s="1252" t="s">
        <v>32</v>
      </c>
      <c r="BK14" s="1252" t="str">
        <f>'[2]1'!$BK$13:$BM$13</f>
        <v/>
      </c>
      <c r="BL14" s="1252" t="s">
        <v>32</v>
      </c>
      <c r="BM14" s="1252" t="s">
        <v>32</v>
      </c>
      <c r="BN14" s="446"/>
      <c r="BO14" s="452"/>
      <c r="BP14" s="452"/>
    </row>
    <row r="15" spans="1:83" s="447" customFormat="1" ht="26.25" customHeight="1">
      <c r="A15" s="623"/>
      <c r="B15" s="1300" t="s">
        <v>121</v>
      </c>
      <c r="C15" s="1301"/>
      <c r="D15" s="1301"/>
      <c r="E15" s="1301"/>
      <c r="F15" s="1301"/>
      <c r="G15" s="1301"/>
      <c r="H15" s="1301"/>
      <c r="I15" s="1301"/>
      <c r="J15" s="1301"/>
      <c r="K15" s="1301"/>
      <c r="L15" s="1301"/>
      <c r="M15" s="1301"/>
      <c r="N15" s="1301"/>
      <c r="O15" s="1301"/>
      <c r="P15" s="1301"/>
      <c r="Q15" s="448"/>
      <c r="R15" s="1299" t="s">
        <v>1</v>
      </c>
      <c r="S15" s="1299"/>
      <c r="T15" s="1299"/>
      <c r="U15" s="1313">
        <f>'[2]1'!$U$15:$W$15</f>
        <v>44753</v>
      </c>
      <c r="V15" s="1314"/>
      <c r="W15" s="1315"/>
      <c r="X15" s="1319" t="s">
        <v>100</v>
      </c>
      <c r="Y15" s="1299"/>
      <c r="Z15" s="1320"/>
      <c r="AA15" s="1297">
        <f>'[2]1'!$AA$15:$AC$15</f>
        <v>-6.2051081078466552</v>
      </c>
      <c r="AB15" s="1251"/>
      <c r="AC15" s="1251"/>
      <c r="AD15" s="1251">
        <f>'[2]1'!$AD$15:$AF$15</f>
        <v>35.481864819573872</v>
      </c>
      <c r="AE15" s="1251"/>
      <c r="AF15" s="1251"/>
      <c r="AG15" s="1251">
        <f>'[2]1'!$AG$15:$AI$15</f>
        <v>-2.2987248235164781</v>
      </c>
      <c r="AH15" s="1251"/>
      <c r="AI15" s="1251"/>
      <c r="AJ15" s="1251">
        <f>'[2]1'!$AJ$15:$AL$15</f>
        <v>8.9009718582435955</v>
      </c>
      <c r="AK15" s="1251"/>
      <c r="AL15" s="1251"/>
      <c r="AM15" s="1251">
        <f>'[2]1'!$AM$15:$AO$15</f>
        <v>18.351311023221111</v>
      </c>
      <c r="AN15" s="1251"/>
      <c r="AO15" s="1251"/>
      <c r="AP15" s="1251" t="str">
        <f>'[2]1'!$AP$15:$AR$15</f>
        <v/>
      </c>
      <c r="AQ15" s="1251"/>
      <c r="AR15" s="1263"/>
      <c r="AS15" s="1297">
        <f>'[2]1'!$AS15:$AU15</f>
        <v>31.318206225069773</v>
      </c>
      <c r="AT15" s="1251" t="s">
        <v>32</v>
      </c>
      <c r="AU15" s="1251" t="s">
        <v>32</v>
      </c>
      <c r="AV15" s="1251">
        <f>'[2]1'!$AV15:$AX15</f>
        <v>31.688812583221608</v>
      </c>
      <c r="AW15" s="1251" t="s">
        <v>32</v>
      </c>
      <c r="AX15" s="1251" t="s">
        <v>32</v>
      </c>
      <c r="AY15" s="1251">
        <f>'[2]1'!$AY15:$BA15</f>
        <v>13.606110675543789</v>
      </c>
      <c r="AZ15" s="1251" t="s">
        <v>32</v>
      </c>
      <c r="BA15" s="1251" t="s">
        <v>32</v>
      </c>
      <c r="BB15" s="1251">
        <f>'[2]1'!$BB15:$BD15</f>
        <v>12.645155553275304</v>
      </c>
      <c r="BC15" s="1251" t="s">
        <v>32</v>
      </c>
      <c r="BD15" s="1251" t="s">
        <v>32</v>
      </c>
      <c r="BE15" s="1251">
        <f>'[2]1'!$BE15:$BG15</f>
        <v>5.8477677824422125</v>
      </c>
      <c r="BF15" s="1251" t="s">
        <v>32</v>
      </c>
      <c r="BG15" s="1251" t="s">
        <v>32</v>
      </c>
      <c r="BH15" s="1251">
        <f>'[2]1'!$BH15:$BJ15</f>
        <v>29.844187323488967</v>
      </c>
      <c r="BI15" s="1251" t="s">
        <v>32</v>
      </c>
      <c r="BJ15" s="1251" t="s">
        <v>32</v>
      </c>
      <c r="BK15" s="1251" t="str">
        <f>'[2]1'!$BK15:$BM15</f>
        <v/>
      </c>
      <c r="BL15" s="1251" t="s">
        <v>32</v>
      </c>
      <c r="BM15" s="1251" t="s">
        <v>32</v>
      </c>
      <c r="BN15" s="446"/>
      <c r="BO15" s="452"/>
      <c r="BP15" s="452"/>
    </row>
    <row r="16" spans="1:83" s="447" customFormat="1" ht="26.25" customHeight="1">
      <c r="A16" s="623"/>
      <c r="B16" s="1300" t="s">
        <v>122</v>
      </c>
      <c r="C16" s="1301"/>
      <c r="D16" s="1301"/>
      <c r="E16" s="1301"/>
      <c r="F16" s="1301"/>
      <c r="G16" s="1301"/>
      <c r="H16" s="1301"/>
      <c r="I16" s="1301"/>
      <c r="J16" s="1301"/>
      <c r="K16" s="1301"/>
      <c r="L16" s="1301"/>
      <c r="M16" s="1301"/>
      <c r="N16" s="1301"/>
      <c r="O16" s="1301"/>
      <c r="P16" s="1301"/>
      <c r="Q16" s="448"/>
      <c r="R16" s="1308" t="s">
        <v>0</v>
      </c>
      <c r="S16" s="1309"/>
      <c r="T16" s="1310"/>
      <c r="U16" s="1326">
        <f>'[2]1'!$U$16:$W$16</f>
        <v>44746</v>
      </c>
      <c r="V16" s="1327"/>
      <c r="W16" s="1328"/>
      <c r="X16" s="1321" t="s">
        <v>100</v>
      </c>
      <c r="Y16" s="1309"/>
      <c r="Z16" s="1310"/>
      <c r="AA16" s="1262">
        <f>'[2]1'!$AA16:$AC16</f>
        <v>6.4195298372513561</v>
      </c>
      <c r="AB16" s="1252"/>
      <c r="AC16" s="1252"/>
      <c r="AD16" s="1252">
        <f>'[2]1'!$AD16:$AF16</f>
        <v>65.403128760529484</v>
      </c>
      <c r="AE16" s="1252"/>
      <c r="AF16" s="1252"/>
      <c r="AG16" s="1252">
        <f>'[2]1'!$AG16:$AI16</f>
        <v>-25.610278372591004</v>
      </c>
      <c r="AH16" s="1252"/>
      <c r="AI16" s="1252"/>
      <c r="AJ16" s="1252">
        <f>'[2]1'!$AJ16:$AL16</f>
        <v>-7.6080884817338852</v>
      </c>
      <c r="AK16" s="1252"/>
      <c r="AL16" s="1252"/>
      <c r="AM16" s="1252">
        <f>'[2]1'!$AM16:$AO16</f>
        <v>-8.9776267346360807</v>
      </c>
      <c r="AN16" s="1252"/>
      <c r="AO16" s="1252"/>
      <c r="AP16" s="1252">
        <f>'[2]1'!$AP16:$AR16</f>
        <v>-35.70995513520068</v>
      </c>
      <c r="AQ16" s="1252"/>
      <c r="AR16" s="1261"/>
      <c r="AS16" s="1262">
        <f>'[2]1'!$AS16:$AU16</f>
        <v>-10.672474816226519</v>
      </c>
      <c r="AT16" s="1252" t="s">
        <v>32</v>
      </c>
      <c r="AU16" s="1252" t="s">
        <v>32</v>
      </c>
      <c r="AV16" s="1252">
        <f>'[2]1'!$AV16:$AX16</f>
        <v>-9.7235462345090564</v>
      </c>
      <c r="AW16" s="1252" t="s">
        <v>32</v>
      </c>
      <c r="AX16" s="1252" t="s">
        <v>32</v>
      </c>
      <c r="AY16" s="1252">
        <f>'[2]1'!$AY16:$BA16</f>
        <v>7.4963253307202358</v>
      </c>
      <c r="AZ16" s="1252" t="s">
        <v>32</v>
      </c>
      <c r="BA16" s="1252" t="s">
        <v>32</v>
      </c>
      <c r="BB16" s="1252">
        <f>'[2]1'!$BB16:$BD16</f>
        <v>-19.945261717413615</v>
      </c>
      <c r="BC16" s="1252" t="s">
        <v>32</v>
      </c>
      <c r="BD16" s="1252" t="s">
        <v>32</v>
      </c>
      <c r="BE16" s="1252">
        <f>'[2]1'!$BE16:$BG16</f>
        <v>-39.638386648122392</v>
      </c>
      <c r="BF16" s="1252" t="s">
        <v>32</v>
      </c>
      <c r="BG16" s="1252" t="s">
        <v>32</v>
      </c>
      <c r="BH16" s="1252">
        <f>'[2]1'!$BH16:$BJ16</f>
        <v>-36.970873786407765</v>
      </c>
      <c r="BI16" s="1252" t="s">
        <v>32</v>
      </c>
      <c r="BJ16" s="1252" t="s">
        <v>32</v>
      </c>
      <c r="BK16" s="1252">
        <f>'[2]1'!$BK16:$BM16</f>
        <v>-30.507868383404862</v>
      </c>
      <c r="BL16" s="1252" t="s">
        <v>32</v>
      </c>
      <c r="BM16" s="1252" t="s">
        <v>32</v>
      </c>
      <c r="BN16" s="446"/>
      <c r="BO16" s="452"/>
      <c r="BP16" s="452"/>
    </row>
    <row r="17" spans="1:68" s="447" customFormat="1" ht="26.25" customHeight="1">
      <c r="A17" s="623"/>
      <c r="B17" s="1304" t="s">
        <v>123</v>
      </c>
      <c r="C17" s="1305"/>
      <c r="D17" s="1305"/>
      <c r="E17" s="1305"/>
      <c r="F17" s="1305"/>
      <c r="G17" s="1305"/>
      <c r="H17" s="1305"/>
      <c r="I17" s="1305"/>
      <c r="J17" s="1305"/>
      <c r="K17" s="1305"/>
      <c r="L17" s="1305"/>
      <c r="M17" s="1305"/>
      <c r="N17" s="1305"/>
      <c r="O17" s="1305"/>
      <c r="P17" s="1305"/>
      <c r="Q17" s="448"/>
      <c r="R17" s="1382" t="s">
        <v>0</v>
      </c>
      <c r="S17" s="1299"/>
      <c r="T17" s="1320"/>
      <c r="U17" s="1313">
        <f>'[2]1'!$U17:$W17</f>
        <v>44746</v>
      </c>
      <c r="V17" s="1314"/>
      <c r="W17" s="1315"/>
      <c r="X17" s="1319" t="s">
        <v>100</v>
      </c>
      <c r="Y17" s="1299"/>
      <c r="Z17" s="1320"/>
      <c r="AA17" s="1297">
        <f>'[2]1'!$AA17:$AC17</f>
        <v>18.181818181818183</v>
      </c>
      <c r="AB17" s="1251"/>
      <c r="AC17" s="1251"/>
      <c r="AD17" s="1251">
        <f>'[2]1'!$AD17:$AF17</f>
        <v>167.51968503937007</v>
      </c>
      <c r="AE17" s="1251"/>
      <c r="AF17" s="1251"/>
      <c r="AG17" s="1251">
        <f>'[2]1'!$AG17:$AI17</f>
        <v>-28.000000000000004</v>
      </c>
      <c r="AH17" s="1251"/>
      <c r="AI17" s="1251"/>
      <c r="AJ17" s="1251">
        <f>'[2]1'!$AJ17:$AL17</f>
        <v>17.383512544802869</v>
      </c>
      <c r="AK17" s="1251"/>
      <c r="AL17" s="1251"/>
      <c r="AM17" s="1251">
        <f>'[2]1'!$AM17:$AO17</f>
        <v>5.6244830438378832</v>
      </c>
      <c r="AN17" s="1251"/>
      <c r="AO17" s="1251"/>
      <c r="AP17" s="1251">
        <f>'[2]1'!$AP17:$AR17</f>
        <v>12.288447387785135</v>
      </c>
      <c r="AQ17" s="1251"/>
      <c r="AR17" s="1263"/>
      <c r="AS17" s="1297">
        <f>'[2]1'!$AS17:$AU17</f>
        <v>21.643835616438356</v>
      </c>
      <c r="AT17" s="1251" t="s">
        <v>32</v>
      </c>
      <c r="AU17" s="1251" t="s">
        <v>32</v>
      </c>
      <c r="AV17" s="1251">
        <f>'[2]1'!$AV17:$AX17</f>
        <v>8.5714285714285712</v>
      </c>
      <c r="AW17" s="1251" t="s">
        <v>32</v>
      </c>
      <c r="AX17" s="1251" t="s">
        <v>32</v>
      </c>
      <c r="AY17" s="1251">
        <f>'[2]1'!$AY17:$BA17</f>
        <v>2.8818443804034581</v>
      </c>
      <c r="AZ17" s="1251" t="s">
        <v>32</v>
      </c>
      <c r="BA17" s="1251" t="s">
        <v>32</v>
      </c>
      <c r="BB17" s="1251">
        <f>'[2]1'!$BB17:$BD17</f>
        <v>5.2410901467505235</v>
      </c>
      <c r="BC17" s="1251" t="s">
        <v>32</v>
      </c>
      <c r="BD17" s="1251" t="s">
        <v>32</v>
      </c>
      <c r="BE17" s="1251">
        <f>'[2]1'!$BE17:$BG17</f>
        <v>-15.690866510538642</v>
      </c>
      <c r="BF17" s="1251" t="s">
        <v>32</v>
      </c>
      <c r="BG17" s="1251" t="s">
        <v>32</v>
      </c>
      <c r="BH17" s="1251">
        <f>'[2]1'!$BH17:$BJ17</f>
        <v>23.148148148148149</v>
      </c>
      <c r="BI17" s="1251" t="s">
        <v>32</v>
      </c>
      <c r="BJ17" s="1251" t="s">
        <v>32</v>
      </c>
      <c r="BK17" s="1251">
        <f>'[2]1'!$BK17:$BM17</f>
        <v>26.8</v>
      </c>
      <c r="BL17" s="1251" t="s">
        <v>32</v>
      </c>
      <c r="BM17" s="1251" t="s">
        <v>32</v>
      </c>
      <c r="BN17" s="446"/>
      <c r="BO17" s="452"/>
      <c r="BP17" s="452"/>
    </row>
    <row r="18" spans="1:68" s="447" customFormat="1" ht="5.25" customHeight="1">
      <c r="A18" s="625"/>
      <c r="B18" s="648"/>
      <c r="C18" s="648"/>
      <c r="D18" s="648"/>
      <c r="E18" s="648"/>
      <c r="F18" s="648"/>
      <c r="G18" s="648"/>
      <c r="H18" s="648"/>
      <c r="I18" s="648"/>
      <c r="J18" s="648"/>
      <c r="K18" s="648"/>
      <c r="L18" s="648"/>
      <c r="M18" s="648"/>
      <c r="N18" s="648"/>
      <c r="O18" s="648"/>
      <c r="P18" s="649"/>
      <c r="Q18" s="650"/>
      <c r="R18" s="651"/>
      <c r="S18" s="651"/>
      <c r="T18" s="651"/>
      <c r="U18" s="1316"/>
      <c r="V18" s="1317"/>
      <c r="W18" s="1318"/>
      <c r="X18" s="1332"/>
      <c r="Y18" s="1333"/>
      <c r="Z18" s="1334"/>
      <c r="AA18" s="1210"/>
      <c r="AB18" s="1211"/>
      <c r="AC18" s="1211"/>
      <c r="AD18" s="1212"/>
      <c r="AE18" s="1212"/>
      <c r="AF18" s="1212"/>
      <c r="AG18" s="1211"/>
      <c r="AH18" s="1211"/>
      <c r="AI18" s="1211"/>
      <c r="AJ18" s="1211"/>
      <c r="AK18" s="1211"/>
      <c r="AL18" s="1211"/>
      <c r="AM18" s="1211"/>
      <c r="AN18" s="1211"/>
      <c r="AO18" s="1211"/>
      <c r="AP18" s="1212"/>
      <c r="AQ18" s="1212"/>
      <c r="AR18" s="1213"/>
      <c r="AS18" s="1214"/>
      <c r="AT18" s="1212"/>
      <c r="AU18" s="1212"/>
      <c r="AV18" s="1212"/>
      <c r="AW18" s="1212"/>
      <c r="AX18" s="1212"/>
      <c r="AY18" s="1212"/>
      <c r="AZ18" s="1212"/>
      <c r="BA18" s="1212"/>
      <c r="BB18" s="1212"/>
      <c r="BC18" s="1212"/>
      <c r="BD18" s="1212"/>
      <c r="BE18" s="1212"/>
      <c r="BF18" s="1212"/>
      <c r="BG18" s="1212"/>
      <c r="BH18" s="1212"/>
      <c r="BI18" s="1212"/>
      <c r="BJ18" s="1212"/>
      <c r="BK18" s="1212"/>
      <c r="BL18" s="1212"/>
      <c r="BM18" s="1212"/>
      <c r="BN18" s="446"/>
      <c r="BO18" s="452"/>
      <c r="BP18" s="452"/>
    </row>
    <row r="19" spans="1:68" s="447" customFormat="1" ht="5.25" customHeight="1">
      <c r="A19" s="625"/>
      <c r="B19" s="450"/>
      <c r="C19" s="450"/>
      <c r="D19" s="450"/>
      <c r="E19" s="450"/>
      <c r="F19" s="450"/>
      <c r="G19" s="450"/>
      <c r="H19" s="450"/>
      <c r="I19" s="450"/>
      <c r="J19" s="450"/>
      <c r="K19" s="450"/>
      <c r="L19" s="450"/>
      <c r="M19" s="450"/>
      <c r="N19" s="450"/>
      <c r="O19" s="450"/>
      <c r="P19" s="639"/>
      <c r="Q19" s="640"/>
      <c r="R19" s="641"/>
      <c r="S19" s="641"/>
      <c r="T19" s="641"/>
      <c r="U19" s="680"/>
      <c r="V19" s="681"/>
      <c r="W19" s="682"/>
      <c r="X19" s="1329"/>
      <c r="Y19" s="1330"/>
      <c r="Z19" s="1331"/>
      <c r="AA19" s="1204"/>
      <c r="AB19" s="1205"/>
      <c r="AC19" s="1205"/>
      <c r="AD19" s="1206"/>
      <c r="AE19" s="1206"/>
      <c r="AF19" s="1206"/>
      <c r="AG19" s="1205"/>
      <c r="AH19" s="1205"/>
      <c r="AI19" s="1205"/>
      <c r="AJ19" s="1205"/>
      <c r="AK19" s="1205"/>
      <c r="AL19" s="1205"/>
      <c r="AM19" s="1205"/>
      <c r="AN19" s="1205"/>
      <c r="AO19" s="1205"/>
      <c r="AP19" s="1206"/>
      <c r="AQ19" s="1206"/>
      <c r="AR19" s="1207"/>
      <c r="AS19" s="1208"/>
      <c r="AT19" s="1206"/>
      <c r="AU19" s="1206"/>
      <c r="AV19" s="1206"/>
      <c r="AW19" s="1206"/>
      <c r="AX19" s="1206"/>
      <c r="AY19" s="1206"/>
      <c r="AZ19" s="1206"/>
      <c r="BA19" s="1206"/>
      <c r="BB19" s="1206"/>
      <c r="BC19" s="1206"/>
      <c r="BD19" s="1206"/>
      <c r="BE19" s="1206"/>
      <c r="BF19" s="1206"/>
      <c r="BG19" s="1206"/>
      <c r="BH19" s="1206"/>
      <c r="BI19" s="1206"/>
      <c r="BJ19" s="1206"/>
      <c r="BK19" s="1206"/>
      <c r="BL19" s="1206"/>
      <c r="BM19" s="1206"/>
      <c r="BN19" s="446"/>
      <c r="BO19" s="452"/>
      <c r="BP19" s="452"/>
    </row>
    <row r="20" spans="1:68" s="447" customFormat="1" ht="26.25" customHeight="1">
      <c r="A20" s="625"/>
      <c r="B20" s="1302" t="s">
        <v>124</v>
      </c>
      <c r="C20" s="1303"/>
      <c r="D20" s="1303"/>
      <c r="E20" s="1303"/>
      <c r="F20" s="1303"/>
      <c r="G20" s="1303"/>
      <c r="H20" s="1303"/>
      <c r="I20" s="1303"/>
      <c r="J20" s="1303"/>
      <c r="K20" s="1303"/>
      <c r="L20" s="1303"/>
      <c r="M20" s="1303"/>
      <c r="N20" s="1303"/>
      <c r="O20" s="1303"/>
      <c r="P20" s="1303"/>
      <c r="Q20" s="448"/>
      <c r="R20" s="1322" t="s">
        <v>112</v>
      </c>
      <c r="S20" s="1322"/>
      <c r="T20" s="1322"/>
      <c r="U20" s="1326">
        <f>'[2]1'!$U20:$W20</f>
        <v>44734</v>
      </c>
      <c r="V20" s="1327"/>
      <c r="W20" s="1328"/>
      <c r="X20" s="1321" t="s">
        <v>100</v>
      </c>
      <c r="Y20" s="1309"/>
      <c r="Z20" s="1310"/>
      <c r="AA20" s="1262">
        <f>'[2]1'!$AA20:$AC20</f>
        <v>-0.73333333333333339</v>
      </c>
      <c r="AB20" s="1252"/>
      <c r="AC20" s="1252"/>
      <c r="AD20" s="1252">
        <f>'[2]1'!$AD20:$AF20</f>
        <v>4.7666666666666666</v>
      </c>
      <c r="AE20" s="1252"/>
      <c r="AF20" s="1252"/>
      <c r="AG20" s="1252">
        <f>'[2]1'!$AG20:$AI20</f>
        <v>7.333333333333333</v>
      </c>
      <c r="AH20" s="1252"/>
      <c r="AI20" s="1252"/>
      <c r="AJ20" s="1252">
        <f>'[2]1'!$AJ20:$AL20</f>
        <v>7.2333333333333343</v>
      </c>
      <c r="AK20" s="1252"/>
      <c r="AL20" s="1252"/>
      <c r="AM20" s="1252">
        <f>'[2]1'!$AM20:$AO20</f>
        <v>6.5333333333333341</v>
      </c>
      <c r="AN20" s="1252"/>
      <c r="AO20" s="1252"/>
      <c r="AP20" s="1252" t="str">
        <f>'[2]1'!$AP20:$AR20</f>
        <v/>
      </c>
      <c r="AQ20" s="1252"/>
      <c r="AR20" s="1261"/>
      <c r="AS20" s="1262">
        <f>'[2]1'!$AS20:$AU20</f>
        <v>7.1</v>
      </c>
      <c r="AT20" s="1252" t="s">
        <v>32</v>
      </c>
      <c r="AU20" s="1252" t="s">
        <v>32</v>
      </c>
      <c r="AV20" s="1252">
        <f>'[2]1'!$AV20:$AX20</f>
        <v>6.9</v>
      </c>
      <c r="AW20" s="1252" t="s">
        <v>32</v>
      </c>
      <c r="AX20" s="1252" t="s">
        <v>32</v>
      </c>
      <c r="AY20" s="1252">
        <f>'[2]1'!$AY20:$BA20</f>
        <v>6.6</v>
      </c>
      <c r="AZ20" s="1252" t="s">
        <v>32</v>
      </c>
      <c r="BA20" s="1252" t="s">
        <v>32</v>
      </c>
      <c r="BB20" s="1252">
        <f>'[2]1'!$BB20:$BD20</f>
        <v>6.1</v>
      </c>
      <c r="BC20" s="1252" t="s">
        <v>32</v>
      </c>
      <c r="BD20" s="1252" t="s">
        <v>32</v>
      </c>
      <c r="BE20" s="1252">
        <f>'[2]1'!$BE20:$BG20</f>
        <v>5.5</v>
      </c>
      <c r="BF20" s="1252" t="s">
        <v>32</v>
      </c>
      <c r="BG20" s="1252" t="s">
        <v>32</v>
      </c>
      <c r="BH20" s="1252">
        <f>'[2]1'!$BH20:$BJ20</f>
        <v>4.5999999999999996</v>
      </c>
      <c r="BI20" s="1252" t="s">
        <v>32</v>
      </c>
      <c r="BJ20" s="1252" t="s">
        <v>32</v>
      </c>
      <c r="BK20" s="1252" t="str">
        <f>'[2]1'!$BK20:$BM20</f>
        <v/>
      </c>
      <c r="BL20" s="1252" t="s">
        <v>32</v>
      </c>
      <c r="BM20" s="1252" t="s">
        <v>32</v>
      </c>
      <c r="BN20" s="1385"/>
      <c r="BO20" s="1385"/>
      <c r="BP20" s="1385"/>
    </row>
    <row r="21" spans="1:68" s="447" customFormat="1" ht="26.25" customHeight="1">
      <c r="A21" s="623"/>
      <c r="B21" s="1300" t="s">
        <v>125</v>
      </c>
      <c r="C21" s="1301"/>
      <c r="D21" s="1301"/>
      <c r="E21" s="1301"/>
      <c r="F21" s="1301"/>
      <c r="G21" s="1301"/>
      <c r="H21" s="1301"/>
      <c r="I21" s="1301"/>
      <c r="J21" s="1301"/>
      <c r="K21" s="1301"/>
      <c r="L21" s="1301"/>
      <c r="M21" s="1301"/>
      <c r="N21" s="1301"/>
      <c r="O21" s="1301"/>
      <c r="P21" s="1301"/>
      <c r="Q21" s="448"/>
      <c r="R21" s="1336" t="s">
        <v>1</v>
      </c>
      <c r="S21" s="1336"/>
      <c r="T21" s="1336"/>
      <c r="U21" s="1313">
        <f>'[2]1'!$U21:$W21</f>
        <v>44711</v>
      </c>
      <c r="V21" s="1314"/>
      <c r="W21" s="1315"/>
      <c r="X21" s="1319" t="s">
        <v>104</v>
      </c>
      <c r="Y21" s="1299"/>
      <c r="Z21" s="1320"/>
      <c r="AA21" s="1297">
        <f>'[2]1'!$AA21:$AC21</f>
        <v>-23.020200397096733</v>
      </c>
      <c r="AB21" s="1251"/>
      <c r="AC21" s="1251"/>
      <c r="AD21" s="1251">
        <f>'[2]1'!$AD21:$AF21</f>
        <v>-14.16649997387635</v>
      </c>
      <c r="AE21" s="1251"/>
      <c r="AF21" s="1251"/>
      <c r="AG21" s="1251">
        <f>'[2]1'!$AG21:$AI21</f>
        <v>-12.917197355836583</v>
      </c>
      <c r="AH21" s="1251"/>
      <c r="AI21" s="1251"/>
      <c r="AJ21" s="1251">
        <f>'[2]1'!$AJ21:$AL21</f>
        <v>-16.449051675733894</v>
      </c>
      <c r="AK21" s="1251"/>
      <c r="AL21" s="1251"/>
      <c r="AM21" s="1251">
        <f>'[2]1'!$AM21:$AO21</f>
        <v>-22.097102004308066</v>
      </c>
      <c r="AN21" s="1251"/>
      <c r="AO21" s="1251"/>
      <c r="AP21" s="1251">
        <f>'[2]1'!$AP21:$AR21</f>
        <v>-31.824621779784078</v>
      </c>
      <c r="AQ21" s="1251"/>
      <c r="AR21" s="1263"/>
      <c r="AS21" s="1297">
        <f>'[2]1'!$AS21:$AU21</f>
        <v>-16.449051675733894</v>
      </c>
      <c r="AT21" s="1251" t="s">
        <v>32</v>
      </c>
      <c r="AU21" s="1251" t="s">
        <v>32</v>
      </c>
      <c r="AV21" s="1251">
        <f>'[2]1'!$AV21:$AX21</f>
        <v>-18.688160044654385</v>
      </c>
      <c r="AW21" s="1251" t="s">
        <v>32</v>
      </c>
      <c r="AX21" s="1251" t="s">
        <v>32</v>
      </c>
      <c r="AY21" s="1251">
        <f>'[2]1'!$AY21:$BA21</f>
        <v>-17.123548332030079</v>
      </c>
      <c r="AZ21" s="1251" t="s">
        <v>32</v>
      </c>
      <c r="BA21" s="1251" t="s">
        <v>32</v>
      </c>
      <c r="BB21" s="1251">
        <f>'[2]1'!$BB21:$BD21</f>
        <v>-22.097102004308066</v>
      </c>
      <c r="BC21" s="1251" t="s">
        <v>32</v>
      </c>
      <c r="BD21" s="1251" t="s">
        <v>32</v>
      </c>
      <c r="BE21" s="1251">
        <f>'[2]1'!$BE21:$BG21</f>
        <v>-27.166568697764532</v>
      </c>
      <c r="BF21" s="1251" t="s">
        <v>32</v>
      </c>
      <c r="BG21" s="1251" t="s">
        <v>32</v>
      </c>
      <c r="BH21" s="1251">
        <f>'[2]1'!$BH21:$BJ21</f>
        <v>-32.376674170643092</v>
      </c>
      <c r="BI21" s="1251" t="s">
        <v>32</v>
      </c>
      <c r="BJ21" s="1251" t="s">
        <v>32</v>
      </c>
      <c r="BK21" s="1251">
        <f>'[2]1'!$BK21:$BM21</f>
        <v>-31.824621779784078</v>
      </c>
      <c r="BL21" s="1251" t="s">
        <v>32</v>
      </c>
      <c r="BM21" s="1251" t="s">
        <v>32</v>
      </c>
      <c r="BN21" s="621"/>
      <c r="BO21" s="621"/>
      <c r="BP21" s="621"/>
    </row>
    <row r="22" spans="1:68" s="447" customFormat="1" ht="26.25" customHeight="1">
      <c r="A22" s="623"/>
      <c r="B22" s="1300" t="s">
        <v>126</v>
      </c>
      <c r="C22" s="1301"/>
      <c r="D22" s="1301"/>
      <c r="E22" s="1301"/>
      <c r="F22" s="1301"/>
      <c r="G22" s="1301"/>
      <c r="H22" s="1301"/>
      <c r="I22" s="1301"/>
      <c r="J22" s="1301"/>
      <c r="K22" s="1301"/>
      <c r="L22" s="1301"/>
      <c r="M22" s="1301"/>
      <c r="N22" s="1301"/>
      <c r="O22" s="1301"/>
      <c r="P22" s="1301"/>
      <c r="Q22" s="448"/>
      <c r="R22" s="1322" t="s">
        <v>1</v>
      </c>
      <c r="S22" s="1322"/>
      <c r="T22" s="1322"/>
      <c r="U22" s="1326">
        <f>'[2]1'!$U22:$W22</f>
        <v>44711</v>
      </c>
      <c r="V22" s="1327"/>
      <c r="W22" s="1328"/>
      <c r="X22" s="1321" t="s">
        <v>105</v>
      </c>
      <c r="Y22" s="1309"/>
      <c r="Z22" s="1310"/>
      <c r="AA22" s="1262">
        <f>'[2]1'!$AA22:$AC22</f>
        <v>-29.087578274866662</v>
      </c>
      <c r="AB22" s="1252"/>
      <c r="AC22" s="1252"/>
      <c r="AD22" s="1252">
        <f>'[2]1'!$AD22:$AF22</f>
        <v>-16.850958766733331</v>
      </c>
      <c r="AE22" s="1252"/>
      <c r="AF22" s="1252"/>
      <c r="AG22" s="1252">
        <f>'[2]1'!$AG22:$AI22</f>
        <v>4.2190512256000003</v>
      </c>
      <c r="AH22" s="1252"/>
      <c r="AI22" s="1252"/>
      <c r="AJ22" s="1252">
        <f>'[2]1'!$AJ22:$AL22</f>
        <v>2.0543900333666665</v>
      </c>
      <c r="AK22" s="1252"/>
      <c r="AL22" s="1252"/>
      <c r="AM22" s="1252">
        <f>'[2]1'!$AM22:$AO22</f>
        <v>-3.8318901268666665</v>
      </c>
      <c r="AN22" s="1252"/>
      <c r="AO22" s="1252"/>
      <c r="AP22" s="1252">
        <f>'[2]1'!$AP22:$AR22</f>
        <v>2.7938061017333333</v>
      </c>
      <c r="AQ22" s="1252"/>
      <c r="AR22" s="1261"/>
      <c r="AS22" s="1262">
        <f>'[2]1'!$AS22:$AU22</f>
        <v>1.2576808168</v>
      </c>
      <c r="AT22" s="1252" t="s">
        <v>32</v>
      </c>
      <c r="AU22" s="1252" t="s">
        <v>32</v>
      </c>
      <c r="AV22" s="1252">
        <f>'[2]1'!$AV22:$AX22</f>
        <v>3.5686416615000001</v>
      </c>
      <c r="AW22" s="1252" t="s">
        <v>32</v>
      </c>
      <c r="AX22" s="1252" t="s">
        <v>32</v>
      </c>
      <c r="AY22" s="1252">
        <f>'[2]1'!$AY22:$BA22</f>
        <v>-6.0436912842000003</v>
      </c>
      <c r="AZ22" s="1252" t="s">
        <v>32</v>
      </c>
      <c r="BA22" s="1252" t="s">
        <v>32</v>
      </c>
      <c r="BB22" s="1252">
        <f>'[2]1'!$BB22:$BD22</f>
        <v>-9.0206207578999997</v>
      </c>
      <c r="BC22" s="1252" t="s">
        <v>32</v>
      </c>
      <c r="BD22" s="1252" t="s">
        <v>32</v>
      </c>
      <c r="BE22" s="1252">
        <f>'[2]1'!$BE22:$BG22</f>
        <v>-0.44832825999999998</v>
      </c>
      <c r="BF22" s="1252" t="s">
        <v>32</v>
      </c>
      <c r="BG22" s="1252" t="s">
        <v>32</v>
      </c>
      <c r="BH22" s="1252">
        <f>'[2]1'!$BH22:$BJ22</f>
        <v>4.3788513426</v>
      </c>
      <c r="BI22" s="1252" t="s">
        <v>32</v>
      </c>
      <c r="BJ22" s="1252" t="s">
        <v>32</v>
      </c>
      <c r="BK22" s="1252">
        <f>'[2]1'!$BK22:$BM22</f>
        <v>4.4508952225999998</v>
      </c>
      <c r="BL22" s="1252" t="s">
        <v>32</v>
      </c>
      <c r="BM22" s="1252" t="s">
        <v>32</v>
      </c>
      <c r="BN22" s="621"/>
      <c r="BO22" s="621"/>
      <c r="BP22" s="621"/>
    </row>
    <row r="23" spans="1:68" s="447" customFormat="1" ht="26.25" customHeight="1">
      <c r="A23" s="623"/>
      <c r="B23" s="1300" t="s">
        <v>127</v>
      </c>
      <c r="C23" s="1301"/>
      <c r="D23" s="1301"/>
      <c r="E23" s="1301"/>
      <c r="F23" s="1301"/>
      <c r="G23" s="1301"/>
      <c r="H23" s="1301"/>
      <c r="I23" s="1301"/>
      <c r="J23" s="1301"/>
      <c r="K23" s="1301"/>
      <c r="L23" s="1301"/>
      <c r="M23" s="1301"/>
      <c r="N23" s="1301"/>
      <c r="O23" s="1301"/>
      <c r="P23" s="1301"/>
      <c r="Q23" s="448"/>
      <c r="R23" s="1336" t="s">
        <v>1</v>
      </c>
      <c r="S23" s="1336"/>
      <c r="T23" s="1336"/>
      <c r="U23" s="1313">
        <f>'[2]1'!$U23:$W23</f>
        <v>44753</v>
      </c>
      <c r="V23" s="1314"/>
      <c r="W23" s="1315"/>
      <c r="X23" s="1319" t="s">
        <v>100</v>
      </c>
      <c r="Y23" s="1299"/>
      <c r="Z23" s="1320"/>
      <c r="AA23" s="1297">
        <f>'[2]1'!$AA23:$AC23</f>
        <v>-13.175796936460163</v>
      </c>
      <c r="AB23" s="1251"/>
      <c r="AC23" s="1251"/>
      <c r="AD23" s="1251">
        <f>'[2]1'!$AD23:$AF23</f>
        <v>28.285188847048492</v>
      </c>
      <c r="AE23" s="1251"/>
      <c r="AF23" s="1251"/>
      <c r="AG23" s="1251">
        <f>'[2]1'!$AG23:$AI23</f>
        <v>6.3935610168554966</v>
      </c>
      <c r="AH23" s="1251"/>
      <c r="AI23" s="1251"/>
      <c r="AJ23" s="1251">
        <f>'[2]1'!$AJ23:$AL23</f>
        <v>12.538678793106856</v>
      </c>
      <c r="AK23" s="1251"/>
      <c r="AL23" s="1251"/>
      <c r="AM23" s="1251">
        <f>'[2]1'!$AM23:$AO23</f>
        <v>22.831369055411081</v>
      </c>
      <c r="AN23" s="1251"/>
      <c r="AO23" s="1251"/>
      <c r="AP23" s="1251" t="str">
        <f>'[2]1'!$AP23:$AR23</f>
        <v/>
      </c>
      <c r="AQ23" s="1251"/>
      <c r="AR23" s="1263"/>
      <c r="AS23" s="1297">
        <f>'[2]1'!$AS23:$AU23</f>
        <v>16.533740074818379</v>
      </c>
      <c r="AT23" s="1251" t="s">
        <v>32</v>
      </c>
      <c r="AU23" s="1251" t="s">
        <v>32</v>
      </c>
      <c r="AV23" s="1251">
        <f>'[2]1'!$AV23:$AX23</f>
        <v>19.254234381319595</v>
      </c>
      <c r="AW23" s="1251" t="s">
        <v>32</v>
      </c>
      <c r="AX23" s="1251" t="s">
        <v>32</v>
      </c>
      <c r="AY23" s="1251">
        <f>'[2]1'!$AY23:$BA23</f>
        <v>29.107724356302374</v>
      </c>
      <c r="AZ23" s="1251" t="s">
        <v>32</v>
      </c>
      <c r="BA23" s="1251" t="s">
        <v>32</v>
      </c>
      <c r="BB23" s="1251">
        <f>'[2]1'!$BB23:$BD23</f>
        <v>20.579454400366785</v>
      </c>
      <c r="BC23" s="1251" t="s">
        <v>32</v>
      </c>
      <c r="BD23" s="1251" t="s">
        <v>32</v>
      </c>
      <c r="BE23" s="1251">
        <f>'[2]1'!$BE23:$BG23</f>
        <v>17.352930818078221</v>
      </c>
      <c r="BF23" s="1251" t="s">
        <v>32</v>
      </c>
      <c r="BG23" s="1251" t="s">
        <v>32</v>
      </c>
      <c r="BH23" s="1251">
        <f>'[2]1'!$BH23:$BJ23</f>
        <v>33.575229187709468</v>
      </c>
      <c r="BI23" s="1251" t="s">
        <v>32</v>
      </c>
      <c r="BJ23" s="1251" t="s">
        <v>32</v>
      </c>
      <c r="BK23" s="1251" t="str">
        <f>'[2]1'!$BK23:$BM23</f>
        <v/>
      </c>
      <c r="BL23" s="1251" t="s">
        <v>32</v>
      </c>
      <c r="BM23" s="1251" t="s">
        <v>32</v>
      </c>
      <c r="BN23" s="621"/>
      <c r="BO23" s="621"/>
      <c r="BP23" s="621"/>
    </row>
    <row r="24" spans="1:68" s="447" customFormat="1" ht="26.25" customHeight="1">
      <c r="A24" s="623"/>
      <c r="B24" s="1300" t="s">
        <v>128</v>
      </c>
      <c r="C24" s="1301"/>
      <c r="D24" s="1301"/>
      <c r="E24" s="1301"/>
      <c r="F24" s="1301"/>
      <c r="G24" s="1301"/>
      <c r="H24" s="1301"/>
      <c r="I24" s="1301"/>
      <c r="J24" s="1301"/>
      <c r="K24" s="1301"/>
      <c r="L24" s="1301"/>
      <c r="M24" s="1301"/>
      <c r="N24" s="1301"/>
      <c r="O24" s="1301"/>
      <c r="P24" s="1301"/>
      <c r="Q24" s="448"/>
      <c r="R24" s="1322" t="s">
        <v>1</v>
      </c>
      <c r="S24" s="1322"/>
      <c r="T24" s="1322"/>
      <c r="U24" s="1326">
        <f>'[2]1'!$U24:$W24</f>
        <v>44711</v>
      </c>
      <c r="V24" s="1327"/>
      <c r="W24" s="1328"/>
      <c r="X24" s="1321" t="s">
        <v>105</v>
      </c>
      <c r="Y24" s="1309"/>
      <c r="Z24" s="1310"/>
      <c r="AA24" s="1262">
        <f>'[2]1'!$AA24:$AC24</f>
        <v>-35.194579549900006</v>
      </c>
      <c r="AB24" s="1252"/>
      <c r="AC24" s="1252"/>
      <c r="AD24" s="1252">
        <f>'[2]1'!$AD24:$AF24</f>
        <v>-25.92129568281111</v>
      </c>
      <c r="AE24" s="1252"/>
      <c r="AF24" s="1252"/>
      <c r="AG24" s="1252">
        <f>'[2]1'!$AG24:$AI24</f>
        <v>-21.366871942333333</v>
      </c>
      <c r="AH24" s="1252"/>
      <c r="AI24" s="1252"/>
      <c r="AJ24" s="1252">
        <f>'[2]1'!$AJ24:$AL24</f>
        <v>-11.2423803994</v>
      </c>
      <c r="AK24" s="1252"/>
      <c r="AL24" s="1252"/>
      <c r="AM24" s="1252">
        <f>'[2]1'!$AM24:$AO24</f>
        <v>-12.897416943233333</v>
      </c>
      <c r="AN24" s="1252"/>
      <c r="AO24" s="1252"/>
      <c r="AP24" s="1252">
        <f>'[2]1'!$AP24:$AR24</f>
        <v>-10.966674182866667</v>
      </c>
      <c r="AQ24" s="1252"/>
      <c r="AR24" s="1261"/>
      <c r="AS24" s="1262">
        <f>'[2]1'!$AS24:$AU24</f>
        <v>-6.9936206074999996</v>
      </c>
      <c r="AT24" s="1252" t="s">
        <v>32</v>
      </c>
      <c r="AU24" s="1252" t="s">
        <v>32</v>
      </c>
      <c r="AV24" s="1252">
        <f>'[2]1'!$AV24:$AX24</f>
        <v>-13.109746558399999</v>
      </c>
      <c r="AW24" s="1252" t="s">
        <v>32</v>
      </c>
      <c r="AX24" s="1252" t="s">
        <v>32</v>
      </c>
      <c r="AY24" s="1252">
        <f>'[2]1'!$AY24:$BA24</f>
        <v>-9.4569456500999998</v>
      </c>
      <c r="AZ24" s="1252" t="s">
        <v>32</v>
      </c>
      <c r="BA24" s="1252" t="s">
        <v>32</v>
      </c>
      <c r="BB24" s="1252">
        <f>'[2]1'!$BB24:$BD24</f>
        <v>-16.1255586212</v>
      </c>
      <c r="BC24" s="1252" t="s">
        <v>32</v>
      </c>
      <c r="BD24" s="1252" t="s">
        <v>32</v>
      </c>
      <c r="BE24" s="1252">
        <f>'[2]1'!$BE24:$BG24</f>
        <v>-11.5453941306</v>
      </c>
      <c r="BF24" s="1252" t="s">
        <v>32</v>
      </c>
      <c r="BG24" s="1252" t="s">
        <v>32</v>
      </c>
      <c r="BH24" s="1252">
        <f>'[2]1'!$BH24:$BJ24</f>
        <v>-10.566638986299999</v>
      </c>
      <c r="BI24" s="1252" t="s">
        <v>32</v>
      </c>
      <c r="BJ24" s="1252" t="s">
        <v>32</v>
      </c>
      <c r="BK24" s="1252">
        <f>'[2]1'!$BK24:$BM24</f>
        <v>-10.7879894317</v>
      </c>
      <c r="BL24" s="1252" t="s">
        <v>32</v>
      </c>
      <c r="BM24" s="1252" t="s">
        <v>32</v>
      </c>
      <c r="BN24" s="621"/>
      <c r="BO24" s="621"/>
      <c r="BP24" s="621"/>
    </row>
    <row r="25" spans="1:68" s="447" customFormat="1" ht="26.25" customHeight="1">
      <c r="A25" s="623"/>
      <c r="B25" s="1304" t="s">
        <v>129</v>
      </c>
      <c r="C25" s="1305"/>
      <c r="D25" s="1305"/>
      <c r="E25" s="1305"/>
      <c r="F25" s="1305"/>
      <c r="G25" s="1305"/>
      <c r="H25" s="1305"/>
      <c r="I25" s="1305"/>
      <c r="J25" s="1305"/>
      <c r="K25" s="1305"/>
      <c r="L25" s="1305"/>
      <c r="M25" s="1305"/>
      <c r="N25" s="1305"/>
      <c r="O25" s="1305"/>
      <c r="P25" s="1305"/>
      <c r="Q25" s="448"/>
      <c r="R25" s="1382" t="s">
        <v>0</v>
      </c>
      <c r="S25" s="1299"/>
      <c r="T25" s="1320"/>
      <c r="U25" s="1313">
        <f>'[2]1'!$U25:$W25</f>
        <v>44746</v>
      </c>
      <c r="V25" s="1314"/>
      <c r="W25" s="1315"/>
      <c r="X25" s="1319" t="s">
        <v>100</v>
      </c>
      <c r="Y25" s="1299"/>
      <c r="Z25" s="1320"/>
      <c r="AA25" s="1297">
        <f>'[2]1'!$AA25:$AC25</f>
        <v>-31.453999381652753</v>
      </c>
      <c r="AB25" s="1251"/>
      <c r="AC25" s="1251"/>
      <c r="AD25" s="1251">
        <f>'[2]1'!$AD25:$AF25</f>
        <v>157.62036185219256</v>
      </c>
      <c r="AE25" s="1251"/>
      <c r="AF25" s="1251"/>
      <c r="AG25" s="1251">
        <f>'[2]1'!$AG25:$AI25</f>
        <v>-23.845927668332841</v>
      </c>
      <c r="AH25" s="1251"/>
      <c r="AI25" s="1251"/>
      <c r="AJ25" s="1251">
        <f>'[2]1'!$AJ25:$AL25</f>
        <v>-14.19875745151797</v>
      </c>
      <c r="AK25" s="1251"/>
      <c r="AL25" s="1251"/>
      <c r="AM25" s="1251">
        <f>'[2]1'!$AM25:$AO25</f>
        <v>12.023583233995941</v>
      </c>
      <c r="AN25" s="1251"/>
      <c r="AO25" s="1251"/>
      <c r="AP25" s="1251">
        <f>'[2]1'!$AP25:$AR25</f>
        <v>-19.299289767091217</v>
      </c>
      <c r="AQ25" s="1251"/>
      <c r="AR25" s="1263"/>
      <c r="AS25" s="1297">
        <f>'[2]1'!$AS25:$AU25</f>
        <v>-11.535223126578725</v>
      </c>
      <c r="AT25" s="1251" t="s">
        <v>32</v>
      </c>
      <c r="AU25" s="1251" t="s">
        <v>32</v>
      </c>
      <c r="AV25" s="1251">
        <f>'[2]1'!$AV25:$AX25</f>
        <v>-1.994216771363047</v>
      </c>
      <c r="AW25" s="1251" t="s">
        <v>32</v>
      </c>
      <c r="AX25" s="1251" t="s">
        <v>32</v>
      </c>
      <c r="AY25" s="1251">
        <f>'[2]1'!$AY25:$BA25</f>
        <v>39.225123330525804</v>
      </c>
      <c r="AZ25" s="1251" t="s">
        <v>32</v>
      </c>
      <c r="BA25" s="1251" t="s">
        <v>32</v>
      </c>
      <c r="BB25" s="1251">
        <f>'[2]1'!$BB25:$BD25</f>
        <v>5.2917552563193953</v>
      </c>
      <c r="BC25" s="1251" t="s">
        <v>32</v>
      </c>
      <c r="BD25" s="1251" t="s">
        <v>32</v>
      </c>
      <c r="BE25" s="1251">
        <f>'[2]1'!$BE25:$BG25</f>
        <v>-16.132081842123032</v>
      </c>
      <c r="BF25" s="1251" t="s">
        <v>32</v>
      </c>
      <c r="BG25" s="1251" t="s">
        <v>32</v>
      </c>
      <c r="BH25" s="1251">
        <f>'[2]1'!$BH25:$BJ25</f>
        <v>-23.485985234979893</v>
      </c>
      <c r="BI25" s="1251" t="s">
        <v>32</v>
      </c>
      <c r="BJ25" s="1251" t="s">
        <v>32</v>
      </c>
      <c r="BK25" s="1251">
        <f>'[2]1'!$BK25:$BM25</f>
        <v>-18.092522179974651</v>
      </c>
      <c r="BL25" s="1251" t="s">
        <v>32</v>
      </c>
      <c r="BM25" s="1251" t="s">
        <v>32</v>
      </c>
      <c r="BN25" s="621"/>
      <c r="BO25" s="621"/>
      <c r="BP25" s="621"/>
    </row>
    <row r="26" spans="1:68" s="447" customFormat="1" ht="5.25" customHeight="1">
      <c r="A26" s="625"/>
      <c r="B26" s="648"/>
      <c r="C26" s="648"/>
      <c r="D26" s="648"/>
      <c r="E26" s="648"/>
      <c r="F26" s="648"/>
      <c r="G26" s="648"/>
      <c r="H26" s="648"/>
      <c r="I26" s="648"/>
      <c r="J26" s="648"/>
      <c r="K26" s="648"/>
      <c r="L26" s="648"/>
      <c r="M26" s="648"/>
      <c r="N26" s="648"/>
      <c r="O26" s="648"/>
      <c r="P26" s="652"/>
      <c r="Q26" s="650"/>
      <c r="R26" s="653"/>
      <c r="S26" s="653"/>
      <c r="T26" s="653"/>
      <c r="U26" s="1316"/>
      <c r="V26" s="1317"/>
      <c r="W26" s="1318"/>
      <c r="X26" s="1340"/>
      <c r="Y26" s="1341"/>
      <c r="Z26" s="1342"/>
      <c r="AA26" s="1214"/>
      <c r="AB26" s="1212"/>
      <c r="AC26" s="1212"/>
      <c r="AD26" s="1212"/>
      <c r="AE26" s="1212"/>
      <c r="AF26" s="1212"/>
      <c r="AG26" s="1212"/>
      <c r="AH26" s="1212"/>
      <c r="AI26" s="1212"/>
      <c r="AJ26" s="1212"/>
      <c r="AK26" s="1212"/>
      <c r="AL26" s="1212"/>
      <c r="AM26" s="1212"/>
      <c r="AN26" s="1212"/>
      <c r="AO26" s="1212"/>
      <c r="AP26" s="1212"/>
      <c r="AQ26" s="1212"/>
      <c r="AR26" s="1213"/>
      <c r="AS26" s="1214"/>
      <c r="AT26" s="1212"/>
      <c r="AU26" s="1212"/>
      <c r="AV26" s="1212"/>
      <c r="AW26" s="1212"/>
      <c r="AX26" s="1212"/>
      <c r="AY26" s="1212"/>
      <c r="AZ26" s="1212"/>
      <c r="BA26" s="1212"/>
      <c r="BB26" s="1212"/>
      <c r="BC26" s="1212"/>
      <c r="BD26" s="1212"/>
      <c r="BE26" s="1212"/>
      <c r="BF26" s="1212"/>
      <c r="BG26" s="1212"/>
      <c r="BH26" s="1212"/>
      <c r="BI26" s="1212"/>
      <c r="BJ26" s="1212"/>
      <c r="BK26" s="1212"/>
      <c r="BL26" s="1212"/>
      <c r="BM26" s="1212"/>
      <c r="BN26" s="451"/>
      <c r="BO26" s="630"/>
      <c r="BP26" s="452"/>
    </row>
    <row r="27" spans="1:68" s="447" customFormat="1" ht="5.25" customHeight="1">
      <c r="A27" s="625"/>
      <c r="B27" s="450"/>
      <c r="C27" s="450"/>
      <c r="D27" s="450"/>
      <c r="E27" s="450"/>
      <c r="F27" s="450"/>
      <c r="G27" s="450"/>
      <c r="H27" s="450"/>
      <c r="I27" s="450"/>
      <c r="J27" s="450"/>
      <c r="K27" s="450"/>
      <c r="L27" s="450"/>
      <c r="M27" s="450"/>
      <c r="N27" s="450"/>
      <c r="O27" s="450"/>
      <c r="P27" s="630"/>
      <c r="Q27" s="460"/>
      <c r="R27" s="642"/>
      <c r="S27" s="642"/>
      <c r="T27" s="642"/>
      <c r="U27" s="680"/>
      <c r="V27" s="681"/>
      <c r="W27" s="682"/>
      <c r="X27" s="1308"/>
      <c r="Y27" s="1309"/>
      <c r="Z27" s="1310"/>
      <c r="AA27" s="1208"/>
      <c r="AB27" s="1206"/>
      <c r="AC27" s="1206"/>
      <c r="AD27" s="1206"/>
      <c r="AE27" s="1206"/>
      <c r="AF27" s="1206"/>
      <c r="AG27" s="1206"/>
      <c r="AH27" s="1206"/>
      <c r="AI27" s="1206"/>
      <c r="AJ27" s="1206"/>
      <c r="AK27" s="1206"/>
      <c r="AL27" s="1206"/>
      <c r="AM27" s="1206"/>
      <c r="AN27" s="1206"/>
      <c r="AO27" s="1206"/>
      <c r="AP27" s="1206"/>
      <c r="AQ27" s="1206"/>
      <c r="AR27" s="1207"/>
      <c r="AS27" s="1208"/>
      <c r="AT27" s="1206"/>
      <c r="AU27" s="1206"/>
      <c r="AV27" s="1206"/>
      <c r="AW27" s="1206"/>
      <c r="AX27" s="1206"/>
      <c r="AY27" s="1206"/>
      <c r="AZ27" s="1206"/>
      <c r="BA27" s="1206"/>
      <c r="BB27" s="1206"/>
      <c r="BC27" s="1206"/>
      <c r="BD27" s="1206"/>
      <c r="BE27" s="1206"/>
      <c r="BF27" s="1206"/>
      <c r="BG27" s="1206"/>
      <c r="BH27" s="1206"/>
      <c r="BI27" s="1206"/>
      <c r="BJ27" s="1206"/>
      <c r="BK27" s="1206"/>
      <c r="BL27" s="1206"/>
      <c r="BM27" s="1206"/>
      <c r="BN27" s="451"/>
      <c r="BO27" s="630"/>
      <c r="BP27" s="452"/>
    </row>
    <row r="28" spans="1:68" s="447" customFormat="1" ht="26.25" customHeight="1">
      <c r="A28" s="623"/>
      <c r="B28" s="1300" t="s">
        <v>130</v>
      </c>
      <c r="C28" s="1301"/>
      <c r="D28" s="1301"/>
      <c r="E28" s="1301"/>
      <c r="F28" s="1301"/>
      <c r="G28" s="1301"/>
      <c r="H28" s="1301"/>
      <c r="I28" s="1301"/>
      <c r="J28" s="1301"/>
      <c r="K28" s="1301"/>
      <c r="L28" s="1301"/>
      <c r="M28" s="1301"/>
      <c r="N28" s="1301"/>
      <c r="O28" s="1301"/>
      <c r="P28" s="1301"/>
      <c r="Q28" s="448"/>
      <c r="R28" s="1322" t="s">
        <v>1</v>
      </c>
      <c r="S28" s="1322"/>
      <c r="T28" s="1322"/>
      <c r="U28" s="1326">
        <f>'[2]1'!$U28:$W28</f>
        <v>44711</v>
      </c>
      <c r="V28" s="1327"/>
      <c r="W28" s="1328"/>
      <c r="X28" s="1321" t="s">
        <v>104</v>
      </c>
      <c r="Y28" s="1343"/>
      <c r="Z28" s="1344"/>
      <c r="AA28" s="1262">
        <f>'[2]1'!$AA28:$AC28</f>
        <v>-11.376326242602778</v>
      </c>
      <c r="AB28" s="1252"/>
      <c r="AC28" s="1252"/>
      <c r="AD28" s="1252">
        <f>'[2]1'!$AD28:$AF28</f>
        <v>-0.96358691955648101</v>
      </c>
      <c r="AE28" s="1252"/>
      <c r="AF28" s="1252"/>
      <c r="AG28" s="1252">
        <f>'[2]1'!$AG28:$AI28</f>
        <v>-2.1526180010444445</v>
      </c>
      <c r="AH28" s="1252"/>
      <c r="AI28" s="1252"/>
      <c r="AJ28" s="1252">
        <f>'[2]1'!$AJ28:$AL28</f>
        <v>-2.2204290078444449</v>
      </c>
      <c r="AK28" s="1252"/>
      <c r="AL28" s="1252"/>
      <c r="AM28" s="1252">
        <f>'[2]1'!$AM28:$AO28</f>
        <v>-0.40553092113333333</v>
      </c>
      <c r="AN28" s="1252"/>
      <c r="AO28" s="1252"/>
      <c r="AP28" s="1252">
        <f>'[2]1'!$AP28:$AR28</f>
        <v>-0.60947082646666695</v>
      </c>
      <c r="AQ28" s="1252"/>
      <c r="AR28" s="1261"/>
      <c r="AS28" s="1262">
        <f>'[2]1'!$AS28:$AU28</f>
        <v>-2.2204290078444449</v>
      </c>
      <c r="AT28" s="1252" t="s">
        <v>32</v>
      </c>
      <c r="AU28" s="1252" t="s">
        <v>32</v>
      </c>
      <c r="AV28" s="1252">
        <f>'[2]1'!$AV28:$AX28</f>
        <v>-1.3389820857000003</v>
      </c>
      <c r="AW28" s="1252" t="s">
        <v>32</v>
      </c>
      <c r="AX28" s="1252" t="s">
        <v>32</v>
      </c>
      <c r="AY28" s="1252">
        <f>'[2]1'!$AY28:$BA28</f>
        <v>0.41297038501111077</v>
      </c>
      <c r="AZ28" s="1252" t="s">
        <v>32</v>
      </c>
      <c r="BA28" s="1252" t="s">
        <v>32</v>
      </c>
      <c r="BB28" s="1252">
        <f>'[2]1'!$BB28:$BD28</f>
        <v>-0.40553092113333333</v>
      </c>
      <c r="BC28" s="1252" t="s">
        <v>32</v>
      </c>
      <c r="BD28" s="1252" t="s">
        <v>32</v>
      </c>
      <c r="BE28" s="1252">
        <f>'[2]1'!$BE28:$BG28</f>
        <v>-0.38798313152222247</v>
      </c>
      <c r="BF28" s="1252" t="s">
        <v>32</v>
      </c>
      <c r="BG28" s="1252" t="s">
        <v>32</v>
      </c>
      <c r="BH28" s="1252">
        <f>'[2]1'!$BH28:$BJ28</f>
        <v>-2.0524942544000004</v>
      </c>
      <c r="BI28" s="1252" t="s">
        <v>32</v>
      </c>
      <c r="BJ28" s="1252" t="s">
        <v>32</v>
      </c>
      <c r="BK28" s="1252">
        <f>'[2]1'!$BK28:$BM28</f>
        <v>-1.8826697713333334</v>
      </c>
      <c r="BL28" s="1252" t="s">
        <v>32</v>
      </c>
      <c r="BM28" s="1252" t="s">
        <v>32</v>
      </c>
      <c r="BN28" s="451"/>
      <c r="BO28" s="630"/>
      <c r="BP28" s="452"/>
    </row>
    <row r="29" spans="1:68" s="447" customFormat="1" ht="26.25" customHeight="1">
      <c r="A29" s="623"/>
      <c r="B29" s="1300" t="s">
        <v>131</v>
      </c>
      <c r="C29" s="1301"/>
      <c r="D29" s="1301"/>
      <c r="E29" s="1301"/>
      <c r="F29" s="1301"/>
      <c r="G29" s="1301"/>
      <c r="H29" s="1301"/>
      <c r="I29" s="1301"/>
      <c r="J29" s="1301"/>
      <c r="K29" s="1301"/>
      <c r="L29" s="1301"/>
      <c r="M29" s="1301"/>
      <c r="N29" s="1301"/>
      <c r="O29" s="1301"/>
      <c r="P29" s="1301"/>
      <c r="Q29" s="448"/>
      <c r="R29" s="1336" t="s">
        <v>1</v>
      </c>
      <c r="S29" s="1336"/>
      <c r="T29" s="1336"/>
      <c r="U29" s="1313">
        <f>'[2]1'!$U29:$W29</f>
        <v>44711</v>
      </c>
      <c r="V29" s="1314"/>
      <c r="W29" s="1315"/>
      <c r="X29" s="1319" t="s">
        <v>104</v>
      </c>
      <c r="Y29" s="1298"/>
      <c r="Z29" s="1415"/>
      <c r="AA29" s="1297">
        <f>'[2]1'!$AA29:$AC29</f>
        <v>-7.9853656241583328</v>
      </c>
      <c r="AB29" s="1251"/>
      <c r="AC29" s="1251"/>
      <c r="AD29" s="1251">
        <f>'[2]1'!$AD29:$AF29</f>
        <v>-3.0395928298305548</v>
      </c>
      <c r="AE29" s="1251"/>
      <c r="AF29" s="1251"/>
      <c r="AG29" s="1251">
        <f>'[2]1'!$AG29:$AI29</f>
        <v>-1.3878859172833333</v>
      </c>
      <c r="AH29" s="1251"/>
      <c r="AI29" s="1251"/>
      <c r="AJ29" s="1251">
        <f>'[2]1'!$AJ29:$AL29</f>
        <v>0.24201626713333338</v>
      </c>
      <c r="AK29" s="1251"/>
      <c r="AL29" s="1251"/>
      <c r="AM29" s="1251">
        <f>'[2]1'!$AM29:$AO29</f>
        <v>1.6300839566999998</v>
      </c>
      <c r="AN29" s="1251"/>
      <c r="AO29" s="1251"/>
      <c r="AP29" s="1251">
        <f>'[2]1'!$AP29:$AR29</f>
        <v>-5.3836651474999995</v>
      </c>
      <c r="AQ29" s="1251"/>
      <c r="AR29" s="1263"/>
      <c r="AS29" s="1297">
        <f>'[2]1'!$AS29:$AU29</f>
        <v>0.24201626713333338</v>
      </c>
      <c r="AT29" s="1251" t="s">
        <v>32</v>
      </c>
      <c r="AU29" s="1251" t="s">
        <v>32</v>
      </c>
      <c r="AV29" s="1251">
        <f>'[2]1'!$AV29:$AX29</f>
        <v>1.0858913091333331</v>
      </c>
      <c r="AW29" s="1251" t="s">
        <v>32</v>
      </c>
      <c r="AX29" s="1251" t="s">
        <v>32</v>
      </c>
      <c r="AY29" s="1251">
        <f>'[2]1'!$AY29:$BA29</f>
        <v>2.6345661364666664</v>
      </c>
      <c r="AZ29" s="1251" t="s">
        <v>32</v>
      </c>
      <c r="BA29" s="1251" t="s">
        <v>32</v>
      </c>
      <c r="BB29" s="1251">
        <f>'[2]1'!$BB29:$BD29</f>
        <v>1.6300839566999998</v>
      </c>
      <c r="BC29" s="1251" t="s">
        <v>32</v>
      </c>
      <c r="BD29" s="1251" t="s">
        <v>32</v>
      </c>
      <c r="BE29" s="1251">
        <f>'[2]1'!$BE29:$BG29</f>
        <v>-1.1781795930833334</v>
      </c>
      <c r="BF29" s="1251" t="s">
        <v>32</v>
      </c>
      <c r="BG29" s="1251" t="s">
        <v>32</v>
      </c>
      <c r="BH29" s="1251">
        <f>'[2]1'!$BH29:$BJ29</f>
        <v>-2.9189280884833333</v>
      </c>
      <c r="BI29" s="1251" t="s">
        <v>32</v>
      </c>
      <c r="BJ29" s="1251" t="s">
        <v>32</v>
      </c>
      <c r="BK29" s="1251">
        <f>'[2]1'!$BK29:$BM29</f>
        <v>-5.2098644860166665</v>
      </c>
      <c r="BL29" s="1251" t="s">
        <v>32</v>
      </c>
      <c r="BM29" s="1251" t="s">
        <v>32</v>
      </c>
      <c r="BN29" s="446"/>
      <c r="BO29" s="452"/>
      <c r="BP29" s="452"/>
    </row>
    <row r="30" spans="1:68" s="447" customFormat="1" ht="26.25" customHeight="1">
      <c r="A30" s="623"/>
      <c r="B30" s="1383" t="s">
        <v>132</v>
      </c>
      <c r="C30" s="1384"/>
      <c r="D30" s="1384"/>
      <c r="E30" s="1384"/>
      <c r="F30" s="1384"/>
      <c r="G30" s="1384"/>
      <c r="H30" s="1384"/>
      <c r="I30" s="1384"/>
      <c r="J30" s="1384"/>
      <c r="K30" s="1384"/>
      <c r="L30" s="1384"/>
      <c r="M30" s="1384"/>
      <c r="N30" s="1384"/>
      <c r="O30" s="1384"/>
      <c r="P30" s="1384"/>
      <c r="Q30" s="448"/>
      <c r="R30" s="1322" t="s">
        <v>1</v>
      </c>
      <c r="S30" s="1322"/>
      <c r="T30" s="1322"/>
      <c r="U30" s="1326">
        <f>'[2]1'!$U30:$W30</f>
        <v>44711</v>
      </c>
      <c r="V30" s="1327"/>
      <c r="W30" s="1328"/>
      <c r="X30" s="1321" t="s">
        <v>104</v>
      </c>
      <c r="Y30" s="1343"/>
      <c r="Z30" s="1344"/>
      <c r="AA30" s="1262">
        <f>'[2]1'!$AA30:$AC30</f>
        <v>-13.434094806852778</v>
      </c>
      <c r="AB30" s="1252"/>
      <c r="AC30" s="1252"/>
      <c r="AD30" s="1252">
        <f>'[2]1'!$AD30:$AF30</f>
        <v>0.21095292221944462</v>
      </c>
      <c r="AE30" s="1252"/>
      <c r="AF30" s="1252"/>
      <c r="AG30" s="1252">
        <f>'[2]1'!$AG30:$AI30</f>
        <v>4.5293632085222217</v>
      </c>
      <c r="AH30" s="1252"/>
      <c r="AI30" s="1252"/>
      <c r="AJ30" s="1252">
        <f>'[2]1'!$AJ30:$AL30</f>
        <v>4.6097329515555563</v>
      </c>
      <c r="AK30" s="1252"/>
      <c r="AL30" s="1252"/>
      <c r="AM30" s="1252">
        <f>'[2]1'!$AM30:$AO30</f>
        <v>1.5040148729333334</v>
      </c>
      <c r="AN30" s="1252"/>
      <c r="AO30" s="1252"/>
      <c r="AP30" s="1252">
        <f>'[2]1'!$AP30:$AR30</f>
        <v>2.668286731766667</v>
      </c>
      <c r="AQ30" s="1252"/>
      <c r="AR30" s="1261"/>
      <c r="AS30" s="1262">
        <f>'[2]1'!$AS30:$AU30</f>
        <v>4.6097329515555563</v>
      </c>
      <c r="AT30" s="1252" t="s">
        <v>32</v>
      </c>
      <c r="AU30" s="1252" t="s">
        <v>32</v>
      </c>
      <c r="AV30" s="1252">
        <f>'[2]1'!$AV30:$AX30</f>
        <v>3.4864466070444444</v>
      </c>
      <c r="AW30" s="1252" t="s">
        <v>32</v>
      </c>
      <c r="AX30" s="1252" t="s">
        <v>32</v>
      </c>
      <c r="AY30" s="1252">
        <f>'[2]1'!$AY30:$BA30</f>
        <v>2.2751724747888891</v>
      </c>
      <c r="AZ30" s="1252" t="s">
        <v>32</v>
      </c>
      <c r="BA30" s="1252" t="s">
        <v>32</v>
      </c>
      <c r="BB30" s="1252">
        <f>'[2]1'!$BB30:$BD30</f>
        <v>1.5040148729333334</v>
      </c>
      <c r="BC30" s="1252" t="s">
        <v>32</v>
      </c>
      <c r="BD30" s="1252" t="s">
        <v>32</v>
      </c>
      <c r="BE30" s="1252">
        <f>'[2]1'!$BE30:$BG30</f>
        <v>1.5106671293777778</v>
      </c>
      <c r="BF30" s="1252" t="s">
        <v>32</v>
      </c>
      <c r="BG30" s="1252" t="s">
        <v>32</v>
      </c>
      <c r="BH30" s="1252">
        <f>'[2]1'!$BH30:$BJ30</f>
        <v>2.1494459815444444</v>
      </c>
      <c r="BI30" s="1252" t="s">
        <v>32</v>
      </c>
      <c r="BJ30" s="1252" t="s">
        <v>32</v>
      </c>
      <c r="BK30" s="1252">
        <f>'[2]1'!$BK30:$BM30</f>
        <v>3.8565443500222223</v>
      </c>
      <c r="BL30" s="1252" t="s">
        <v>32</v>
      </c>
      <c r="BM30" s="1252" t="s">
        <v>32</v>
      </c>
      <c r="BN30" s="446"/>
      <c r="BO30" s="452"/>
      <c r="BP30" s="452"/>
    </row>
    <row r="31" spans="1:68" s="454" customFormat="1" ht="26.25" customHeight="1">
      <c r="A31" s="626"/>
      <c r="B31" s="1304" t="s">
        <v>133</v>
      </c>
      <c r="C31" s="1305"/>
      <c r="D31" s="1305"/>
      <c r="E31" s="1305"/>
      <c r="F31" s="1305"/>
      <c r="G31" s="1305"/>
      <c r="H31" s="1305"/>
      <c r="I31" s="1305"/>
      <c r="J31" s="1305"/>
      <c r="K31" s="1305"/>
      <c r="L31" s="1305"/>
      <c r="M31" s="1305"/>
      <c r="N31" s="1305"/>
      <c r="O31" s="1305"/>
      <c r="P31" s="1305"/>
      <c r="Q31" s="448"/>
      <c r="R31" s="1350" t="s">
        <v>1</v>
      </c>
      <c r="S31" s="1350"/>
      <c r="T31" s="1350"/>
      <c r="U31" s="1313">
        <f>'[2]1'!$U31:$W31</f>
        <v>44711</v>
      </c>
      <c r="V31" s="1314"/>
      <c r="W31" s="1315"/>
      <c r="X31" s="1319" t="s">
        <v>106</v>
      </c>
      <c r="Y31" s="1299"/>
      <c r="Z31" s="1320"/>
      <c r="AA31" s="1297">
        <f>'[2]1'!$AA31:$AC31</f>
        <v>-14.610955871333331</v>
      </c>
      <c r="AB31" s="1251"/>
      <c r="AC31" s="1251"/>
      <c r="AD31" s="1251">
        <f>'[2]1'!$AD31:$AF31</f>
        <v>2.0012031128888901</v>
      </c>
      <c r="AE31" s="1251"/>
      <c r="AF31" s="1251"/>
      <c r="AG31" s="1251">
        <f>'[2]1'!$AG31:$AI31</f>
        <v>9.6579196513333354</v>
      </c>
      <c r="AH31" s="1251"/>
      <c r="AI31" s="1251"/>
      <c r="AJ31" s="1251">
        <f>'[2]1'!$AJ31:$AL31</f>
        <v>13.408426768777778</v>
      </c>
      <c r="AK31" s="1251"/>
      <c r="AL31" s="1251"/>
      <c r="AM31" s="1251">
        <f>'[2]1'!$AM31:$AO31</f>
        <v>14.266558986555557</v>
      </c>
      <c r="AN31" s="1251"/>
      <c r="AO31" s="1251"/>
      <c r="AP31" s="1251">
        <f>'[2]1'!$AP31:$AR31</f>
        <v>22.711465900000004</v>
      </c>
      <c r="AQ31" s="1251"/>
      <c r="AR31" s="1263"/>
      <c r="AS31" s="1297">
        <f>'[2]1'!$AS31:$AU31</f>
        <v>13.408426768777778</v>
      </c>
      <c r="AT31" s="1251" t="s">
        <v>32</v>
      </c>
      <c r="AU31" s="1251" t="s">
        <v>32</v>
      </c>
      <c r="AV31" s="1251">
        <f>'[2]1'!$AV31:$AX31</f>
        <v>12.157130154666667</v>
      </c>
      <c r="AW31" s="1251" t="s">
        <v>32</v>
      </c>
      <c r="AX31" s="1251" t="s">
        <v>32</v>
      </c>
      <c r="AY31" s="1251">
        <f>'[2]1'!$AY31:$BA31</f>
        <v>12.466362901111111</v>
      </c>
      <c r="AZ31" s="1251" t="s">
        <v>32</v>
      </c>
      <c r="BA31" s="1251" t="s">
        <v>32</v>
      </c>
      <c r="BB31" s="1251">
        <f>'[2]1'!$BB31:$BD31</f>
        <v>14.266558986555557</v>
      </c>
      <c r="BC31" s="1251" t="s">
        <v>32</v>
      </c>
      <c r="BD31" s="1251" t="s">
        <v>32</v>
      </c>
      <c r="BE31" s="1251">
        <f>'[2]1'!$BE31:$BG31</f>
        <v>19.075429667555557</v>
      </c>
      <c r="BF31" s="1251" t="s">
        <v>32</v>
      </c>
      <c r="BG31" s="1251" t="s">
        <v>32</v>
      </c>
      <c r="BH31" s="1251">
        <f>'[2]1'!$BH31:$BJ31</f>
        <v>21.704928639222221</v>
      </c>
      <c r="BI31" s="1251" t="s">
        <v>32</v>
      </c>
      <c r="BJ31" s="1251" t="s">
        <v>32</v>
      </c>
      <c r="BK31" s="1251">
        <f>'[2]1'!$BK31:$BM31</f>
        <v>22.655427389333337</v>
      </c>
      <c r="BL31" s="1251" t="s">
        <v>32</v>
      </c>
      <c r="BM31" s="1251" t="s">
        <v>32</v>
      </c>
      <c r="BN31" s="453"/>
      <c r="BO31" s="631"/>
      <c r="BP31" s="631"/>
    </row>
    <row r="32" spans="1:68" s="447" customFormat="1" ht="5.25" customHeight="1">
      <c r="A32" s="625"/>
      <c r="B32" s="648"/>
      <c r="C32" s="648"/>
      <c r="D32" s="648"/>
      <c r="E32" s="648"/>
      <c r="F32" s="648"/>
      <c r="G32" s="648"/>
      <c r="H32" s="648"/>
      <c r="I32" s="648"/>
      <c r="J32" s="648"/>
      <c r="K32" s="648"/>
      <c r="L32" s="648"/>
      <c r="M32" s="648"/>
      <c r="N32" s="648"/>
      <c r="O32" s="648"/>
      <c r="P32" s="654"/>
      <c r="Q32" s="655"/>
      <c r="R32" s="656"/>
      <c r="S32" s="656"/>
      <c r="T32" s="656"/>
      <c r="U32" s="1316"/>
      <c r="V32" s="1317"/>
      <c r="W32" s="1318"/>
      <c r="X32" s="1418"/>
      <c r="Y32" s="1419"/>
      <c r="Z32" s="1420"/>
      <c r="AA32" s="1210"/>
      <c r="AB32" s="1211"/>
      <c r="AC32" s="1211"/>
      <c r="AD32" s="1212"/>
      <c r="AE32" s="1212"/>
      <c r="AF32" s="1212"/>
      <c r="AG32" s="1211"/>
      <c r="AH32" s="1211"/>
      <c r="AI32" s="1211"/>
      <c r="AJ32" s="1211"/>
      <c r="AK32" s="1211"/>
      <c r="AL32" s="1211"/>
      <c r="AM32" s="1211"/>
      <c r="AN32" s="1211"/>
      <c r="AO32" s="1211"/>
      <c r="AP32" s="1212"/>
      <c r="AQ32" s="1212"/>
      <c r="AR32" s="1213"/>
      <c r="AS32" s="1214"/>
      <c r="AT32" s="1212"/>
      <c r="AU32" s="1212"/>
      <c r="AV32" s="1212"/>
      <c r="AW32" s="1212"/>
      <c r="AX32" s="1212"/>
      <c r="AY32" s="1212"/>
      <c r="AZ32" s="1212"/>
      <c r="BA32" s="1212"/>
      <c r="BB32" s="1212"/>
      <c r="BC32" s="1212"/>
      <c r="BD32" s="1212"/>
      <c r="BE32" s="1212"/>
      <c r="BF32" s="1212"/>
      <c r="BG32" s="1212"/>
      <c r="BH32" s="1212"/>
      <c r="BI32" s="1212"/>
      <c r="BJ32" s="1212"/>
      <c r="BK32" s="1212"/>
      <c r="BL32" s="1212"/>
      <c r="BM32" s="1212"/>
      <c r="BN32" s="446"/>
      <c r="BO32" s="452"/>
      <c r="BP32" s="452"/>
    </row>
    <row r="33" spans="1:68" s="447" customFormat="1" ht="5.25" customHeight="1">
      <c r="A33" s="625"/>
      <c r="B33" s="450"/>
      <c r="C33" s="450"/>
      <c r="D33" s="450"/>
      <c r="E33" s="450"/>
      <c r="F33" s="450"/>
      <c r="G33" s="450"/>
      <c r="H33" s="450"/>
      <c r="I33" s="450"/>
      <c r="J33" s="450"/>
      <c r="K33" s="450"/>
      <c r="L33" s="450"/>
      <c r="M33" s="450"/>
      <c r="N33" s="450"/>
      <c r="O33" s="450"/>
      <c r="P33" s="451"/>
      <c r="Q33" s="455"/>
      <c r="R33" s="889"/>
      <c r="S33" s="889"/>
      <c r="T33" s="889"/>
      <c r="U33" s="680"/>
      <c r="V33" s="681"/>
      <c r="W33" s="682"/>
      <c r="X33" s="1410"/>
      <c r="Y33" s="1411"/>
      <c r="Z33" s="1412"/>
      <c r="AA33" s="1204"/>
      <c r="AB33" s="1205"/>
      <c r="AC33" s="1205"/>
      <c r="AD33" s="1206"/>
      <c r="AE33" s="1206"/>
      <c r="AF33" s="1206"/>
      <c r="AG33" s="1205"/>
      <c r="AH33" s="1205"/>
      <c r="AI33" s="1205"/>
      <c r="AJ33" s="1205"/>
      <c r="AK33" s="1205"/>
      <c r="AL33" s="1205"/>
      <c r="AM33" s="1205"/>
      <c r="AN33" s="1205"/>
      <c r="AO33" s="1205"/>
      <c r="AP33" s="1206"/>
      <c r="AQ33" s="1206"/>
      <c r="AR33" s="1207"/>
      <c r="AS33" s="1208"/>
      <c r="AT33" s="1206"/>
      <c r="AU33" s="1206"/>
      <c r="AV33" s="1206"/>
      <c r="AW33" s="1206"/>
      <c r="AX33" s="1206"/>
      <c r="AY33" s="1206"/>
      <c r="AZ33" s="1206"/>
      <c r="BA33" s="1206"/>
      <c r="BB33" s="1206"/>
      <c r="BC33" s="1206"/>
      <c r="BD33" s="1206"/>
      <c r="BE33" s="1206"/>
      <c r="BF33" s="1206"/>
      <c r="BG33" s="1206"/>
      <c r="BH33" s="1206"/>
      <c r="BI33" s="1206"/>
      <c r="BJ33" s="1206"/>
      <c r="BK33" s="1206"/>
      <c r="BL33" s="1206"/>
      <c r="BM33" s="1206"/>
      <c r="BN33" s="446"/>
      <c r="BO33" s="452"/>
      <c r="BP33" s="452"/>
    </row>
    <row r="34" spans="1:68" s="447" customFormat="1" ht="26.25" customHeight="1">
      <c r="A34" s="623"/>
      <c r="B34" s="1300" t="s">
        <v>134</v>
      </c>
      <c r="C34" s="1301"/>
      <c r="D34" s="1301"/>
      <c r="E34" s="1301"/>
      <c r="F34" s="1301"/>
      <c r="G34" s="1301"/>
      <c r="H34" s="1301"/>
      <c r="I34" s="1301"/>
      <c r="J34" s="1301"/>
      <c r="K34" s="1301"/>
      <c r="L34" s="1301"/>
      <c r="M34" s="1301"/>
      <c r="N34" s="1301"/>
      <c r="O34" s="1301"/>
      <c r="P34" s="1301"/>
      <c r="Q34" s="448"/>
      <c r="R34" s="1322" t="s">
        <v>1</v>
      </c>
      <c r="S34" s="1322"/>
      <c r="T34" s="1322"/>
      <c r="U34" s="1326">
        <f>'[2]1'!$U34:$W34</f>
        <v>44750</v>
      </c>
      <c r="V34" s="1327"/>
      <c r="W34" s="1328"/>
      <c r="X34" s="1321" t="s">
        <v>107</v>
      </c>
      <c r="Y34" s="1309"/>
      <c r="Z34" s="1310"/>
      <c r="AA34" s="1262">
        <f>'[2]1'!$AA34:$AC34</f>
        <v>-0.44587565023530829</v>
      </c>
      <c r="AB34" s="1252"/>
      <c r="AC34" s="1252"/>
      <c r="AD34" s="1252">
        <f>'[2]1'!$AD34:$AF34</f>
        <v>39.858716475095775</v>
      </c>
      <c r="AE34" s="1252"/>
      <c r="AF34" s="1252"/>
      <c r="AG34" s="1252">
        <f>'[2]1'!$AG34:$AI34</f>
        <v>11.046982912356924</v>
      </c>
      <c r="AH34" s="1252"/>
      <c r="AI34" s="1252"/>
      <c r="AJ34" s="1252">
        <f>'[2]1'!$AJ34:$AL34</f>
        <v>12.124693389635794</v>
      </c>
      <c r="AK34" s="1252"/>
      <c r="AL34" s="1252"/>
      <c r="AM34" s="1252">
        <f>'[2]1'!$AM34:$AO34</f>
        <v>22.309654142821572</v>
      </c>
      <c r="AN34" s="1252"/>
      <c r="AO34" s="1252"/>
      <c r="AP34" s="1252" t="str">
        <f>'[2]1'!$AP34:$AR34</f>
        <v/>
      </c>
      <c r="AQ34" s="1252"/>
      <c r="AR34" s="1261"/>
      <c r="AS34" s="1262">
        <f>'[2]1'!$AS34:$AU34</f>
        <v>12.124693389635794</v>
      </c>
      <c r="AT34" s="1252" t="s">
        <v>32</v>
      </c>
      <c r="AU34" s="1252" t="s">
        <v>32</v>
      </c>
      <c r="AV34" s="1252">
        <f>'[2]1'!$AV34:$AX34</f>
        <v>16.33035829776226</v>
      </c>
      <c r="AW34" s="1252" t="s">
        <v>32</v>
      </c>
      <c r="AX34" s="1252" t="s">
        <v>32</v>
      </c>
      <c r="AY34" s="1252">
        <f>'[2]1'!$AY34:$BA34</f>
        <v>20.301104048176626</v>
      </c>
      <c r="AZ34" s="1252" t="s">
        <v>32</v>
      </c>
      <c r="BA34" s="1252" t="s">
        <v>32</v>
      </c>
      <c r="BB34" s="1252">
        <f>'[2]1'!$BB34:$BD34</f>
        <v>22.309654142821572</v>
      </c>
      <c r="BC34" s="1252" t="s">
        <v>32</v>
      </c>
      <c r="BD34" s="1252" t="s">
        <v>32</v>
      </c>
      <c r="BE34" s="1252">
        <f>'[2]1'!$BE34:$BG34</f>
        <v>21.346284834305678</v>
      </c>
      <c r="BF34" s="1252" t="s">
        <v>32</v>
      </c>
      <c r="BG34" s="1252" t="s">
        <v>32</v>
      </c>
      <c r="BH34" s="1252">
        <f>'[2]1'!$BH34:$BJ34</f>
        <v>22.865106850240721</v>
      </c>
      <c r="BI34" s="1252" t="s">
        <v>32</v>
      </c>
      <c r="BJ34" s="1252" t="s">
        <v>32</v>
      </c>
      <c r="BK34" s="1252" t="str">
        <f>'[2]1'!$BK34:$BM34</f>
        <v/>
      </c>
      <c r="BL34" s="1252" t="s">
        <v>32</v>
      </c>
      <c r="BM34" s="1252" t="s">
        <v>32</v>
      </c>
      <c r="BN34" s="451"/>
      <c r="BO34" s="630"/>
      <c r="BP34" s="452"/>
    </row>
    <row r="35" spans="1:68" s="447" customFormat="1" ht="26.25" customHeight="1">
      <c r="A35" s="623"/>
      <c r="B35" s="1300" t="s">
        <v>135</v>
      </c>
      <c r="C35" s="1301"/>
      <c r="D35" s="1301"/>
      <c r="E35" s="1301"/>
      <c r="F35" s="1301"/>
      <c r="G35" s="1301"/>
      <c r="H35" s="1301"/>
      <c r="I35" s="1301"/>
      <c r="J35" s="1301"/>
      <c r="K35" s="1301"/>
      <c r="L35" s="1301"/>
      <c r="M35" s="1301"/>
      <c r="N35" s="1301"/>
      <c r="O35" s="1301"/>
      <c r="P35" s="1301"/>
      <c r="Q35" s="448"/>
      <c r="R35" s="1336" t="s">
        <v>1</v>
      </c>
      <c r="S35" s="1336"/>
      <c r="T35" s="1336"/>
      <c r="U35" s="1313">
        <f>'[2]1'!$U35:$W35</f>
        <v>44742</v>
      </c>
      <c r="V35" s="1314"/>
      <c r="W35" s="1315"/>
      <c r="X35" s="1319" t="s">
        <v>107</v>
      </c>
      <c r="Y35" s="1299"/>
      <c r="Z35" s="1320"/>
      <c r="AA35" s="1297">
        <f>'[2]1'!$AA35:$AC35</f>
        <v>-7.698829913515354</v>
      </c>
      <c r="AB35" s="1251"/>
      <c r="AC35" s="1251"/>
      <c r="AD35" s="1251">
        <f>'[2]1'!$AD35:$AF35</f>
        <v>16.954051302262968</v>
      </c>
      <c r="AE35" s="1251"/>
      <c r="AF35" s="1251"/>
      <c r="AG35" s="1251">
        <f>'[2]1'!$AG35:$AI35</f>
        <v>3.1085674442927314</v>
      </c>
      <c r="AH35" s="1251"/>
      <c r="AI35" s="1251"/>
      <c r="AJ35" s="1251">
        <f>'[2]1'!$AJ35:$AL35</f>
        <v>7.5562097728519007</v>
      </c>
      <c r="AK35" s="1251"/>
      <c r="AL35" s="1251"/>
      <c r="AM35" s="1251">
        <f>'[2]1'!$AM35:$AO35</f>
        <v>12.885051136015676</v>
      </c>
      <c r="AN35" s="1251"/>
      <c r="AO35" s="1251"/>
      <c r="AP35" s="1251" t="str">
        <f>'[2]1'!$AP35:$AR35</f>
        <v/>
      </c>
      <c r="AQ35" s="1251"/>
      <c r="AR35" s="1263"/>
      <c r="AS35" s="1297">
        <f>'[2]1'!$AS35:$AU35</f>
        <v>7.5562097728519007</v>
      </c>
      <c r="AT35" s="1251" t="s">
        <v>32</v>
      </c>
      <c r="AU35" s="1251" t="s">
        <v>32</v>
      </c>
      <c r="AV35" s="1251">
        <f>'[2]1'!$AV35:$AX35</f>
        <v>9.8134173153485023</v>
      </c>
      <c r="AW35" s="1251" t="s">
        <v>32</v>
      </c>
      <c r="AX35" s="1251" t="s">
        <v>32</v>
      </c>
      <c r="AY35" s="1251">
        <f>'[2]1'!$AY35:$BA35</f>
        <v>11.2217936647736</v>
      </c>
      <c r="AZ35" s="1251" t="s">
        <v>32</v>
      </c>
      <c r="BA35" s="1251" t="s">
        <v>32</v>
      </c>
      <c r="BB35" s="1251">
        <f>'[2]1'!$BB35:$BD35</f>
        <v>12.885051136015676</v>
      </c>
      <c r="BC35" s="1251" t="s">
        <v>32</v>
      </c>
      <c r="BD35" s="1251" t="s">
        <v>32</v>
      </c>
      <c r="BE35" s="1251">
        <f>'[2]1'!$BE35:$BG35</f>
        <v>10.749642175572504</v>
      </c>
      <c r="BF35" s="1251" t="s">
        <v>32</v>
      </c>
      <c r="BG35" s="1251" t="s">
        <v>32</v>
      </c>
      <c r="BH35" s="1251">
        <f>'[2]1'!$BH35:$BJ35</f>
        <v>6.356828445663993</v>
      </c>
      <c r="BI35" s="1251" t="s">
        <v>32</v>
      </c>
      <c r="BJ35" s="1251" t="s">
        <v>32</v>
      </c>
      <c r="BK35" s="1251" t="str">
        <f>'[2]1'!$BK35:$BM35</f>
        <v/>
      </c>
      <c r="BL35" s="1251" t="s">
        <v>32</v>
      </c>
      <c r="BM35" s="1251" t="s">
        <v>32</v>
      </c>
      <c r="BN35" s="451"/>
      <c r="BO35" s="630"/>
      <c r="BP35" s="452"/>
    </row>
    <row r="36" spans="1:68" s="447" customFormat="1" ht="26.25" customHeight="1">
      <c r="A36" s="623"/>
      <c r="B36" s="1304" t="s">
        <v>136</v>
      </c>
      <c r="C36" s="1305"/>
      <c r="D36" s="1305"/>
      <c r="E36" s="1305"/>
      <c r="F36" s="1305"/>
      <c r="G36" s="1305"/>
      <c r="H36" s="1305"/>
      <c r="I36" s="1305"/>
      <c r="J36" s="1305"/>
      <c r="K36" s="1305"/>
      <c r="L36" s="1305"/>
      <c r="M36" s="1305"/>
      <c r="N36" s="1305"/>
      <c r="O36" s="1305"/>
      <c r="P36" s="1305"/>
      <c r="Q36" s="448"/>
      <c r="R36" s="1322" t="s">
        <v>1</v>
      </c>
      <c r="S36" s="1322"/>
      <c r="T36" s="1322"/>
      <c r="U36" s="1326">
        <f>'[2]1'!$U36:$W36</f>
        <v>44754</v>
      </c>
      <c r="V36" s="1327"/>
      <c r="W36" s="1328"/>
      <c r="X36" s="1321" t="s">
        <v>107</v>
      </c>
      <c r="Y36" s="1309"/>
      <c r="Z36" s="1310"/>
      <c r="AA36" s="1262">
        <f>'[2]1'!$AA36:$AC36</f>
        <v>-12.496759139227379</v>
      </c>
      <c r="AB36" s="1252"/>
      <c r="AC36" s="1252"/>
      <c r="AD36" s="1252">
        <f>'[2]1'!$AD36:$AF36</f>
        <v>32.658497602557276</v>
      </c>
      <c r="AE36" s="1252"/>
      <c r="AF36" s="1252"/>
      <c r="AG36" s="1252">
        <f>'[2]1'!$AG36:$AI36</f>
        <v>11.11575831671064</v>
      </c>
      <c r="AH36" s="1252"/>
      <c r="AI36" s="1252"/>
      <c r="AJ36" s="1252">
        <f>'[2]1'!$AJ36:$AL36</f>
        <v>16.704060673092116</v>
      </c>
      <c r="AK36" s="1252"/>
      <c r="AL36" s="1252"/>
      <c r="AM36" s="1252">
        <f>'[2]1'!$AM36:$AO36</f>
        <v>28.81481481481481</v>
      </c>
      <c r="AN36" s="1252"/>
      <c r="AO36" s="1252"/>
      <c r="AP36" s="1252" t="str">
        <f>'[2]1'!$AP36:$AR36</f>
        <v/>
      </c>
      <c r="AQ36" s="1252"/>
      <c r="AR36" s="1261"/>
      <c r="AS36" s="1262">
        <f>'[2]1'!$AS36:$AU36</f>
        <v>16.704060673092116</v>
      </c>
      <c r="AT36" s="1252" t="s">
        <v>32</v>
      </c>
      <c r="AU36" s="1252" t="s">
        <v>32</v>
      </c>
      <c r="AV36" s="1252">
        <f>'[2]1'!$AV36:$AX36</f>
        <v>20.410228729505462</v>
      </c>
      <c r="AW36" s="1252" t="s">
        <v>32</v>
      </c>
      <c r="AX36" s="1252" t="s">
        <v>32</v>
      </c>
      <c r="AY36" s="1252">
        <f>'[2]1'!$AY36:$BA36</f>
        <v>23.753020521513335</v>
      </c>
      <c r="AZ36" s="1252" t="s">
        <v>32</v>
      </c>
      <c r="BA36" s="1252" t="s">
        <v>32</v>
      </c>
      <c r="BB36" s="1252">
        <f>'[2]1'!$BB36:$BD36</f>
        <v>28.81481481481481</v>
      </c>
      <c r="BC36" s="1252" t="s">
        <v>32</v>
      </c>
      <c r="BD36" s="1252" t="s">
        <v>32</v>
      </c>
      <c r="BE36" s="1252">
        <f>'[2]1'!$BE36:$BG36</f>
        <v>27.851996922431283</v>
      </c>
      <c r="BF36" s="1252" t="s">
        <v>32</v>
      </c>
      <c r="BG36" s="1252" t="s">
        <v>32</v>
      </c>
      <c r="BH36" s="1252">
        <f>'[2]1'!$BH36:$BJ36</f>
        <v>26.102032298455697</v>
      </c>
      <c r="BI36" s="1252" t="s">
        <v>32</v>
      </c>
      <c r="BJ36" s="1252" t="s">
        <v>32</v>
      </c>
      <c r="BK36" s="1252" t="str">
        <f>'[2]1'!$BK36:$BM36</f>
        <v/>
      </c>
      <c r="BL36" s="1252" t="s">
        <v>32</v>
      </c>
      <c r="BM36" s="1252" t="s">
        <v>32</v>
      </c>
      <c r="BN36" s="451"/>
      <c r="BO36" s="630"/>
      <c r="BP36" s="452"/>
    </row>
    <row r="37" spans="1:68" s="447" customFormat="1" ht="5.25" customHeight="1">
      <c r="A37" s="624"/>
      <c r="B37" s="645"/>
      <c r="C37" s="645"/>
      <c r="D37" s="645"/>
      <c r="E37" s="645"/>
      <c r="F37" s="645"/>
      <c r="G37" s="645"/>
      <c r="H37" s="645"/>
      <c r="I37" s="645"/>
      <c r="J37" s="645"/>
      <c r="K37" s="645"/>
      <c r="L37" s="645"/>
      <c r="M37" s="645"/>
      <c r="N37" s="645"/>
      <c r="O37" s="645"/>
      <c r="P37" s="652"/>
      <c r="Q37" s="657"/>
      <c r="R37" s="653"/>
      <c r="S37" s="653"/>
      <c r="T37" s="653"/>
      <c r="U37" s="1316"/>
      <c r="V37" s="1317"/>
      <c r="W37" s="1318"/>
      <c r="X37" s="1340"/>
      <c r="Y37" s="1341"/>
      <c r="Z37" s="1342"/>
      <c r="AA37" s="1214"/>
      <c r="AB37" s="1212"/>
      <c r="AC37" s="1212"/>
      <c r="AD37" s="1212"/>
      <c r="AE37" s="1212"/>
      <c r="AF37" s="1212"/>
      <c r="AG37" s="1212"/>
      <c r="AH37" s="1212"/>
      <c r="AI37" s="1212"/>
      <c r="AJ37" s="1212"/>
      <c r="AK37" s="1212"/>
      <c r="AL37" s="1212"/>
      <c r="AM37" s="1212"/>
      <c r="AN37" s="1212"/>
      <c r="AO37" s="1212"/>
      <c r="AP37" s="1212"/>
      <c r="AQ37" s="1212"/>
      <c r="AR37" s="1213"/>
      <c r="AS37" s="1214"/>
      <c r="AT37" s="1212"/>
      <c r="AU37" s="1212"/>
      <c r="AV37" s="1212"/>
      <c r="AW37" s="1212"/>
      <c r="AX37" s="1212"/>
      <c r="AY37" s="1212"/>
      <c r="AZ37" s="1212"/>
      <c r="BA37" s="1212"/>
      <c r="BB37" s="1212"/>
      <c r="BC37" s="1212"/>
      <c r="BD37" s="1212"/>
      <c r="BE37" s="1212"/>
      <c r="BF37" s="1212"/>
      <c r="BG37" s="1212"/>
      <c r="BH37" s="1212"/>
      <c r="BI37" s="1212"/>
      <c r="BJ37" s="1212"/>
      <c r="BK37" s="1212"/>
      <c r="BL37" s="1212"/>
      <c r="BM37" s="1212"/>
      <c r="BN37" s="452"/>
      <c r="BO37" s="452"/>
      <c r="BP37" s="452"/>
    </row>
    <row r="38" spans="1:68" s="447" customFormat="1" ht="5.25" customHeight="1">
      <c r="A38" s="625"/>
      <c r="B38" s="450"/>
      <c r="C38" s="450"/>
      <c r="D38" s="450"/>
      <c r="E38" s="450"/>
      <c r="F38" s="450"/>
      <c r="G38" s="450"/>
      <c r="H38" s="450"/>
      <c r="I38" s="450"/>
      <c r="J38" s="450"/>
      <c r="K38" s="450"/>
      <c r="L38" s="450"/>
      <c r="M38" s="450"/>
      <c r="N38" s="450"/>
      <c r="O38" s="450"/>
      <c r="P38" s="630"/>
      <c r="Q38" s="460"/>
      <c r="R38" s="642"/>
      <c r="S38" s="642"/>
      <c r="T38" s="642"/>
      <c r="U38" s="680"/>
      <c r="V38" s="681"/>
      <c r="W38" s="682"/>
      <c r="X38" s="1308"/>
      <c r="Y38" s="1309"/>
      <c r="Z38" s="1310"/>
      <c r="AA38" s="1204"/>
      <c r="AB38" s="1205"/>
      <c r="AC38" s="1205"/>
      <c r="AD38" s="1206"/>
      <c r="AE38" s="1206"/>
      <c r="AF38" s="1206"/>
      <c r="AG38" s="1205"/>
      <c r="AH38" s="1205"/>
      <c r="AI38" s="1205"/>
      <c r="AJ38" s="1205"/>
      <c r="AK38" s="1205"/>
      <c r="AL38" s="1205"/>
      <c r="AM38" s="1205"/>
      <c r="AN38" s="1205"/>
      <c r="AO38" s="1205"/>
      <c r="AP38" s="1206"/>
      <c r="AQ38" s="1206"/>
      <c r="AR38" s="1207"/>
      <c r="AS38" s="1208"/>
      <c r="AT38" s="1206"/>
      <c r="AU38" s="1206"/>
      <c r="AV38" s="1206"/>
      <c r="AW38" s="1206"/>
      <c r="AX38" s="1206"/>
      <c r="AY38" s="1206"/>
      <c r="AZ38" s="1206"/>
      <c r="BA38" s="1206"/>
      <c r="BB38" s="1206"/>
      <c r="BC38" s="1206"/>
      <c r="BD38" s="1206"/>
      <c r="BE38" s="1206"/>
      <c r="BF38" s="1206"/>
      <c r="BG38" s="1206"/>
      <c r="BH38" s="1206"/>
      <c r="BI38" s="1206"/>
      <c r="BJ38" s="1206"/>
      <c r="BK38" s="1206"/>
      <c r="BL38" s="1206"/>
      <c r="BM38" s="1206"/>
      <c r="BN38" s="446"/>
      <c r="BO38" s="452"/>
      <c r="BP38" s="452"/>
    </row>
    <row r="39" spans="1:68" s="447" customFormat="1" ht="26.25" customHeight="1">
      <c r="A39" s="623"/>
      <c r="B39" s="1300" t="s">
        <v>137</v>
      </c>
      <c r="C39" s="1301"/>
      <c r="D39" s="1301"/>
      <c r="E39" s="1301"/>
      <c r="F39" s="1301"/>
      <c r="G39" s="1301"/>
      <c r="H39" s="1301"/>
      <c r="I39" s="1301"/>
      <c r="J39" s="1301"/>
      <c r="K39" s="1301"/>
      <c r="L39" s="1301"/>
      <c r="M39" s="1301"/>
      <c r="N39" s="1301"/>
      <c r="O39" s="1301"/>
      <c r="P39" s="1301"/>
      <c r="Q39" s="448"/>
      <c r="R39" s="1336" t="s">
        <v>1</v>
      </c>
      <c r="S39" s="1336"/>
      <c r="T39" s="1336"/>
      <c r="U39" s="1313">
        <f>'[2]1'!$U39:$W39</f>
        <v>44743</v>
      </c>
      <c r="V39" s="1314"/>
      <c r="W39" s="1315"/>
      <c r="X39" s="1421" t="s">
        <v>108</v>
      </c>
      <c r="Y39" s="1336"/>
      <c r="Z39" s="1422"/>
      <c r="AA39" s="1297">
        <f>'[2]1'!$AA39:$AC39</f>
        <v>-1.0597834920841525</v>
      </c>
      <c r="AB39" s="1251"/>
      <c r="AC39" s="1251"/>
      <c r="AD39" s="1251">
        <f>'[2]1'!$AD39:$AF39</f>
        <v>24.290473579892886</v>
      </c>
      <c r="AE39" s="1251"/>
      <c r="AF39" s="1251"/>
      <c r="AG39" s="1251">
        <f>'[2]1'!$AG39:$AI39</f>
        <v>-4.8118645165468559</v>
      </c>
      <c r="AH39" s="1251"/>
      <c r="AI39" s="1251"/>
      <c r="AJ39" s="1251">
        <f>'[2]1'!$AJ39:$AL39</f>
        <v>-1.5847705824926797</v>
      </c>
      <c r="AK39" s="1251"/>
      <c r="AL39" s="1251"/>
      <c r="AM39" s="1251">
        <f>'[2]1'!$AM39:$AO39</f>
        <v>-2.0502710694923452</v>
      </c>
      <c r="AN39" s="1251"/>
      <c r="AO39" s="1251"/>
      <c r="AP39" s="1251" t="str">
        <f>'[2]1'!$AP39:$AR39</f>
        <v/>
      </c>
      <c r="AQ39" s="1251"/>
      <c r="AR39" s="1263"/>
      <c r="AS39" s="1297">
        <f>'[2]1'!$AS39:$AU39</f>
        <v>0.71822117276663122</v>
      </c>
      <c r="AT39" s="1251" t="s">
        <v>32</v>
      </c>
      <c r="AU39" s="1251" t="s">
        <v>32</v>
      </c>
      <c r="AV39" s="1251">
        <f>'[2]1'!$AV39:$AX39</f>
        <v>-3.4105598090881899</v>
      </c>
      <c r="AW39" s="1251" t="s">
        <v>32</v>
      </c>
      <c r="AX39" s="1251" t="s">
        <v>32</v>
      </c>
      <c r="AY39" s="1251">
        <f>'[2]1'!$AY39:$BA39</f>
        <v>-4.0164576802507783</v>
      </c>
      <c r="AZ39" s="1251" t="s">
        <v>32</v>
      </c>
      <c r="BA39" s="1251" t="s">
        <v>32</v>
      </c>
      <c r="BB39" s="1251">
        <f>'[2]1'!$BB39:$BD39</f>
        <v>1.2684365781710836</v>
      </c>
      <c r="BC39" s="1251" t="s">
        <v>32</v>
      </c>
      <c r="BD39" s="1251" t="s">
        <v>32</v>
      </c>
      <c r="BE39" s="1251">
        <f>'[2]1'!$BE39:$BG39</f>
        <v>-1.3114112350753604</v>
      </c>
      <c r="BF39" s="1251" t="s">
        <v>32</v>
      </c>
      <c r="BG39" s="1251" t="s">
        <v>32</v>
      </c>
      <c r="BH39" s="1251">
        <f>'[2]1'!$BH39:$BJ39</f>
        <v>3.0100678035750899</v>
      </c>
      <c r="BI39" s="1251" t="s">
        <v>32</v>
      </c>
      <c r="BJ39" s="1251" t="s">
        <v>32</v>
      </c>
      <c r="BK39" s="1251" t="str">
        <f>'[2]1'!$BK39:$BM39</f>
        <v/>
      </c>
      <c r="BL39" s="1251" t="s">
        <v>32</v>
      </c>
      <c r="BM39" s="1251" t="s">
        <v>32</v>
      </c>
      <c r="BN39" s="462"/>
      <c r="BO39" s="452"/>
      <c r="BP39" s="452"/>
    </row>
    <row r="40" spans="1:68" s="447" customFormat="1" ht="26.25" customHeight="1">
      <c r="A40" s="623"/>
      <c r="B40" s="1304" t="s">
        <v>138</v>
      </c>
      <c r="C40" s="1304"/>
      <c r="D40" s="1304"/>
      <c r="E40" s="1304"/>
      <c r="F40" s="1304"/>
      <c r="G40" s="1304"/>
      <c r="H40" s="1304"/>
      <c r="I40" s="1304"/>
      <c r="J40" s="1304"/>
      <c r="K40" s="1304"/>
      <c r="L40" s="1304"/>
      <c r="M40" s="1304"/>
      <c r="N40" s="1304"/>
      <c r="O40" s="1304"/>
      <c r="P40" s="1304"/>
      <c r="Q40" s="448"/>
      <c r="R40" s="1322" t="s">
        <v>1</v>
      </c>
      <c r="S40" s="1322"/>
      <c r="T40" s="1322"/>
      <c r="U40" s="1326">
        <f>'[2]1'!$U40:$W40</f>
        <v>44743</v>
      </c>
      <c r="V40" s="1327"/>
      <c r="W40" s="1328"/>
      <c r="X40" s="1413" t="s">
        <v>108</v>
      </c>
      <c r="Y40" s="1322"/>
      <c r="Z40" s="1414"/>
      <c r="AA40" s="1262">
        <f>'[2]1'!$AA40:$AC40</f>
        <v>-1.7271672468092278</v>
      </c>
      <c r="AB40" s="1252"/>
      <c r="AC40" s="1252"/>
      <c r="AD40" s="1252">
        <f>'[2]1'!$AD40:$AF40</f>
        <v>27.837467391784937</v>
      </c>
      <c r="AE40" s="1252"/>
      <c r="AF40" s="1252"/>
      <c r="AG40" s="1252">
        <f>'[2]1'!$AG40:$AI40</f>
        <v>-3.6768375869297607</v>
      </c>
      <c r="AH40" s="1252"/>
      <c r="AI40" s="1252"/>
      <c r="AJ40" s="1252">
        <f>'[2]1'!$AJ40:$AL40</f>
        <v>-6.6860562297325135E-2</v>
      </c>
      <c r="AK40" s="1252"/>
      <c r="AL40" s="1252"/>
      <c r="AM40" s="1252">
        <f>'[2]1'!$AM40:$AO40</f>
        <v>0.9310484415058714</v>
      </c>
      <c r="AN40" s="1252"/>
      <c r="AO40" s="1252"/>
      <c r="AP40" s="1252" t="str">
        <f>'[2]1'!$AP40:$AR40</f>
        <v/>
      </c>
      <c r="AQ40" s="1252"/>
      <c r="AR40" s="1261"/>
      <c r="AS40" s="1262">
        <f>'[2]1'!$AS40:$AU40</f>
        <v>1.4668944036973715</v>
      </c>
      <c r="AT40" s="1252" t="s">
        <v>32</v>
      </c>
      <c r="AU40" s="1252" t="s">
        <v>32</v>
      </c>
      <c r="AV40" s="1252">
        <f>'[2]1'!$AV40:$AX40</f>
        <v>-1.7737684978714778</v>
      </c>
      <c r="AW40" s="1252" t="s">
        <v>32</v>
      </c>
      <c r="AX40" s="1252" t="s">
        <v>32</v>
      </c>
      <c r="AY40" s="1252">
        <f>'[2]1'!$AY40:$BA40</f>
        <v>2.3891825945506246</v>
      </c>
      <c r="AZ40" s="1252" t="s">
        <v>32</v>
      </c>
      <c r="BA40" s="1252" t="s">
        <v>32</v>
      </c>
      <c r="BB40" s="1252">
        <f>'[2]1'!$BB40:$BD40</f>
        <v>2.1726010863005398</v>
      </c>
      <c r="BC40" s="1252" t="s">
        <v>32</v>
      </c>
      <c r="BD40" s="1252" t="s">
        <v>32</v>
      </c>
      <c r="BE40" s="1252">
        <f>'[2]1'!$BE40:$BG40</f>
        <v>-0.99770527786091978</v>
      </c>
      <c r="BF40" s="1252" t="s">
        <v>32</v>
      </c>
      <c r="BG40" s="1252" t="s">
        <v>32</v>
      </c>
      <c r="BH40" s="1252">
        <f>'[2]1'!$BH40:$BJ40</f>
        <v>3.918722786647316</v>
      </c>
      <c r="BI40" s="1252" t="s">
        <v>32</v>
      </c>
      <c r="BJ40" s="1252" t="s">
        <v>32</v>
      </c>
      <c r="BK40" s="1252" t="str">
        <f>'[2]1'!$BK40:$BM40</f>
        <v/>
      </c>
      <c r="BL40" s="1252" t="s">
        <v>32</v>
      </c>
      <c r="BM40" s="1252" t="s">
        <v>32</v>
      </c>
      <c r="BN40" s="462"/>
      <c r="BO40" s="452"/>
      <c r="BP40" s="452"/>
    </row>
    <row r="41" spans="1:68" s="447" customFormat="1" ht="5.25" customHeight="1">
      <c r="A41" s="623"/>
      <c r="B41" s="658"/>
      <c r="C41" s="658"/>
      <c r="D41" s="658"/>
      <c r="E41" s="658"/>
      <c r="F41" s="658"/>
      <c r="G41" s="658"/>
      <c r="H41" s="658"/>
      <c r="I41" s="658"/>
      <c r="J41" s="658"/>
      <c r="K41" s="658"/>
      <c r="L41" s="658"/>
      <c r="M41" s="658"/>
      <c r="N41" s="658"/>
      <c r="O41" s="658"/>
      <c r="P41" s="658"/>
      <c r="Q41" s="659"/>
      <c r="R41" s="660"/>
      <c r="S41" s="660"/>
      <c r="T41" s="660"/>
      <c r="U41" s="884"/>
      <c r="V41" s="885"/>
      <c r="W41" s="886"/>
      <c r="X41" s="661"/>
      <c r="Y41" s="660"/>
      <c r="Z41" s="662"/>
      <c r="AA41" s="1214"/>
      <c r="AB41" s="1212"/>
      <c r="AC41" s="1212"/>
      <c r="AD41" s="1212"/>
      <c r="AE41" s="1212"/>
      <c r="AF41" s="1212"/>
      <c r="AG41" s="1212"/>
      <c r="AH41" s="1212"/>
      <c r="AI41" s="1212"/>
      <c r="AJ41" s="1212"/>
      <c r="AK41" s="1212"/>
      <c r="AL41" s="1212"/>
      <c r="AM41" s="1212"/>
      <c r="AN41" s="1212"/>
      <c r="AO41" s="1212"/>
      <c r="AP41" s="1212"/>
      <c r="AQ41" s="1212"/>
      <c r="AR41" s="1213"/>
      <c r="AS41" s="1214"/>
      <c r="AT41" s="1212"/>
      <c r="AU41" s="1212"/>
      <c r="AV41" s="1212"/>
      <c r="AW41" s="1212"/>
      <c r="AX41" s="1212"/>
      <c r="AY41" s="1212"/>
      <c r="AZ41" s="1212"/>
      <c r="BA41" s="1212"/>
      <c r="BB41" s="1212"/>
      <c r="BC41" s="1212"/>
      <c r="BD41" s="1212"/>
      <c r="BE41" s="1212"/>
      <c r="BF41" s="1212"/>
      <c r="BG41" s="1212"/>
      <c r="BH41" s="1212"/>
      <c r="BI41" s="1212"/>
      <c r="BJ41" s="1212"/>
      <c r="BK41" s="1212"/>
      <c r="BL41" s="1212"/>
      <c r="BM41" s="1212"/>
      <c r="BN41" s="462"/>
      <c r="BO41" s="452"/>
      <c r="BP41" s="452"/>
    </row>
    <row r="42" spans="1:68" s="447" customFormat="1" ht="5.25" customHeight="1">
      <c r="A42" s="623"/>
      <c r="B42" s="456"/>
      <c r="C42" s="456"/>
      <c r="D42" s="456"/>
      <c r="E42" s="456"/>
      <c r="F42" s="456"/>
      <c r="G42" s="456"/>
      <c r="H42" s="456"/>
      <c r="I42" s="456"/>
      <c r="J42" s="456"/>
      <c r="K42" s="456"/>
      <c r="L42" s="456"/>
      <c r="M42" s="456"/>
      <c r="N42" s="456"/>
      <c r="O42" s="456"/>
      <c r="P42" s="456"/>
      <c r="Q42" s="448"/>
      <c r="R42" s="883"/>
      <c r="S42" s="883"/>
      <c r="T42" s="883"/>
      <c r="U42" s="894"/>
      <c r="V42" s="895"/>
      <c r="W42" s="896"/>
      <c r="X42" s="636"/>
      <c r="Y42" s="883"/>
      <c r="Z42" s="888"/>
      <c r="AA42" s="1208"/>
      <c r="AB42" s="1206"/>
      <c r="AC42" s="1206"/>
      <c r="AD42" s="1206"/>
      <c r="AE42" s="1206"/>
      <c r="AF42" s="1206"/>
      <c r="AG42" s="1206"/>
      <c r="AH42" s="1206"/>
      <c r="AI42" s="1206"/>
      <c r="AJ42" s="1206"/>
      <c r="AK42" s="1206"/>
      <c r="AL42" s="1206"/>
      <c r="AM42" s="1206"/>
      <c r="AN42" s="1206"/>
      <c r="AO42" s="1206"/>
      <c r="AP42" s="1206"/>
      <c r="AQ42" s="1206"/>
      <c r="AR42" s="1207"/>
      <c r="AS42" s="1208"/>
      <c r="AT42" s="1206"/>
      <c r="AU42" s="1206"/>
      <c r="AV42" s="1206"/>
      <c r="AW42" s="1206"/>
      <c r="AX42" s="1206"/>
      <c r="AY42" s="1206"/>
      <c r="AZ42" s="1206"/>
      <c r="BA42" s="1206"/>
      <c r="BB42" s="1206"/>
      <c r="BC42" s="1206"/>
      <c r="BD42" s="1206"/>
      <c r="BE42" s="1206"/>
      <c r="BF42" s="1206"/>
      <c r="BG42" s="1206"/>
      <c r="BH42" s="1206"/>
      <c r="BI42" s="1206"/>
      <c r="BJ42" s="1206"/>
      <c r="BK42" s="1206"/>
      <c r="BL42" s="1206"/>
      <c r="BM42" s="1206"/>
      <c r="BN42" s="462"/>
      <c r="BO42" s="452"/>
      <c r="BP42" s="452"/>
    </row>
    <row r="43" spans="1:68" s="447" customFormat="1" ht="26.25" customHeight="1">
      <c r="A43" s="623"/>
      <c r="B43" s="1300" t="s">
        <v>139</v>
      </c>
      <c r="C43" s="1301"/>
      <c r="D43" s="1301"/>
      <c r="E43" s="1301"/>
      <c r="F43" s="1301"/>
      <c r="G43" s="1301"/>
      <c r="H43" s="1301"/>
      <c r="I43" s="1301"/>
      <c r="J43" s="1301"/>
      <c r="K43" s="1301"/>
      <c r="L43" s="1301"/>
      <c r="M43" s="1301"/>
      <c r="N43" s="1301"/>
      <c r="O43" s="1301"/>
      <c r="P43" s="1301"/>
      <c r="Q43" s="448"/>
      <c r="R43" s="1336" t="s">
        <v>1</v>
      </c>
      <c r="S43" s="1336"/>
      <c r="T43" s="1336"/>
      <c r="U43" s="1313">
        <f>'[2]1'!$U43:$W43</f>
        <v>44727</v>
      </c>
      <c r="V43" s="1314"/>
      <c r="W43" s="1315"/>
      <c r="X43" s="1319" t="s">
        <v>100</v>
      </c>
      <c r="Y43" s="1299"/>
      <c r="Z43" s="1320"/>
      <c r="AA43" s="1297">
        <f>'[2]1'!$AA43:$AC43</f>
        <v>-83.403473775564095</v>
      </c>
      <c r="AB43" s="1251"/>
      <c r="AC43" s="1251"/>
      <c r="AD43" s="1251">
        <f>'[2]1'!$AD43:$AF43</f>
        <v>470.31570328586685</v>
      </c>
      <c r="AE43" s="1251"/>
      <c r="AF43" s="1251"/>
      <c r="AG43" s="1251">
        <f>'[2]1'!$AG43:$AI43</f>
        <v>70.281283065685031</v>
      </c>
      <c r="AH43" s="1251"/>
      <c r="AI43" s="1251"/>
      <c r="AJ43" s="1251">
        <f>'[2]1'!$AJ43:$AL43</f>
        <v>213.05092497277087</v>
      </c>
      <c r="AK43" s="1251"/>
      <c r="AL43" s="1251"/>
      <c r="AM43" s="1251">
        <f>'[2]1'!$AM43:$AO43</f>
        <v>535.31994257085034</v>
      </c>
      <c r="AN43" s="1251"/>
      <c r="AO43" s="1251"/>
      <c r="AP43" s="1251" t="str">
        <f>'[2]1'!$AP43:$AR43</f>
        <v/>
      </c>
      <c r="AQ43" s="1251"/>
      <c r="AR43" s="1263"/>
      <c r="AS43" s="1297">
        <f>'[2]1'!$AS43:$AU43</f>
        <v>186.74217940492679</v>
      </c>
      <c r="AT43" s="1251" t="s">
        <v>32</v>
      </c>
      <c r="AU43" s="1251" t="s">
        <v>32</v>
      </c>
      <c r="AV43" s="1251">
        <f>'[2]1'!$AV43:$AX43</f>
        <v>226.85733541399577</v>
      </c>
      <c r="AW43" s="1251" t="s">
        <v>32</v>
      </c>
      <c r="AX43" s="1251" t="s">
        <v>32</v>
      </c>
      <c r="AY43" s="1251">
        <f>'[2]1'!$AY43:$BA43</f>
        <v>725.9998482391976</v>
      </c>
      <c r="AZ43" s="1251" t="s">
        <v>32</v>
      </c>
      <c r="BA43" s="1251" t="s">
        <v>32</v>
      </c>
      <c r="BB43" s="1251">
        <f>'[2]1'!$BB43:$BD43</f>
        <v>783.17168694268832</v>
      </c>
      <c r="BC43" s="1251" t="s">
        <v>32</v>
      </c>
      <c r="BD43" s="1251" t="s">
        <v>32</v>
      </c>
      <c r="BE43" s="1251">
        <f>'[2]1'!$BE43:$BG43</f>
        <v>726.23458803131712</v>
      </c>
      <c r="BF43" s="1251" t="s">
        <v>32</v>
      </c>
      <c r="BG43" s="1251" t="s">
        <v>32</v>
      </c>
      <c r="BH43" s="1251" t="str">
        <f>'[2]1'!$BH43:$BJ43</f>
        <v/>
      </c>
      <c r="BI43" s="1251" t="s">
        <v>32</v>
      </c>
      <c r="BJ43" s="1251" t="s">
        <v>32</v>
      </c>
      <c r="BK43" s="1251" t="str">
        <f>'[2]1'!$BK43:$BM43</f>
        <v/>
      </c>
      <c r="BL43" s="1251" t="s">
        <v>32</v>
      </c>
      <c r="BM43" s="1251" t="s">
        <v>32</v>
      </c>
      <c r="BN43" s="462"/>
      <c r="BO43" s="452"/>
      <c r="BP43" s="452"/>
    </row>
    <row r="44" spans="1:68" s="447" customFormat="1" ht="26.25" customHeight="1">
      <c r="A44" s="623"/>
      <c r="B44" s="1380" t="s">
        <v>140</v>
      </c>
      <c r="C44" s="1381"/>
      <c r="D44" s="1381"/>
      <c r="E44" s="1381"/>
      <c r="F44" s="1381"/>
      <c r="G44" s="1381"/>
      <c r="H44" s="1381"/>
      <c r="I44" s="1381"/>
      <c r="J44" s="1381"/>
      <c r="K44" s="1381"/>
      <c r="L44" s="1381"/>
      <c r="M44" s="1381"/>
      <c r="N44" s="1381"/>
      <c r="O44" s="1381"/>
      <c r="P44" s="1381"/>
      <c r="Q44" s="448"/>
      <c r="R44" s="1322" t="s">
        <v>1</v>
      </c>
      <c r="S44" s="1322"/>
      <c r="T44" s="1322"/>
      <c r="U44" s="1326">
        <f>'[2]1'!$U44:$W44</f>
        <v>44727</v>
      </c>
      <c r="V44" s="1327"/>
      <c r="W44" s="1328"/>
      <c r="X44" s="1321" t="s">
        <v>100</v>
      </c>
      <c r="Y44" s="1309"/>
      <c r="Z44" s="1310"/>
      <c r="AA44" s="1262">
        <f>'[2]1'!$AA44:$AC44</f>
        <v>-79.982336725032184</v>
      </c>
      <c r="AB44" s="1252"/>
      <c r="AC44" s="1252"/>
      <c r="AD44" s="1252">
        <f>'[2]1'!$AD44:$AF44</f>
        <v>348.60172793114646</v>
      </c>
      <c r="AE44" s="1252"/>
      <c r="AF44" s="1252"/>
      <c r="AG44" s="1252">
        <f>'[2]1'!$AG44:$AI44</f>
        <v>57.121086845970289</v>
      </c>
      <c r="AH44" s="1252"/>
      <c r="AI44" s="1252"/>
      <c r="AJ44" s="1252">
        <f>'[2]1'!$AJ44:$AL44</f>
        <v>178.04318329768549</v>
      </c>
      <c r="AK44" s="1252"/>
      <c r="AL44" s="1252"/>
      <c r="AM44" s="1252">
        <f>'[2]1'!$AM44:$AO44</f>
        <v>397.62146878781249</v>
      </c>
      <c r="AN44" s="1252"/>
      <c r="AO44" s="1252"/>
      <c r="AP44" s="1252" t="str">
        <f>'[2]1'!$AP44:$AR44</f>
        <v/>
      </c>
      <c r="AQ44" s="1252"/>
      <c r="AR44" s="1261"/>
      <c r="AS44" s="1262">
        <f>'[2]1'!$AS44:$AU44</f>
        <v>169.66494018137536</v>
      </c>
      <c r="AT44" s="1252" t="s">
        <v>32</v>
      </c>
      <c r="AU44" s="1252" t="s">
        <v>32</v>
      </c>
      <c r="AV44" s="1252">
        <f>'[2]1'!$AV44:$AX44</f>
        <v>184.99704810161407</v>
      </c>
      <c r="AW44" s="1252" t="s">
        <v>32</v>
      </c>
      <c r="AX44" s="1252" t="s">
        <v>32</v>
      </c>
      <c r="AY44" s="1252">
        <f>'[2]1'!$AY44:$BA44</f>
        <v>523.53663327440586</v>
      </c>
      <c r="AZ44" s="1252" t="s">
        <v>32</v>
      </c>
      <c r="BA44" s="1252" t="s">
        <v>32</v>
      </c>
      <c r="BB44" s="1252">
        <f>'[2]1'!$BB44:$BD44</f>
        <v>540.55503686603527</v>
      </c>
      <c r="BC44" s="1252" t="s">
        <v>32</v>
      </c>
      <c r="BD44" s="1252" t="s">
        <v>32</v>
      </c>
      <c r="BE44" s="1252">
        <f>'[2]1'!$BE44:$BG44</f>
        <v>548.38557773479954</v>
      </c>
      <c r="BF44" s="1252" t="s">
        <v>32</v>
      </c>
      <c r="BG44" s="1252" t="s">
        <v>32</v>
      </c>
      <c r="BH44" s="1252" t="str">
        <f>'[2]1'!$BH44:$BJ44</f>
        <v/>
      </c>
      <c r="BI44" s="1252" t="s">
        <v>32</v>
      </c>
      <c r="BJ44" s="1252" t="s">
        <v>32</v>
      </c>
      <c r="BK44" s="1252" t="str">
        <f>'[2]1'!$BK44:$BM44</f>
        <v/>
      </c>
      <c r="BL44" s="1252" t="s">
        <v>32</v>
      </c>
      <c r="BM44" s="1252" t="s">
        <v>32</v>
      </c>
      <c r="BN44" s="462"/>
      <c r="BO44" s="452"/>
      <c r="BP44" s="452"/>
    </row>
    <row r="45" spans="1:68" s="447" customFormat="1" ht="26.25" customHeight="1">
      <c r="A45" s="623"/>
      <c r="B45" s="457"/>
      <c r="D45" s="1335" t="s">
        <v>141</v>
      </c>
      <c r="E45" s="1335"/>
      <c r="F45" s="1335"/>
      <c r="G45" s="1335"/>
      <c r="H45" s="1335"/>
      <c r="I45" s="1335"/>
      <c r="J45" s="1335"/>
      <c r="K45" s="1335"/>
      <c r="L45" s="1335"/>
      <c r="M45" s="1335"/>
      <c r="N45" s="1335"/>
      <c r="O45" s="1335"/>
      <c r="P45" s="1335"/>
      <c r="Q45" s="448"/>
      <c r="R45" s="1336" t="s">
        <v>1</v>
      </c>
      <c r="S45" s="1336"/>
      <c r="T45" s="1336"/>
      <c r="U45" s="1313">
        <f>'[2]1'!$U45:$W45</f>
        <v>44727</v>
      </c>
      <c r="V45" s="1314"/>
      <c r="W45" s="1315"/>
      <c r="X45" s="1319" t="s">
        <v>100</v>
      </c>
      <c r="Y45" s="1299"/>
      <c r="Z45" s="1320"/>
      <c r="AA45" s="1297">
        <f>'[2]1'!$AA45:$AC45</f>
        <v>-75.173748510556919</v>
      </c>
      <c r="AB45" s="1251"/>
      <c r="AC45" s="1251"/>
      <c r="AD45" s="1251">
        <f>'[2]1'!$AD45:$AF45</f>
        <v>267.92093175853017</v>
      </c>
      <c r="AE45" s="1251"/>
      <c r="AF45" s="1251"/>
      <c r="AG45" s="1251">
        <f>'[2]1'!$AG45:$AI45</f>
        <v>43.72717791015247</v>
      </c>
      <c r="AH45" s="1251"/>
      <c r="AI45" s="1251"/>
      <c r="AJ45" s="1251">
        <f>'[2]1'!$AJ45:$AL45</f>
        <v>176.74055325423973</v>
      </c>
      <c r="AK45" s="1251"/>
      <c r="AL45" s="1251"/>
      <c r="AM45" s="1251">
        <f>'[2]1'!$AM45:$AO45</f>
        <v>321.34015306010571</v>
      </c>
      <c r="AN45" s="1251"/>
      <c r="AO45" s="1251"/>
      <c r="AP45" s="1251" t="str">
        <f>'[2]1'!$AP45:$AR45</f>
        <v/>
      </c>
      <c r="AQ45" s="1251"/>
      <c r="AR45" s="1263"/>
      <c r="AS45" s="1297">
        <f>'[2]1'!$AS45:$AU45</f>
        <v>192.53350866265257</v>
      </c>
      <c r="AT45" s="1251" t="s">
        <v>32</v>
      </c>
      <c r="AU45" s="1251" t="s">
        <v>32</v>
      </c>
      <c r="AV45" s="1251">
        <f>'[2]1'!$AV45:$AX45</f>
        <v>152.43220850200959</v>
      </c>
      <c r="AW45" s="1251" t="s">
        <v>32</v>
      </c>
      <c r="AX45" s="1251" t="s">
        <v>32</v>
      </c>
      <c r="AY45" s="1251">
        <f>'[2]1'!$AY45:$BA45</f>
        <v>417.89519289470059</v>
      </c>
      <c r="AZ45" s="1251" t="s">
        <v>32</v>
      </c>
      <c r="BA45" s="1251" t="s">
        <v>32</v>
      </c>
      <c r="BB45" s="1251">
        <f>'[2]1'!$BB45:$BD45</f>
        <v>428.23711955440621</v>
      </c>
      <c r="BC45" s="1251" t="s">
        <v>32</v>
      </c>
      <c r="BD45" s="1251" t="s">
        <v>32</v>
      </c>
      <c r="BE45" s="1251">
        <f>'[2]1'!$BE45:$BG45</f>
        <v>451.89705608449378</v>
      </c>
      <c r="BF45" s="1251" t="s">
        <v>32</v>
      </c>
      <c r="BG45" s="1251" t="s">
        <v>32</v>
      </c>
      <c r="BH45" s="1251" t="str">
        <f>'[2]1'!$BH45:$BJ45</f>
        <v/>
      </c>
      <c r="BI45" s="1251" t="s">
        <v>32</v>
      </c>
      <c r="BJ45" s="1251" t="s">
        <v>32</v>
      </c>
      <c r="BK45" s="1251" t="str">
        <f>'[2]1'!$BK45:$BM45</f>
        <v/>
      </c>
      <c r="BL45" s="1251" t="s">
        <v>32</v>
      </c>
      <c r="BM45" s="1251" t="s">
        <v>32</v>
      </c>
      <c r="BN45" s="462"/>
      <c r="BO45" s="452"/>
      <c r="BP45" s="452"/>
    </row>
    <row r="46" spans="1:68" s="447" customFormat="1" ht="26.25" customHeight="1">
      <c r="A46" s="623"/>
      <c r="B46" s="457"/>
      <c r="D46" s="1335" t="s">
        <v>142</v>
      </c>
      <c r="E46" s="1335"/>
      <c r="F46" s="1335"/>
      <c r="G46" s="1335"/>
      <c r="H46" s="1335"/>
      <c r="I46" s="1335"/>
      <c r="J46" s="1335"/>
      <c r="K46" s="1335"/>
      <c r="L46" s="1335"/>
      <c r="M46" s="1335"/>
      <c r="N46" s="1335"/>
      <c r="O46" s="1335"/>
      <c r="P46" s="1335"/>
      <c r="Q46" s="448"/>
      <c r="R46" s="1322" t="s">
        <v>1</v>
      </c>
      <c r="S46" s="1322"/>
      <c r="T46" s="1322"/>
      <c r="U46" s="1326">
        <f>'[2]1'!$U46:$W46</f>
        <v>44727</v>
      </c>
      <c r="V46" s="1327"/>
      <c r="W46" s="1328"/>
      <c r="X46" s="1321" t="s">
        <v>100</v>
      </c>
      <c r="Y46" s="1309"/>
      <c r="Z46" s="1310"/>
      <c r="AA46" s="1262">
        <f>'[2]1'!$AA46:$AC46</f>
        <v>-71.614142384189634</v>
      </c>
      <c r="AB46" s="1252"/>
      <c r="AC46" s="1252"/>
      <c r="AD46" s="1252">
        <f>'[2]1'!$AD46:$AF46</f>
        <v>274.45127639725217</v>
      </c>
      <c r="AE46" s="1252"/>
      <c r="AF46" s="1252"/>
      <c r="AG46" s="1252">
        <f>'[2]1'!$AG46:$AI46</f>
        <v>26.384429334748326</v>
      </c>
      <c r="AH46" s="1252"/>
      <c r="AI46" s="1252"/>
      <c r="AJ46" s="1252">
        <f>'[2]1'!$AJ46:$AL46</f>
        <v>116.41315229002763</v>
      </c>
      <c r="AK46" s="1252"/>
      <c r="AL46" s="1252"/>
      <c r="AM46" s="1252">
        <f>'[2]1'!$AM46:$AO46</f>
        <v>279.18060200668896</v>
      </c>
      <c r="AN46" s="1252"/>
      <c r="AO46" s="1252"/>
      <c r="AP46" s="1252" t="str">
        <f>'[2]1'!$AP46:$AR46</f>
        <v/>
      </c>
      <c r="AQ46" s="1252"/>
      <c r="AR46" s="1261"/>
      <c r="AS46" s="1262">
        <f>'[2]1'!$AS46:$AU46</f>
        <v>120.14844721763423</v>
      </c>
      <c r="AT46" s="1252" t="s">
        <v>32</v>
      </c>
      <c r="AU46" s="1252" t="s">
        <v>32</v>
      </c>
      <c r="AV46" s="1252">
        <f>'[2]1'!$AV46:$AX46</f>
        <v>158.69181027877946</v>
      </c>
      <c r="AW46" s="1252" t="s">
        <v>32</v>
      </c>
      <c r="AX46" s="1252" t="s">
        <v>32</v>
      </c>
      <c r="AY46" s="1252">
        <f>'[2]1'!$AY46:$BA46</f>
        <v>397.73099484858409</v>
      </c>
      <c r="AZ46" s="1252" t="s">
        <v>32</v>
      </c>
      <c r="BA46" s="1252" t="s">
        <v>32</v>
      </c>
      <c r="BB46" s="1252">
        <f>'[2]1'!$BB46:$BD46</f>
        <v>320.26393936470157</v>
      </c>
      <c r="BC46" s="1252" t="s">
        <v>32</v>
      </c>
      <c r="BD46" s="1252" t="s">
        <v>32</v>
      </c>
      <c r="BE46" s="1252">
        <f>'[2]1'!$BE46:$BG46</f>
        <v>319.02135551464988</v>
      </c>
      <c r="BF46" s="1252" t="s">
        <v>32</v>
      </c>
      <c r="BG46" s="1252" t="s">
        <v>32</v>
      </c>
      <c r="BH46" s="1252" t="str">
        <f>'[2]1'!$BH46:$BJ46</f>
        <v/>
      </c>
      <c r="BI46" s="1252" t="s">
        <v>32</v>
      </c>
      <c r="BJ46" s="1252" t="s">
        <v>32</v>
      </c>
      <c r="BK46" s="1252" t="str">
        <f>'[2]1'!$BK46:$BM46</f>
        <v/>
      </c>
      <c r="BL46" s="1252" t="s">
        <v>32</v>
      </c>
      <c r="BM46" s="1252" t="s">
        <v>32</v>
      </c>
      <c r="BN46" s="462"/>
      <c r="BO46" s="452"/>
      <c r="BP46" s="452"/>
    </row>
    <row r="47" spans="1:68" s="447" customFormat="1" ht="26.25" customHeight="1">
      <c r="A47" s="623"/>
      <c r="B47" s="457"/>
      <c r="D47" s="1335" t="s">
        <v>143</v>
      </c>
      <c r="E47" s="1335"/>
      <c r="F47" s="1335"/>
      <c r="G47" s="1335"/>
      <c r="H47" s="1335"/>
      <c r="I47" s="1335"/>
      <c r="J47" s="1335"/>
      <c r="K47" s="1335"/>
      <c r="L47" s="1335"/>
      <c r="M47" s="1335"/>
      <c r="N47" s="1335"/>
      <c r="O47" s="1335"/>
      <c r="P47" s="1335"/>
      <c r="Q47" s="448"/>
      <c r="R47" s="1336" t="s">
        <v>1</v>
      </c>
      <c r="S47" s="1336"/>
      <c r="T47" s="1336"/>
      <c r="U47" s="1313">
        <f>'[2]1'!$U47:$W47</f>
        <v>44727</v>
      </c>
      <c r="V47" s="1314"/>
      <c r="W47" s="1315"/>
      <c r="X47" s="1319" t="s">
        <v>100</v>
      </c>
      <c r="Y47" s="1299"/>
      <c r="Z47" s="1320"/>
      <c r="AA47" s="1297">
        <f>'[2]1'!$AA47:$AC47</f>
        <v>-82.376514975741173</v>
      </c>
      <c r="AB47" s="1251"/>
      <c r="AC47" s="1251"/>
      <c r="AD47" s="1251">
        <f>'[2]1'!$AD47:$AF47</f>
        <v>389.19446704637915</v>
      </c>
      <c r="AE47" s="1251"/>
      <c r="AF47" s="1251"/>
      <c r="AG47" s="1251">
        <f>'[2]1'!$AG47:$AI47</f>
        <v>99.519148892160132</v>
      </c>
      <c r="AH47" s="1251"/>
      <c r="AI47" s="1251"/>
      <c r="AJ47" s="1251">
        <f>'[2]1'!$AJ47:$AL47</f>
        <v>278.08423314720545</v>
      </c>
      <c r="AK47" s="1251"/>
      <c r="AL47" s="1251"/>
      <c r="AM47" s="1251">
        <f>'[2]1'!$AM47:$AO47</f>
        <v>447.46029915828973</v>
      </c>
      <c r="AN47" s="1251"/>
      <c r="AO47" s="1251"/>
      <c r="AP47" s="1251" t="str">
        <f>'[2]1'!$AP47:$AR47</f>
        <v/>
      </c>
      <c r="AQ47" s="1251"/>
      <c r="AR47" s="1263"/>
      <c r="AS47" s="1297">
        <f>'[2]1'!$AS47:$AU47</f>
        <v>225.88561886871216</v>
      </c>
      <c r="AT47" s="1251" t="s">
        <v>32</v>
      </c>
      <c r="AU47" s="1251" t="s">
        <v>32</v>
      </c>
      <c r="AV47" s="1251">
        <f>'[2]1'!$AV47:$AX47</f>
        <v>186.19491317276086</v>
      </c>
      <c r="AW47" s="1251" t="s">
        <v>32</v>
      </c>
      <c r="AX47" s="1251" t="s">
        <v>32</v>
      </c>
      <c r="AY47" s="1251">
        <f>'[2]1'!$AY47:$BA47</f>
        <v>567.47772580682943</v>
      </c>
      <c r="AZ47" s="1251" t="s">
        <v>32</v>
      </c>
      <c r="BA47" s="1251" t="s">
        <v>32</v>
      </c>
      <c r="BB47" s="1251">
        <f>'[2]1'!$BB47:$BD47</f>
        <v>667.1840593965162</v>
      </c>
      <c r="BC47" s="1251" t="s">
        <v>32</v>
      </c>
      <c r="BD47" s="1251" t="s">
        <v>32</v>
      </c>
      <c r="BE47" s="1251">
        <f>'[2]1'!$BE47:$BG47</f>
        <v>603.7561719845761</v>
      </c>
      <c r="BF47" s="1251" t="s">
        <v>32</v>
      </c>
      <c r="BG47" s="1251" t="s">
        <v>32</v>
      </c>
      <c r="BH47" s="1251" t="str">
        <f>'[2]1'!$BH47:$BJ47</f>
        <v/>
      </c>
      <c r="BI47" s="1251" t="s">
        <v>32</v>
      </c>
      <c r="BJ47" s="1251" t="s">
        <v>32</v>
      </c>
      <c r="BK47" s="1251" t="str">
        <f>'[2]1'!$BK47:$BM47</f>
        <v/>
      </c>
      <c r="BL47" s="1251" t="s">
        <v>32</v>
      </c>
      <c r="BM47" s="1251" t="s">
        <v>32</v>
      </c>
      <c r="BN47" s="462"/>
      <c r="BO47" s="452"/>
      <c r="BP47" s="452"/>
    </row>
    <row r="48" spans="1:68" s="447" customFormat="1" ht="26.25" customHeight="1">
      <c r="A48" s="623"/>
      <c r="B48" s="457"/>
      <c r="D48" s="1335" t="s">
        <v>54</v>
      </c>
      <c r="E48" s="1335"/>
      <c r="F48" s="1335"/>
      <c r="G48" s="1335"/>
      <c r="H48" s="1335"/>
      <c r="I48" s="1335"/>
      <c r="J48" s="1335"/>
      <c r="K48" s="1335"/>
      <c r="L48" s="1335"/>
      <c r="M48" s="1335"/>
      <c r="N48" s="1335"/>
      <c r="O48" s="1335"/>
      <c r="P48" s="1335"/>
      <c r="Q48" s="448"/>
      <c r="R48" s="1322" t="s">
        <v>1</v>
      </c>
      <c r="S48" s="1322"/>
      <c r="T48" s="1322"/>
      <c r="U48" s="1326">
        <f>'[2]1'!$U48:$W48</f>
        <v>44727</v>
      </c>
      <c r="V48" s="1327"/>
      <c r="W48" s="1328"/>
      <c r="X48" s="1321" t="s">
        <v>100</v>
      </c>
      <c r="Y48" s="1309"/>
      <c r="Z48" s="1310"/>
      <c r="AA48" s="1262">
        <f>'[2]1'!$AA48:$AC48</f>
        <v>-58.590683246863762</v>
      </c>
      <c r="AB48" s="1252"/>
      <c r="AC48" s="1252"/>
      <c r="AD48" s="1252">
        <f>'[2]1'!$AD48:$AF48</f>
        <v>145.42040731602611</v>
      </c>
      <c r="AE48" s="1252"/>
      <c r="AF48" s="1252"/>
      <c r="AG48" s="1252">
        <f>'[2]1'!$AG48:$AI48</f>
        <v>18.072964451221527</v>
      </c>
      <c r="AH48" s="1252"/>
      <c r="AI48" s="1252"/>
      <c r="AJ48" s="1252">
        <f>'[2]1'!$AJ48:$AL48</f>
        <v>67.274230212853894</v>
      </c>
      <c r="AK48" s="1252"/>
      <c r="AL48" s="1252"/>
      <c r="AM48" s="1252">
        <f>'[2]1'!$AM48:$AO48</f>
        <v>168.78952601922438</v>
      </c>
      <c r="AN48" s="1252"/>
      <c r="AO48" s="1252"/>
      <c r="AP48" s="1252" t="str">
        <f>'[2]1'!$AP48:$AR48</f>
        <v/>
      </c>
      <c r="AQ48" s="1252"/>
      <c r="AR48" s="1261"/>
      <c r="AS48" s="1262">
        <f>'[2]1'!$AS48:$AU48</f>
        <v>57.348711027497167</v>
      </c>
      <c r="AT48" s="1252" t="s">
        <v>32</v>
      </c>
      <c r="AU48" s="1252" t="s">
        <v>32</v>
      </c>
      <c r="AV48" s="1252">
        <f>'[2]1'!$AV48:$AX48</f>
        <v>98.007705461812634</v>
      </c>
      <c r="AW48" s="1252" t="s">
        <v>32</v>
      </c>
      <c r="AX48" s="1252" t="s">
        <v>32</v>
      </c>
      <c r="AY48" s="1252">
        <f>'[2]1'!$AY48:$BA48</f>
        <v>249.79977258120334</v>
      </c>
      <c r="AZ48" s="1252" t="s">
        <v>32</v>
      </c>
      <c r="BA48" s="1252" t="s">
        <v>32</v>
      </c>
      <c r="BB48" s="1252">
        <f>'[2]1'!$BB48:$BD48</f>
        <v>171.34935902617244</v>
      </c>
      <c r="BC48" s="1252" t="s">
        <v>32</v>
      </c>
      <c r="BD48" s="1252" t="s">
        <v>32</v>
      </c>
      <c r="BE48" s="1252">
        <f>'[2]1'!$BE48:$BG48</f>
        <v>224.81264461763385</v>
      </c>
      <c r="BF48" s="1252" t="s">
        <v>32</v>
      </c>
      <c r="BG48" s="1252" t="s">
        <v>32</v>
      </c>
      <c r="BH48" s="1252" t="str">
        <f>'[2]1'!$BH48:$BJ48</f>
        <v/>
      </c>
      <c r="BI48" s="1252" t="s">
        <v>32</v>
      </c>
      <c r="BJ48" s="1252" t="s">
        <v>32</v>
      </c>
      <c r="BK48" s="1252" t="str">
        <f>'[2]1'!$BK48:$BM48</f>
        <v/>
      </c>
      <c r="BL48" s="1252" t="s">
        <v>32</v>
      </c>
      <c r="BM48" s="1252" t="s">
        <v>32</v>
      </c>
      <c r="BN48" s="462"/>
      <c r="BO48" s="452"/>
      <c r="BP48" s="452"/>
    </row>
    <row r="49" spans="1:68" s="447" customFormat="1" ht="26.25" customHeight="1">
      <c r="A49" s="623"/>
      <c r="B49" s="457"/>
      <c r="D49" s="1335" t="s">
        <v>55</v>
      </c>
      <c r="E49" s="1335"/>
      <c r="F49" s="1335"/>
      <c r="G49" s="1335"/>
      <c r="H49" s="1335"/>
      <c r="I49" s="1335"/>
      <c r="J49" s="1335"/>
      <c r="K49" s="1335"/>
      <c r="L49" s="1335"/>
      <c r="M49" s="1335"/>
      <c r="N49" s="1335"/>
      <c r="O49" s="1335"/>
      <c r="P49" s="1335"/>
      <c r="Q49" s="448"/>
      <c r="R49" s="1336" t="s">
        <v>1</v>
      </c>
      <c r="S49" s="1336"/>
      <c r="T49" s="1336"/>
      <c r="U49" s="1313">
        <f>'[2]1'!$U49:$W49</f>
        <v>44727</v>
      </c>
      <c r="V49" s="1314"/>
      <c r="W49" s="1315"/>
      <c r="X49" s="1319" t="s">
        <v>100</v>
      </c>
      <c r="Y49" s="1299"/>
      <c r="Z49" s="1320"/>
      <c r="AA49" s="1297">
        <f>'[2]1'!$AA49:$AC49</f>
        <v>-86.555299208800946</v>
      </c>
      <c r="AB49" s="1251"/>
      <c r="AC49" s="1251"/>
      <c r="AD49" s="1251">
        <f>'[2]1'!$AD49:$AF49</f>
        <v>358.0157152610351</v>
      </c>
      <c r="AE49" s="1251"/>
      <c r="AF49" s="1251"/>
      <c r="AG49" s="1251">
        <f>'[2]1'!$AG49:$AI49</f>
        <v>36.370317787314121</v>
      </c>
      <c r="AH49" s="1251"/>
      <c r="AI49" s="1251"/>
      <c r="AJ49" s="1251">
        <f>'[2]1'!$AJ49:$AL49</f>
        <v>153.61205300825841</v>
      </c>
      <c r="AK49" s="1251"/>
      <c r="AL49" s="1251"/>
      <c r="AM49" s="1251">
        <f>'[2]1'!$AM49:$AO49</f>
        <v>601.37086703947011</v>
      </c>
      <c r="AN49" s="1251"/>
      <c r="AO49" s="1251"/>
      <c r="AP49" s="1251" t="str">
        <f>'[2]1'!$AP49:$AR49</f>
        <v/>
      </c>
      <c r="AQ49" s="1251"/>
      <c r="AR49" s="1263"/>
      <c r="AS49" s="1297">
        <f>'[2]1'!$AS49:$AU49</f>
        <v>146.22858670631427</v>
      </c>
      <c r="AT49" s="1251" t="s">
        <v>32</v>
      </c>
      <c r="AU49" s="1251" t="s">
        <v>32</v>
      </c>
      <c r="AV49" s="1251">
        <f>'[2]1'!$AV49:$AX49</f>
        <v>223.33283296431117</v>
      </c>
      <c r="AW49" s="1251" t="s">
        <v>32</v>
      </c>
      <c r="AX49" s="1251" t="s">
        <v>32</v>
      </c>
      <c r="AY49" s="1251">
        <f>'[2]1'!$AY49:$BA49</f>
        <v>787.69517735190584</v>
      </c>
      <c r="AZ49" s="1251" t="s">
        <v>32</v>
      </c>
      <c r="BA49" s="1251" t="s">
        <v>32</v>
      </c>
      <c r="BB49" s="1251">
        <f>'[2]1'!$BB49:$BD49</f>
        <v>930.47287735849056</v>
      </c>
      <c r="BC49" s="1251" t="s">
        <v>32</v>
      </c>
      <c r="BD49" s="1251" t="s">
        <v>32</v>
      </c>
      <c r="BE49" s="1251">
        <f>'[2]1'!$BE49:$BG49</f>
        <v>1059.9532080822403</v>
      </c>
      <c r="BF49" s="1251" t="s">
        <v>32</v>
      </c>
      <c r="BG49" s="1251" t="s">
        <v>32</v>
      </c>
      <c r="BH49" s="1251" t="str">
        <f>'[2]1'!$BH49:$BJ49</f>
        <v/>
      </c>
      <c r="BI49" s="1251" t="s">
        <v>32</v>
      </c>
      <c r="BJ49" s="1251" t="s">
        <v>32</v>
      </c>
      <c r="BK49" s="1251" t="str">
        <f>'[2]1'!$BK49:$BM49</f>
        <v/>
      </c>
      <c r="BL49" s="1251" t="s">
        <v>32</v>
      </c>
      <c r="BM49" s="1251" t="s">
        <v>32</v>
      </c>
      <c r="BN49" s="462"/>
      <c r="BO49" s="452"/>
      <c r="BP49" s="452"/>
    </row>
    <row r="50" spans="1:68" s="447" customFormat="1" ht="26.25" customHeight="1">
      <c r="A50" s="623"/>
      <c r="B50" s="457"/>
      <c r="D50" s="1335" t="s">
        <v>144</v>
      </c>
      <c r="E50" s="1335"/>
      <c r="F50" s="1335"/>
      <c r="G50" s="1335"/>
      <c r="H50" s="1335"/>
      <c r="I50" s="1335"/>
      <c r="J50" s="1335"/>
      <c r="K50" s="1335"/>
      <c r="L50" s="1335"/>
      <c r="M50" s="1335"/>
      <c r="N50" s="1335"/>
      <c r="O50" s="1335"/>
      <c r="P50" s="1335"/>
      <c r="Q50" s="448"/>
      <c r="R50" s="1322" t="s">
        <v>1</v>
      </c>
      <c r="S50" s="1322"/>
      <c r="T50" s="1322"/>
      <c r="U50" s="1326">
        <f>'[2]1'!$U50:$W50</f>
        <v>44727</v>
      </c>
      <c r="V50" s="1327"/>
      <c r="W50" s="1328"/>
      <c r="X50" s="1321" t="s">
        <v>100</v>
      </c>
      <c r="Y50" s="1309"/>
      <c r="Z50" s="1310"/>
      <c r="AA50" s="1262">
        <f>'[2]1'!$AA50:$AC50</f>
        <v>-65.917954248825737</v>
      </c>
      <c r="AB50" s="1252"/>
      <c r="AC50" s="1252"/>
      <c r="AD50" s="1252">
        <f>'[2]1'!$AD50:$AF50</f>
        <v>2405.5465238596157</v>
      </c>
      <c r="AE50" s="1252"/>
      <c r="AF50" s="1252"/>
      <c r="AG50" s="1252">
        <f>'[2]1'!$AG50:$AI50</f>
        <v>190.31214922215963</v>
      </c>
      <c r="AH50" s="1252"/>
      <c r="AI50" s="1252"/>
      <c r="AJ50" s="1252">
        <f>'[2]1'!$AJ50:$AL50</f>
        <v>156.12857547436988</v>
      </c>
      <c r="AK50" s="1252"/>
      <c r="AL50" s="1252"/>
      <c r="AM50" s="1252">
        <f>'[2]1'!$AM50:$AO50</f>
        <v>210.65720378820885</v>
      </c>
      <c r="AN50" s="1252"/>
      <c r="AO50" s="1252"/>
      <c r="AP50" s="1252" t="str">
        <f>'[2]1'!$AP50:$AR50</f>
        <v/>
      </c>
      <c r="AQ50" s="1252"/>
      <c r="AR50" s="1261"/>
      <c r="AS50" s="1262">
        <f>'[2]1'!$AS50:$AU50</f>
        <v>134.71255699153269</v>
      </c>
      <c r="AT50" s="1252" t="s">
        <v>32</v>
      </c>
      <c r="AU50" s="1252" t="s">
        <v>32</v>
      </c>
      <c r="AV50" s="1252">
        <f>'[2]1'!$AV50:$AX50</f>
        <v>158.42996134879382</v>
      </c>
      <c r="AW50" s="1252" t="s">
        <v>32</v>
      </c>
      <c r="AX50" s="1252" t="s">
        <v>32</v>
      </c>
      <c r="AY50" s="1252">
        <f>'[2]1'!$AY50:$BA50</f>
        <v>245.93501074724995</v>
      </c>
      <c r="AZ50" s="1252" t="s">
        <v>32</v>
      </c>
      <c r="BA50" s="1252" t="s">
        <v>32</v>
      </c>
      <c r="BB50" s="1252">
        <f>'[2]1'!$BB50:$BD50</f>
        <v>218.91806158801424</v>
      </c>
      <c r="BC50" s="1252" t="s">
        <v>32</v>
      </c>
      <c r="BD50" s="1252" t="s">
        <v>32</v>
      </c>
      <c r="BE50" s="1252">
        <f>'[2]1'!$BE50:$BG50</f>
        <v>238.10699285240585</v>
      </c>
      <c r="BF50" s="1252" t="s">
        <v>32</v>
      </c>
      <c r="BG50" s="1252" t="s">
        <v>32</v>
      </c>
      <c r="BH50" s="1252" t="str">
        <f>'[2]1'!$BH50:$BJ50</f>
        <v/>
      </c>
      <c r="BI50" s="1252" t="s">
        <v>32</v>
      </c>
      <c r="BJ50" s="1252" t="s">
        <v>32</v>
      </c>
      <c r="BK50" s="1252" t="str">
        <f>'[2]1'!$BK50:$BM50</f>
        <v/>
      </c>
      <c r="BL50" s="1252" t="s">
        <v>32</v>
      </c>
      <c r="BM50" s="1252" t="s">
        <v>32</v>
      </c>
      <c r="BN50" s="462"/>
      <c r="BO50" s="452"/>
      <c r="BP50" s="452"/>
    </row>
    <row r="51" spans="1:68" s="447" customFormat="1" ht="26.25" customHeight="1">
      <c r="A51" s="623"/>
      <c r="B51" s="457"/>
      <c r="D51" s="1335" t="s">
        <v>56</v>
      </c>
      <c r="E51" s="1335"/>
      <c r="F51" s="1335"/>
      <c r="G51" s="1335"/>
      <c r="H51" s="1335"/>
      <c r="I51" s="1335"/>
      <c r="J51" s="1335"/>
      <c r="K51" s="1335"/>
      <c r="L51" s="1335"/>
      <c r="M51" s="1335"/>
      <c r="N51" s="1335"/>
      <c r="O51" s="1335"/>
      <c r="P51" s="1335"/>
      <c r="Q51" s="448"/>
      <c r="R51" s="1336" t="s">
        <v>1</v>
      </c>
      <c r="S51" s="1336"/>
      <c r="T51" s="1336"/>
      <c r="U51" s="1313">
        <f>'[2]1'!$U51:$W51</f>
        <v>44727</v>
      </c>
      <c r="V51" s="1314"/>
      <c r="W51" s="1315"/>
      <c r="X51" s="1319" t="s">
        <v>100</v>
      </c>
      <c r="Y51" s="1299"/>
      <c r="Z51" s="1320"/>
      <c r="AA51" s="1297">
        <f>'[2]1'!$AA51:$AC51</f>
        <v>-85.250127416003451</v>
      </c>
      <c r="AB51" s="1251"/>
      <c r="AC51" s="1251"/>
      <c r="AD51" s="1251">
        <f>'[2]1'!$AD51:$AF51</f>
        <v>2835.0383504333104</v>
      </c>
      <c r="AE51" s="1251"/>
      <c r="AF51" s="1251"/>
      <c r="AG51" s="1251">
        <f>'[2]1'!$AG51:$AI51</f>
        <v>246.71829731281053</v>
      </c>
      <c r="AH51" s="1251"/>
      <c r="AI51" s="1251"/>
      <c r="AJ51" s="1251">
        <f>'[2]1'!$AJ51:$AL51</f>
        <v>208.72582312121662</v>
      </c>
      <c r="AK51" s="1251"/>
      <c r="AL51" s="1251"/>
      <c r="AM51" s="1251">
        <f>'[2]1'!$AM51:$AO51</f>
        <v>565.9910957538707</v>
      </c>
      <c r="AN51" s="1251"/>
      <c r="AO51" s="1251"/>
      <c r="AP51" s="1251" t="str">
        <f>'[2]1'!$AP51:$AR51</f>
        <v/>
      </c>
      <c r="AQ51" s="1251"/>
      <c r="AR51" s="1263"/>
      <c r="AS51" s="1297">
        <f>'[2]1'!$AS51:$AU51</f>
        <v>189.341996129389</v>
      </c>
      <c r="AT51" s="1251" t="s">
        <v>32</v>
      </c>
      <c r="AU51" s="1251" t="s">
        <v>32</v>
      </c>
      <c r="AV51" s="1251">
        <f>'[2]1'!$AV51:$AX51</f>
        <v>265.9595429574976</v>
      </c>
      <c r="AW51" s="1251" t="s">
        <v>32</v>
      </c>
      <c r="AX51" s="1251" t="s">
        <v>32</v>
      </c>
      <c r="AY51" s="1251">
        <f>'[2]1'!$AY51:$BA51</f>
        <v>857.09084689439476</v>
      </c>
      <c r="AZ51" s="1251" t="s">
        <v>32</v>
      </c>
      <c r="BA51" s="1251" t="s">
        <v>32</v>
      </c>
      <c r="BB51" s="1251">
        <f>'[2]1'!$BB51:$BD51</f>
        <v>828.58400730498295</v>
      </c>
      <c r="BC51" s="1251" t="s">
        <v>32</v>
      </c>
      <c r="BD51" s="1251" t="s">
        <v>32</v>
      </c>
      <c r="BE51" s="1251">
        <f>'[2]1'!$BE51:$BG51</f>
        <v>663.06652295392473</v>
      </c>
      <c r="BF51" s="1251" t="s">
        <v>32</v>
      </c>
      <c r="BG51" s="1251" t="s">
        <v>32</v>
      </c>
      <c r="BH51" s="1251" t="str">
        <f>'[2]1'!$BH51:$BJ51</f>
        <v/>
      </c>
      <c r="BI51" s="1251" t="s">
        <v>32</v>
      </c>
      <c r="BJ51" s="1251" t="s">
        <v>32</v>
      </c>
      <c r="BK51" s="1251" t="str">
        <f>'[2]1'!$BK51:$BM51</f>
        <v/>
      </c>
      <c r="BL51" s="1251" t="s">
        <v>32</v>
      </c>
      <c r="BM51" s="1251" t="s">
        <v>32</v>
      </c>
      <c r="BN51" s="462"/>
      <c r="BO51" s="452"/>
      <c r="BP51" s="452"/>
    </row>
    <row r="52" spans="1:68" s="447" customFormat="1" ht="5.25" customHeight="1">
      <c r="A52" s="623"/>
      <c r="B52" s="658"/>
      <c r="C52" s="658"/>
      <c r="D52" s="658"/>
      <c r="E52" s="658"/>
      <c r="F52" s="658"/>
      <c r="G52" s="658"/>
      <c r="H52" s="658"/>
      <c r="I52" s="658"/>
      <c r="J52" s="658"/>
      <c r="K52" s="658"/>
      <c r="L52" s="658"/>
      <c r="M52" s="658"/>
      <c r="N52" s="658"/>
      <c r="O52" s="658"/>
      <c r="P52" s="658"/>
      <c r="Q52" s="659"/>
      <c r="R52" s="660"/>
      <c r="S52" s="660"/>
      <c r="T52" s="660"/>
      <c r="U52" s="884"/>
      <c r="V52" s="885"/>
      <c r="W52" s="886"/>
      <c r="X52" s="661"/>
      <c r="Y52" s="660"/>
      <c r="Z52" s="662"/>
      <c r="AA52" s="1214"/>
      <c r="AB52" s="1212"/>
      <c r="AC52" s="1212"/>
      <c r="AD52" s="1212"/>
      <c r="AE52" s="1212"/>
      <c r="AF52" s="1212"/>
      <c r="AG52" s="1212"/>
      <c r="AH52" s="1212"/>
      <c r="AI52" s="1212"/>
      <c r="AJ52" s="1212"/>
      <c r="AK52" s="1212"/>
      <c r="AL52" s="1212"/>
      <c r="AM52" s="1212"/>
      <c r="AN52" s="1212"/>
      <c r="AO52" s="1212"/>
      <c r="AP52" s="1212"/>
      <c r="AQ52" s="1212"/>
      <c r="AR52" s="1213"/>
      <c r="AS52" s="1214"/>
      <c r="AT52" s="1212"/>
      <c r="AU52" s="1212"/>
      <c r="AV52" s="1212"/>
      <c r="AW52" s="1212"/>
      <c r="AX52" s="1212"/>
      <c r="AY52" s="1212"/>
      <c r="AZ52" s="1212"/>
      <c r="BA52" s="1212"/>
      <c r="BB52" s="1212"/>
      <c r="BC52" s="1212"/>
      <c r="BD52" s="1212"/>
      <c r="BE52" s="1212"/>
      <c r="BF52" s="1212"/>
      <c r="BG52" s="1212"/>
      <c r="BH52" s="1212"/>
      <c r="BI52" s="1212"/>
      <c r="BJ52" s="1212"/>
      <c r="BK52" s="1212"/>
      <c r="BL52" s="1212"/>
      <c r="BM52" s="1212"/>
      <c r="BN52" s="462"/>
      <c r="BO52" s="452"/>
      <c r="BP52" s="452"/>
    </row>
    <row r="53" spans="1:68" s="447" customFormat="1" ht="5.25" customHeight="1">
      <c r="A53" s="623"/>
      <c r="B53" s="456"/>
      <c r="C53" s="456"/>
      <c r="D53" s="456"/>
      <c r="E53" s="456"/>
      <c r="F53" s="456"/>
      <c r="G53" s="456"/>
      <c r="H53" s="456"/>
      <c r="I53" s="456"/>
      <c r="J53" s="456"/>
      <c r="K53" s="456"/>
      <c r="L53" s="456"/>
      <c r="M53" s="456"/>
      <c r="N53" s="456"/>
      <c r="O53" s="456"/>
      <c r="P53" s="456"/>
      <c r="Q53" s="448"/>
      <c r="R53" s="883"/>
      <c r="S53" s="883"/>
      <c r="T53" s="883"/>
      <c r="U53" s="894"/>
      <c r="V53" s="895"/>
      <c r="W53" s="896"/>
      <c r="X53" s="636"/>
      <c r="Y53" s="883"/>
      <c r="Z53" s="888"/>
      <c r="AA53" s="1208"/>
      <c r="AB53" s="1206"/>
      <c r="AC53" s="1206"/>
      <c r="AD53" s="1206"/>
      <c r="AE53" s="1206"/>
      <c r="AF53" s="1206"/>
      <c r="AG53" s="1206"/>
      <c r="AH53" s="1206"/>
      <c r="AI53" s="1206"/>
      <c r="AJ53" s="1206"/>
      <c r="AK53" s="1206"/>
      <c r="AL53" s="1206"/>
      <c r="AM53" s="1206"/>
      <c r="AN53" s="1206"/>
      <c r="AO53" s="1206"/>
      <c r="AP53" s="1206"/>
      <c r="AQ53" s="1206"/>
      <c r="AR53" s="1207"/>
      <c r="AS53" s="1208"/>
      <c r="AT53" s="1206"/>
      <c r="AU53" s="1206"/>
      <c r="AV53" s="1206"/>
      <c r="AW53" s="1206"/>
      <c r="AX53" s="1206"/>
      <c r="AY53" s="1206"/>
      <c r="AZ53" s="1206"/>
      <c r="BA53" s="1206"/>
      <c r="BB53" s="1206"/>
      <c r="BC53" s="1206"/>
      <c r="BD53" s="1206"/>
      <c r="BE53" s="1206"/>
      <c r="BF53" s="1206"/>
      <c r="BG53" s="1206"/>
      <c r="BH53" s="1206"/>
      <c r="BI53" s="1206"/>
      <c r="BJ53" s="1206"/>
      <c r="BK53" s="1206"/>
      <c r="BL53" s="1206"/>
      <c r="BM53" s="1206"/>
      <c r="BN53" s="462"/>
      <c r="BO53" s="452"/>
      <c r="BP53" s="452"/>
    </row>
    <row r="54" spans="1:68" s="447" customFormat="1" ht="26.25" customHeight="1">
      <c r="A54" s="624"/>
      <c r="B54" s="1304" t="s">
        <v>145</v>
      </c>
      <c r="C54" s="1305"/>
      <c r="D54" s="1305"/>
      <c r="E54" s="1305"/>
      <c r="F54" s="1305"/>
      <c r="G54" s="1305"/>
      <c r="H54" s="1305"/>
      <c r="I54" s="1305"/>
      <c r="J54" s="1305"/>
      <c r="K54" s="1305"/>
      <c r="L54" s="1305"/>
      <c r="M54" s="1305"/>
      <c r="N54" s="1305"/>
      <c r="O54" s="1305"/>
      <c r="P54" s="1305"/>
      <c r="Q54" s="448"/>
      <c r="R54" s="1353" t="s">
        <v>3</v>
      </c>
      <c r="S54" s="1354"/>
      <c r="T54" s="1355"/>
      <c r="U54" s="1326">
        <f>'[2]1'!$U54:$W54</f>
        <v>44733</v>
      </c>
      <c r="V54" s="1327"/>
      <c r="W54" s="1328"/>
      <c r="X54" s="1356" t="s">
        <v>109</v>
      </c>
      <c r="Y54" s="1354"/>
      <c r="Z54" s="1355"/>
      <c r="AA54" s="1262">
        <f>'[2]1'!$AA54:$AC54</f>
        <v>429684.33333333331</v>
      </c>
      <c r="AB54" s="1252"/>
      <c r="AC54" s="1252"/>
      <c r="AD54" s="1252">
        <f>'[2]1'!$AD54:$AF54</f>
        <v>401314.33333333331</v>
      </c>
      <c r="AE54" s="1252"/>
      <c r="AF54" s="1252"/>
      <c r="AG54" s="1252">
        <f>'[2]1'!$AG54:$AI54</f>
        <v>365418.66666666669</v>
      </c>
      <c r="AH54" s="1252"/>
      <c r="AI54" s="1252"/>
      <c r="AJ54" s="1252">
        <f>'[2]1'!$AJ54:$AL54</f>
        <v>348503.33333333331</v>
      </c>
      <c r="AK54" s="1252"/>
      <c r="AL54" s="1252"/>
      <c r="AM54" s="1252">
        <f>'[2]1'!$AM54:$AO54</f>
        <v>342127.66666666669</v>
      </c>
      <c r="AN54" s="1252"/>
      <c r="AO54" s="1252"/>
      <c r="AP54" s="1252" t="str">
        <f>'[2]1'!$AP54:$AR54</f>
        <v/>
      </c>
      <c r="AQ54" s="1252"/>
      <c r="AR54" s="1261"/>
      <c r="AS54" s="1262">
        <f>'[2]1'!$AS54:$AU54</f>
        <v>347959</v>
      </c>
      <c r="AT54" s="1252" t="s">
        <v>32</v>
      </c>
      <c r="AU54" s="1252" t="s">
        <v>32</v>
      </c>
      <c r="AV54" s="1252">
        <f>'[2]1'!$AV54:$AX54</f>
        <v>355868</v>
      </c>
      <c r="AW54" s="1252" t="s">
        <v>32</v>
      </c>
      <c r="AX54" s="1252" t="s">
        <v>32</v>
      </c>
      <c r="AY54" s="1252">
        <f>'[2]1'!$AY54:$BA54</f>
        <v>344264</v>
      </c>
      <c r="AZ54" s="1252" t="s">
        <v>32</v>
      </c>
      <c r="BA54" s="1252" t="s">
        <v>32</v>
      </c>
      <c r="BB54" s="1252">
        <f>'[2]1'!$BB54:$BD54</f>
        <v>326251</v>
      </c>
      <c r="BC54" s="1252" t="s">
        <v>32</v>
      </c>
      <c r="BD54" s="1252" t="s">
        <v>32</v>
      </c>
      <c r="BE54" s="1252">
        <f>'[2]1'!$BE54:$BG54</f>
        <v>314435</v>
      </c>
      <c r="BF54" s="1252" t="s">
        <v>32</v>
      </c>
      <c r="BG54" s="1252" t="s">
        <v>32</v>
      </c>
      <c r="BH54" s="1252">
        <f>'[2]1'!$BH54:$BJ54</f>
        <v>296394</v>
      </c>
      <c r="BI54" s="1252" t="s">
        <v>32</v>
      </c>
      <c r="BJ54" s="1252" t="s">
        <v>32</v>
      </c>
      <c r="BK54" s="1252" t="str">
        <f>'[2]1'!$BK54:$BM54</f>
        <v/>
      </c>
      <c r="BL54" s="1252" t="s">
        <v>32</v>
      </c>
      <c r="BM54" s="1252" t="s">
        <v>32</v>
      </c>
      <c r="BN54" s="462"/>
      <c r="BO54" s="452"/>
      <c r="BP54" s="452"/>
    </row>
    <row r="55" spans="1:68" s="447" customFormat="1" ht="5.25" customHeight="1">
      <c r="A55" s="623"/>
      <c r="B55" s="658"/>
      <c r="C55" s="658"/>
      <c r="D55" s="658"/>
      <c r="E55" s="658"/>
      <c r="F55" s="658"/>
      <c r="G55" s="658"/>
      <c r="H55" s="658"/>
      <c r="I55" s="658"/>
      <c r="J55" s="658"/>
      <c r="K55" s="658"/>
      <c r="L55" s="658"/>
      <c r="M55" s="658"/>
      <c r="N55" s="658"/>
      <c r="O55" s="658"/>
      <c r="P55" s="658"/>
      <c r="Q55" s="659"/>
      <c r="R55" s="660"/>
      <c r="S55" s="660"/>
      <c r="T55" s="660"/>
      <c r="U55" s="884"/>
      <c r="V55" s="885"/>
      <c r="W55" s="886"/>
      <c r="X55" s="661"/>
      <c r="Y55" s="660"/>
      <c r="Z55" s="662"/>
      <c r="AA55" s="1214"/>
      <c r="AB55" s="1212"/>
      <c r="AC55" s="1212"/>
      <c r="AD55" s="1212"/>
      <c r="AE55" s="1212"/>
      <c r="AF55" s="1212"/>
      <c r="AG55" s="1212"/>
      <c r="AH55" s="1212"/>
      <c r="AI55" s="1212"/>
      <c r="AJ55" s="1212"/>
      <c r="AK55" s="1212"/>
      <c r="AL55" s="1212"/>
      <c r="AM55" s="1212"/>
      <c r="AN55" s="1212"/>
      <c r="AO55" s="1212"/>
      <c r="AP55" s="1212"/>
      <c r="AQ55" s="1212"/>
      <c r="AR55" s="1213"/>
      <c r="AS55" s="1214"/>
      <c r="AT55" s="1212"/>
      <c r="AU55" s="1212"/>
      <c r="AV55" s="1212"/>
      <c r="AW55" s="1212"/>
      <c r="AX55" s="1212"/>
      <c r="AY55" s="1212"/>
      <c r="AZ55" s="1212"/>
      <c r="BA55" s="1212"/>
      <c r="BB55" s="1212"/>
      <c r="BC55" s="1212"/>
      <c r="BD55" s="1212"/>
      <c r="BE55" s="1212"/>
      <c r="BF55" s="1212"/>
      <c r="BG55" s="1212"/>
      <c r="BH55" s="1212"/>
      <c r="BI55" s="1212"/>
      <c r="BJ55" s="1212"/>
      <c r="BK55" s="1212"/>
      <c r="BL55" s="1212"/>
      <c r="BM55" s="1212"/>
      <c r="BN55" s="462"/>
      <c r="BO55" s="452"/>
      <c r="BP55" s="452"/>
    </row>
    <row r="56" spans="1:68" s="447" customFormat="1" ht="5.25" customHeight="1">
      <c r="A56" s="623"/>
      <c r="B56" s="456"/>
      <c r="C56" s="456"/>
      <c r="D56" s="456"/>
      <c r="E56" s="456"/>
      <c r="F56" s="456"/>
      <c r="G56" s="456"/>
      <c r="H56" s="456"/>
      <c r="I56" s="456"/>
      <c r="J56" s="456"/>
      <c r="K56" s="456"/>
      <c r="L56" s="456"/>
      <c r="M56" s="456"/>
      <c r="N56" s="456"/>
      <c r="O56" s="456"/>
      <c r="P56" s="456"/>
      <c r="Q56" s="448"/>
      <c r="R56" s="883"/>
      <c r="S56" s="883"/>
      <c r="T56" s="883"/>
      <c r="U56" s="894"/>
      <c r="V56" s="895"/>
      <c r="W56" s="896"/>
      <c r="X56" s="636"/>
      <c r="Y56" s="883"/>
      <c r="Z56" s="888"/>
      <c r="AA56" s="1208"/>
      <c r="AB56" s="1206"/>
      <c r="AC56" s="1206"/>
      <c r="AD56" s="1206"/>
      <c r="AE56" s="1206"/>
      <c r="AF56" s="1206"/>
      <c r="AG56" s="1206"/>
      <c r="AH56" s="1206"/>
      <c r="AI56" s="1206"/>
      <c r="AJ56" s="1206"/>
      <c r="AK56" s="1206"/>
      <c r="AL56" s="1206"/>
      <c r="AM56" s="1206"/>
      <c r="AN56" s="1206"/>
      <c r="AO56" s="1206"/>
      <c r="AP56" s="1206"/>
      <c r="AQ56" s="1206"/>
      <c r="AR56" s="1207"/>
      <c r="AS56" s="1208"/>
      <c r="AT56" s="1206"/>
      <c r="AU56" s="1206"/>
      <c r="AV56" s="1206"/>
      <c r="AW56" s="1206"/>
      <c r="AX56" s="1206"/>
      <c r="AY56" s="1206"/>
      <c r="AZ56" s="1206"/>
      <c r="BA56" s="1206"/>
      <c r="BB56" s="1206"/>
      <c r="BC56" s="1206"/>
      <c r="BD56" s="1206"/>
      <c r="BE56" s="1206"/>
      <c r="BF56" s="1206"/>
      <c r="BG56" s="1206"/>
      <c r="BH56" s="1206"/>
      <c r="BI56" s="1206"/>
      <c r="BJ56" s="1206"/>
      <c r="BK56" s="1206"/>
      <c r="BL56" s="1206"/>
      <c r="BM56" s="1206"/>
      <c r="BN56" s="462"/>
      <c r="BO56" s="452"/>
      <c r="BP56" s="452"/>
    </row>
    <row r="57" spans="1:68" s="452" customFormat="1" ht="26.25" customHeight="1">
      <c r="A57" s="625"/>
      <c r="B57" s="1368" t="s">
        <v>146</v>
      </c>
      <c r="C57" s="1369"/>
      <c r="D57" s="1369"/>
      <c r="E57" s="1369"/>
      <c r="F57" s="1369"/>
      <c r="G57" s="1369"/>
      <c r="H57" s="1369"/>
      <c r="I57" s="1369"/>
      <c r="J57" s="1369"/>
      <c r="K57" s="1369"/>
      <c r="L57" s="1369"/>
      <c r="M57" s="1369"/>
      <c r="N57" s="1369"/>
      <c r="O57" s="1369"/>
      <c r="P57" s="1369"/>
      <c r="Q57" s="448"/>
      <c r="R57" s="1399" t="s">
        <v>57</v>
      </c>
      <c r="S57" s="1400"/>
      <c r="T57" s="1401"/>
      <c r="U57" s="1313">
        <f>'[2]1'!$U57:$W57</f>
        <v>44727</v>
      </c>
      <c r="V57" s="1314"/>
      <c r="W57" s="1315"/>
      <c r="X57" s="1319" t="s">
        <v>100</v>
      </c>
      <c r="Y57" s="1299"/>
      <c r="Z57" s="1320"/>
      <c r="AA57" s="1297">
        <f>'[2]1'!$AA57:$AC57</f>
        <v>1.6852482689691646</v>
      </c>
      <c r="AB57" s="1251"/>
      <c r="AC57" s="1251"/>
      <c r="AD57" s="1251">
        <f>'[2]1'!$AD57:$AF57</f>
        <v>134.1386678390466</v>
      </c>
      <c r="AE57" s="1251"/>
      <c r="AF57" s="1251"/>
      <c r="AG57" s="1251">
        <f>'[2]1'!$AG57:$AI57</f>
        <v>67.545909651833639</v>
      </c>
      <c r="AH57" s="1251"/>
      <c r="AI57" s="1251"/>
      <c r="AJ57" s="1251">
        <f>'[2]1'!$AJ57:$AL57</f>
        <v>81.406740964900862</v>
      </c>
      <c r="AK57" s="1251"/>
      <c r="AL57" s="1251"/>
      <c r="AM57" s="1251">
        <f>'[2]1'!$AM57:$AO57</f>
        <v>67.822033036035464</v>
      </c>
      <c r="AN57" s="1251"/>
      <c r="AO57" s="1251"/>
      <c r="AP57" s="1251" t="str">
        <f>'[2]1'!$AP57:$AR57</f>
        <v/>
      </c>
      <c r="AQ57" s="1251"/>
      <c r="AR57" s="1263"/>
      <c r="AS57" s="1297">
        <f>'[2]1'!$AS57:$AU57</f>
        <v>62.320512359881619</v>
      </c>
      <c r="AT57" s="1251" t="s">
        <v>32</v>
      </c>
      <c r="AU57" s="1251" t="s">
        <v>32</v>
      </c>
      <c r="AV57" s="1251">
        <f>'[2]1'!$AV57:$AX57</f>
        <v>60.210513333627858</v>
      </c>
      <c r="AW57" s="1251" t="s">
        <v>32</v>
      </c>
      <c r="AX57" s="1251" t="s">
        <v>32</v>
      </c>
      <c r="AY57" s="1251">
        <f>'[2]1'!$AY57:$BA57</f>
        <v>65.114721199076499</v>
      </c>
      <c r="AZ57" s="1251" t="s">
        <v>32</v>
      </c>
      <c r="BA57" s="1251" t="s">
        <v>32</v>
      </c>
      <c r="BB57" s="1251">
        <f>'[2]1'!$BB57:$BD57</f>
        <v>76.746046741091661</v>
      </c>
      <c r="BC57" s="1251" t="s">
        <v>32</v>
      </c>
      <c r="BD57" s="1251" t="s">
        <v>32</v>
      </c>
      <c r="BE57" s="1251">
        <f>'[2]1'!$BE57:$BG57</f>
        <v>74.472126188024419</v>
      </c>
      <c r="BF57" s="1251" t="s">
        <v>32</v>
      </c>
      <c r="BG57" s="1251" t="s">
        <v>32</v>
      </c>
      <c r="BH57" s="1251">
        <f>'[2]1'!$BH57:$BJ57</f>
        <v>64.070746016039109</v>
      </c>
      <c r="BI57" s="1251" t="s">
        <v>32</v>
      </c>
      <c r="BJ57" s="1251" t="s">
        <v>32</v>
      </c>
      <c r="BK57" s="1251" t="str">
        <f>'[2]1'!$BK57:$BM57</f>
        <v/>
      </c>
      <c r="BL57" s="1251" t="s">
        <v>32</v>
      </c>
      <c r="BM57" s="1251" t="s">
        <v>32</v>
      </c>
      <c r="BN57" s="462"/>
    </row>
    <row r="58" spans="1:68" s="447" customFormat="1" ht="5.25" customHeight="1">
      <c r="A58" s="624"/>
      <c r="B58" s="645"/>
      <c r="C58" s="645"/>
      <c r="D58" s="645"/>
      <c r="E58" s="645"/>
      <c r="F58" s="645"/>
      <c r="G58" s="645"/>
      <c r="H58" s="645"/>
      <c r="I58" s="645"/>
      <c r="J58" s="645"/>
      <c r="K58" s="645"/>
      <c r="L58" s="645"/>
      <c r="M58" s="645"/>
      <c r="N58" s="645"/>
      <c r="O58" s="645"/>
      <c r="P58" s="649"/>
      <c r="Q58" s="650"/>
      <c r="R58" s="651"/>
      <c r="S58" s="651"/>
      <c r="T58" s="651"/>
      <c r="U58" s="1316"/>
      <c r="V58" s="1317"/>
      <c r="W58" s="1318"/>
      <c r="X58" s="1332"/>
      <c r="Y58" s="1333"/>
      <c r="Z58" s="1334"/>
      <c r="AA58" s="1214"/>
      <c r="AB58" s="1212"/>
      <c r="AC58" s="1212"/>
      <c r="AD58" s="1212"/>
      <c r="AE58" s="1212"/>
      <c r="AF58" s="1212"/>
      <c r="AG58" s="1212"/>
      <c r="AH58" s="1212"/>
      <c r="AI58" s="1212"/>
      <c r="AJ58" s="1212"/>
      <c r="AK58" s="1212"/>
      <c r="AL58" s="1212"/>
      <c r="AM58" s="1212"/>
      <c r="AN58" s="1212"/>
      <c r="AO58" s="1212"/>
      <c r="AP58" s="1212"/>
      <c r="AQ58" s="1212"/>
      <c r="AR58" s="1213"/>
      <c r="AS58" s="1214"/>
      <c r="AT58" s="1212"/>
      <c r="AU58" s="1212"/>
      <c r="AV58" s="1212"/>
      <c r="AW58" s="1212"/>
      <c r="AX58" s="1212"/>
      <c r="AY58" s="1212"/>
      <c r="AZ58" s="1212"/>
      <c r="BA58" s="1212"/>
      <c r="BB58" s="1212"/>
      <c r="BC58" s="1212"/>
      <c r="BD58" s="1212"/>
      <c r="BE58" s="1212"/>
      <c r="BF58" s="1212"/>
      <c r="BG58" s="1212"/>
      <c r="BH58" s="1212"/>
      <c r="BI58" s="1212"/>
      <c r="BJ58" s="1212"/>
      <c r="BK58" s="1212"/>
      <c r="BL58" s="1212"/>
      <c r="BM58" s="1212"/>
      <c r="BN58" s="452"/>
      <c r="BO58" s="452"/>
      <c r="BP58" s="452"/>
    </row>
    <row r="59" spans="1:68" s="447" customFormat="1" ht="5.25" customHeight="1">
      <c r="A59" s="625"/>
      <c r="B59" s="450"/>
      <c r="C59" s="450"/>
      <c r="D59" s="450"/>
      <c r="E59" s="450"/>
      <c r="F59" s="450"/>
      <c r="G59" s="450"/>
      <c r="H59" s="450"/>
      <c r="I59" s="450"/>
      <c r="J59" s="450"/>
      <c r="K59" s="450"/>
      <c r="L59" s="450"/>
      <c r="M59" s="450"/>
      <c r="N59" s="450"/>
      <c r="O59" s="450"/>
      <c r="P59" s="639"/>
      <c r="Q59" s="640"/>
      <c r="R59" s="641"/>
      <c r="S59" s="641"/>
      <c r="T59" s="641"/>
      <c r="U59" s="680"/>
      <c r="V59" s="681"/>
      <c r="W59" s="682"/>
      <c r="X59" s="1410"/>
      <c r="Y59" s="1411"/>
      <c r="Z59" s="1412"/>
      <c r="AA59" s="1204"/>
      <c r="AB59" s="1205"/>
      <c r="AC59" s="1205"/>
      <c r="AD59" s="1206"/>
      <c r="AE59" s="1206"/>
      <c r="AF59" s="1206"/>
      <c r="AG59" s="1205"/>
      <c r="AH59" s="1205"/>
      <c r="AI59" s="1205"/>
      <c r="AJ59" s="1205"/>
      <c r="AK59" s="1205"/>
      <c r="AL59" s="1205"/>
      <c r="AM59" s="1205"/>
      <c r="AN59" s="1205"/>
      <c r="AO59" s="1205"/>
      <c r="AP59" s="1206"/>
      <c r="AQ59" s="1206"/>
      <c r="AR59" s="1207"/>
      <c r="AS59" s="1208"/>
      <c r="AT59" s="1206"/>
      <c r="AU59" s="1206"/>
      <c r="AV59" s="1206"/>
      <c r="AW59" s="1206"/>
      <c r="AX59" s="1206"/>
      <c r="AY59" s="1206"/>
      <c r="AZ59" s="1206"/>
      <c r="BA59" s="1206"/>
      <c r="BB59" s="1206"/>
      <c r="BC59" s="1206"/>
      <c r="BD59" s="1206"/>
      <c r="BE59" s="1206"/>
      <c r="BF59" s="1206"/>
      <c r="BG59" s="1206"/>
      <c r="BH59" s="1206"/>
      <c r="BI59" s="1206"/>
      <c r="BJ59" s="1206"/>
      <c r="BK59" s="1206"/>
      <c r="BL59" s="1206"/>
      <c r="BM59" s="1206"/>
      <c r="BN59" s="446"/>
      <c r="BO59" s="452"/>
      <c r="BP59" s="452"/>
    </row>
    <row r="60" spans="1:68" s="447" customFormat="1" ht="26.25" customHeight="1">
      <c r="A60" s="623"/>
      <c r="B60" s="1300" t="s">
        <v>147</v>
      </c>
      <c r="C60" s="1301"/>
      <c r="D60" s="1301"/>
      <c r="E60" s="1301"/>
      <c r="F60" s="1301"/>
      <c r="G60" s="1301"/>
      <c r="H60" s="1301"/>
      <c r="I60" s="1301"/>
      <c r="J60" s="1301"/>
      <c r="K60" s="1301"/>
      <c r="L60" s="1301"/>
      <c r="M60" s="1301"/>
      <c r="N60" s="1301"/>
      <c r="O60" s="1301"/>
      <c r="P60" s="1301"/>
      <c r="Q60" s="448"/>
      <c r="R60" s="1309" t="s">
        <v>1</v>
      </c>
      <c r="S60" s="1309"/>
      <c r="T60" s="1309"/>
      <c r="U60" s="1326">
        <f>'[2]1'!$U61:$W61</f>
        <v>44729</v>
      </c>
      <c r="V60" s="1327"/>
      <c r="W60" s="1328"/>
      <c r="X60" s="1321" t="s">
        <v>110</v>
      </c>
      <c r="Y60" s="1309"/>
      <c r="Z60" s="1310"/>
      <c r="AA60" s="1427" t="s">
        <v>59</v>
      </c>
      <c r="AB60" s="1358"/>
      <c r="AC60" s="1358"/>
      <c r="AD60" s="1357" t="s">
        <v>59</v>
      </c>
      <c r="AE60" s="1358"/>
      <c r="AF60" s="1358"/>
      <c r="AG60" s="1357" t="s">
        <v>59</v>
      </c>
      <c r="AH60" s="1358"/>
      <c r="AI60" s="1358"/>
      <c r="AJ60" s="1357" t="s">
        <v>59</v>
      </c>
      <c r="AK60" s="1358"/>
      <c r="AL60" s="1358"/>
      <c r="AM60" s="1357" t="s">
        <v>59</v>
      </c>
      <c r="AN60" s="1358"/>
      <c r="AO60" s="1358"/>
      <c r="AP60" s="1357" t="s">
        <v>59</v>
      </c>
      <c r="AQ60" s="1358"/>
      <c r="AR60" s="1409"/>
      <c r="AS60" s="1262">
        <f>'[2]1'!$AS61:$AU61</f>
        <v>0.94130898266222318</v>
      </c>
      <c r="AT60" s="1252" t="s">
        <v>32</v>
      </c>
      <c r="AU60" s="1252" t="s">
        <v>32</v>
      </c>
      <c r="AV60" s="1252">
        <f>'[2]1'!$AV61:$AX61</f>
        <v>1.2066219412133932</v>
      </c>
      <c r="AW60" s="1252" t="s">
        <v>32</v>
      </c>
      <c r="AX60" s="1252" t="s">
        <v>32</v>
      </c>
      <c r="AY60" s="1252">
        <f>'[2]1'!$AY61:$BA61</f>
        <v>1.5433240578404677</v>
      </c>
      <c r="AZ60" s="1252" t="s">
        <v>32</v>
      </c>
      <c r="BA60" s="1252" t="s">
        <v>32</v>
      </c>
      <c r="BB60" s="1252">
        <f>'[2]1'!$BB61:$BD61</f>
        <v>1.9902697921273773</v>
      </c>
      <c r="BC60" s="1252" t="s">
        <v>32</v>
      </c>
      <c r="BD60" s="1252" t="s">
        <v>32</v>
      </c>
      <c r="BE60" s="1252">
        <f>'[2]1'!$BE61:$BG61</f>
        <v>2.6185210503035958</v>
      </c>
      <c r="BF60" s="1252" t="s">
        <v>32</v>
      </c>
      <c r="BG60" s="1252" t="s">
        <v>32</v>
      </c>
      <c r="BH60" s="1252">
        <f>'[2]1'!$BH61:$BJ61</f>
        <v>3.2581695405763873</v>
      </c>
      <c r="BI60" s="1252" t="s">
        <v>32</v>
      </c>
      <c r="BJ60" s="1252" t="s">
        <v>32</v>
      </c>
      <c r="BK60" s="1252" t="str">
        <f>'[2]1'!$BK61:$BM61</f>
        <v/>
      </c>
      <c r="BL60" s="1252" t="s">
        <v>32</v>
      </c>
      <c r="BM60" s="1252" t="s">
        <v>32</v>
      </c>
      <c r="BN60" s="451"/>
      <c r="BO60" s="452"/>
      <c r="BP60" s="452"/>
    </row>
    <row r="61" spans="1:68" s="447" customFormat="1" ht="26.25" customHeight="1">
      <c r="A61" s="623"/>
      <c r="B61" s="1304" t="s">
        <v>148</v>
      </c>
      <c r="C61" s="1304"/>
      <c r="D61" s="1304"/>
      <c r="E61" s="1304"/>
      <c r="F61" s="1304"/>
      <c r="G61" s="1304"/>
      <c r="H61" s="1304"/>
      <c r="I61" s="1304"/>
      <c r="J61" s="1304"/>
      <c r="K61" s="1304"/>
      <c r="L61" s="1304"/>
      <c r="M61" s="1304"/>
      <c r="N61" s="1304"/>
      <c r="O61" s="1304"/>
      <c r="P61" s="1304"/>
      <c r="Q61" s="448"/>
      <c r="R61" s="1336" t="s">
        <v>10</v>
      </c>
      <c r="S61" s="1336"/>
      <c r="T61" s="1336"/>
      <c r="U61" s="1313">
        <f>'[2]1'!$U62:$W62</f>
        <v>44729</v>
      </c>
      <c r="V61" s="1314"/>
      <c r="W61" s="1315"/>
      <c r="X61" s="1319" t="s">
        <v>110</v>
      </c>
      <c r="Y61" s="1299"/>
      <c r="Z61" s="1320"/>
      <c r="AA61" s="1297" t="s">
        <v>59</v>
      </c>
      <c r="AB61" s="1251"/>
      <c r="AC61" s="1251"/>
      <c r="AD61" s="1251" t="s">
        <v>59</v>
      </c>
      <c r="AE61" s="1251"/>
      <c r="AF61" s="1251"/>
      <c r="AG61" s="1251" t="s">
        <v>59</v>
      </c>
      <c r="AH61" s="1251"/>
      <c r="AI61" s="1251"/>
      <c r="AJ61" s="1251" t="s">
        <v>59</v>
      </c>
      <c r="AK61" s="1251"/>
      <c r="AL61" s="1251"/>
      <c r="AM61" s="1251" t="s">
        <v>59</v>
      </c>
      <c r="AN61" s="1251"/>
      <c r="AO61" s="1251"/>
      <c r="AP61" s="1251" t="s">
        <v>59</v>
      </c>
      <c r="AQ61" s="1251"/>
      <c r="AR61" s="1263"/>
      <c r="AS61" s="1297">
        <f>'[2]1'!$AS62:$AU62</f>
        <v>2.5881009224521656</v>
      </c>
      <c r="AT61" s="1251" t="s">
        <v>32</v>
      </c>
      <c r="AU61" s="1251" t="s">
        <v>32</v>
      </c>
      <c r="AV61" s="1251">
        <f>'[2]1'!$AV62:$AX62</f>
        <v>2.9372602479155487</v>
      </c>
      <c r="AW61" s="1251" t="s">
        <v>32</v>
      </c>
      <c r="AX61" s="1251" t="s">
        <v>32</v>
      </c>
      <c r="AY61" s="1251">
        <f>'[2]1'!$AY62:$BA62</f>
        <v>3.3483804545814735</v>
      </c>
      <c r="AZ61" s="1251" t="s">
        <v>32</v>
      </c>
      <c r="BA61" s="1251" t="s">
        <v>32</v>
      </c>
      <c r="BB61" s="1251">
        <f>'[2]1'!$BB62:$BD62</f>
        <v>3.8612451546555091</v>
      </c>
      <c r="BC61" s="1251" t="s">
        <v>32</v>
      </c>
      <c r="BD61" s="1251" t="s">
        <v>32</v>
      </c>
      <c r="BE61" s="1251">
        <f>'[2]1'!$BE62:$BG62</f>
        <v>4.3505739407967923</v>
      </c>
      <c r="BF61" s="1251" t="s">
        <v>32</v>
      </c>
      <c r="BG61" s="1251" t="s">
        <v>32</v>
      </c>
      <c r="BH61" s="1251">
        <f>'[2]1'!$BH62:$BJ62</f>
        <v>4.860793437968284</v>
      </c>
      <c r="BI61" s="1251" t="s">
        <v>32</v>
      </c>
      <c r="BJ61" s="1251" t="s">
        <v>32</v>
      </c>
      <c r="BK61" s="1251" t="str">
        <f>'[2]1'!$BK62:$BM62</f>
        <v/>
      </c>
      <c r="BL61" s="1251" t="s">
        <v>32</v>
      </c>
      <c r="BM61" s="1251" t="s">
        <v>32</v>
      </c>
      <c r="BN61" s="451"/>
      <c r="BO61" s="452"/>
      <c r="BP61" s="452"/>
    </row>
    <row r="62" spans="1:68" s="447" customFormat="1" ht="5.25" customHeight="1">
      <c r="A62" s="624"/>
      <c r="B62" s="645"/>
      <c r="C62" s="645"/>
      <c r="D62" s="645"/>
      <c r="E62" s="645"/>
      <c r="F62" s="645"/>
      <c r="G62" s="645"/>
      <c r="H62" s="645"/>
      <c r="I62" s="645"/>
      <c r="J62" s="645"/>
      <c r="K62" s="645"/>
      <c r="L62" s="645"/>
      <c r="M62" s="645"/>
      <c r="N62" s="645"/>
      <c r="O62" s="645"/>
      <c r="P62" s="649"/>
      <c r="Q62" s="657"/>
      <c r="R62" s="651"/>
      <c r="S62" s="651"/>
      <c r="T62" s="651"/>
      <c r="U62" s="884"/>
      <c r="V62" s="885"/>
      <c r="W62" s="886"/>
      <c r="X62" s="880"/>
      <c r="Y62" s="881"/>
      <c r="Z62" s="882"/>
      <c r="AA62" s="1215"/>
      <c r="AB62" s="1216"/>
      <c r="AC62" s="1216"/>
      <c r="AD62" s="1216"/>
      <c r="AE62" s="1216"/>
      <c r="AF62" s="1216"/>
      <c r="AG62" s="1216"/>
      <c r="AH62" s="1216"/>
      <c r="AI62" s="1216"/>
      <c r="AJ62" s="1216"/>
      <c r="AK62" s="1216"/>
      <c r="AL62" s="1216"/>
      <c r="AM62" s="1216"/>
      <c r="AN62" s="1216"/>
      <c r="AO62" s="1216"/>
      <c r="AP62" s="1216"/>
      <c r="AQ62" s="1216"/>
      <c r="AR62" s="1217"/>
      <c r="AS62" s="1215"/>
      <c r="AT62" s="1216"/>
      <c r="AU62" s="1216"/>
      <c r="AV62" s="1216"/>
      <c r="AW62" s="1216"/>
      <c r="AX62" s="1216"/>
      <c r="AY62" s="1216"/>
      <c r="AZ62" s="1216"/>
      <c r="BA62" s="1216"/>
      <c r="BB62" s="1216"/>
      <c r="BC62" s="1216"/>
      <c r="BD62" s="1216"/>
      <c r="BE62" s="1216"/>
      <c r="BF62" s="1216"/>
      <c r="BG62" s="1216"/>
      <c r="BH62" s="1216"/>
      <c r="BI62" s="1216"/>
      <c r="BJ62" s="1216"/>
      <c r="BK62" s="1216"/>
      <c r="BL62" s="1216"/>
      <c r="BM62" s="1216"/>
      <c r="BN62" s="452"/>
      <c r="BO62" s="452"/>
      <c r="BP62" s="452"/>
    </row>
    <row r="63" spans="1:68" s="447" customFormat="1" ht="5.25" customHeight="1">
      <c r="A63" s="624"/>
      <c r="B63" s="459"/>
      <c r="C63" s="459"/>
      <c r="D63" s="459"/>
      <c r="E63" s="459"/>
      <c r="F63" s="459"/>
      <c r="G63" s="459"/>
      <c r="H63" s="459"/>
      <c r="I63" s="459"/>
      <c r="J63" s="459"/>
      <c r="K63" s="459"/>
      <c r="L63" s="459"/>
      <c r="M63" s="459"/>
      <c r="N63" s="459"/>
      <c r="O63" s="459"/>
      <c r="P63" s="458"/>
      <c r="Q63" s="460"/>
      <c r="R63" s="461"/>
      <c r="S63" s="461"/>
      <c r="T63" s="461"/>
      <c r="U63" s="680"/>
      <c r="V63" s="681"/>
      <c r="W63" s="682"/>
      <c r="X63" s="1353"/>
      <c r="Y63" s="1354"/>
      <c r="Z63" s="1355"/>
      <c r="AA63" s="1218"/>
      <c r="AB63" s="1219"/>
      <c r="AC63" s="1219"/>
      <c r="AD63" s="1219"/>
      <c r="AE63" s="1219"/>
      <c r="AF63" s="1219"/>
      <c r="AG63" s="1219"/>
      <c r="AH63" s="1219"/>
      <c r="AI63" s="1219"/>
      <c r="AJ63" s="1219"/>
      <c r="AK63" s="1219"/>
      <c r="AL63" s="1219"/>
      <c r="AM63" s="1219"/>
      <c r="AN63" s="1219"/>
      <c r="AO63" s="1219"/>
      <c r="AP63" s="1219"/>
      <c r="AQ63" s="1219"/>
      <c r="AR63" s="1220"/>
      <c r="AS63" s="1218"/>
      <c r="AT63" s="1219"/>
      <c r="AU63" s="1219"/>
      <c r="AV63" s="1219"/>
      <c r="AW63" s="1219"/>
      <c r="AX63" s="1219"/>
      <c r="AY63" s="1219"/>
      <c r="AZ63" s="1219"/>
      <c r="BA63" s="1219"/>
      <c r="BB63" s="1219"/>
      <c r="BC63" s="1219"/>
      <c r="BD63" s="1219"/>
      <c r="BE63" s="1219"/>
      <c r="BF63" s="1219"/>
      <c r="BG63" s="1219"/>
      <c r="BH63" s="1219"/>
      <c r="BI63" s="1219"/>
      <c r="BJ63" s="1219"/>
      <c r="BK63" s="1219"/>
      <c r="BL63" s="1219"/>
      <c r="BM63" s="1219"/>
      <c r="BN63" s="452"/>
      <c r="BO63" s="452"/>
      <c r="BP63" s="452"/>
    </row>
    <row r="64" spans="1:68" s="447" customFormat="1" ht="26.25" customHeight="1">
      <c r="A64" s="623"/>
      <c r="B64" s="1370" t="s">
        <v>149</v>
      </c>
      <c r="C64" s="1371"/>
      <c r="D64" s="1371"/>
      <c r="E64" s="1371"/>
      <c r="F64" s="1371"/>
      <c r="G64" s="1371"/>
      <c r="H64" s="1378" t="s">
        <v>150</v>
      </c>
      <c r="I64" s="1379"/>
      <c r="J64" s="1379"/>
      <c r="K64" s="1379"/>
      <c r="L64" s="1374" t="s">
        <v>77</v>
      </c>
      <c r="M64" s="1375"/>
      <c r="N64" s="1375"/>
      <c r="O64" s="1375"/>
      <c r="P64" s="1375"/>
      <c r="Q64" s="448"/>
      <c r="R64" s="1322" t="s">
        <v>112</v>
      </c>
      <c r="S64" s="1322"/>
      <c r="T64" s="1322"/>
      <c r="U64" s="1326">
        <f>'[2]1'!$U65:$W65</f>
        <v>44733</v>
      </c>
      <c r="V64" s="1327"/>
      <c r="W64" s="1328"/>
      <c r="X64" s="1321" t="s">
        <v>100</v>
      </c>
      <c r="Y64" s="1309"/>
      <c r="Z64" s="1310"/>
      <c r="AA64" s="1262">
        <f>'[2]1'!$AA65:$AC65</f>
        <v>-5.5863234685532301</v>
      </c>
      <c r="AB64" s="1252"/>
      <c r="AC64" s="1252"/>
      <c r="AD64" s="1252">
        <f>'[2]1'!$AD65:$AF65</f>
        <v>48.668071781189745</v>
      </c>
      <c r="AE64" s="1252"/>
      <c r="AF64" s="1252"/>
      <c r="AG64" s="1252">
        <f>'[2]1'!$AG65:$AI65</f>
        <v>19.151457691396086</v>
      </c>
      <c r="AH64" s="1252"/>
      <c r="AI64" s="1252"/>
      <c r="AJ64" s="1252">
        <f>'[2]1'!$AJ65:$AL65</f>
        <v>24.185644724336093</v>
      </c>
      <c r="AK64" s="1252"/>
      <c r="AL64" s="1252"/>
      <c r="AM64" s="1252">
        <f>'[2]1'!$AM65:$AO65</f>
        <v>32.76324181915016</v>
      </c>
      <c r="AN64" s="1252"/>
      <c r="AO64" s="1252"/>
      <c r="AP64" s="1252" t="str">
        <f>'[2]1'!$AP65:$AR65</f>
        <v/>
      </c>
      <c r="AQ64" s="1252"/>
      <c r="AR64" s="1261"/>
      <c r="AS64" s="1262">
        <f>'[2]1'!$AS65:$AU65</f>
        <v>28.76833294939722</v>
      </c>
      <c r="AT64" s="1252" t="s">
        <v>32</v>
      </c>
      <c r="AU64" s="1252" t="s">
        <v>32</v>
      </c>
      <c r="AV64" s="1252">
        <f>'[2]1'!$AV65:$AX65</f>
        <v>33.477984234448748</v>
      </c>
      <c r="AW64" s="1252" t="s">
        <v>32</v>
      </c>
      <c r="AX64" s="1252" t="s">
        <v>32</v>
      </c>
      <c r="AY64" s="1252">
        <f>'[2]1'!$AY65:$BA65</f>
        <v>39.29740753670054</v>
      </c>
      <c r="AZ64" s="1252" t="s">
        <v>32</v>
      </c>
      <c r="BA64" s="1252" t="s">
        <v>32</v>
      </c>
      <c r="BB64" s="1252">
        <f>'[2]1'!$BB65:$BD65</f>
        <v>26.807261313041476</v>
      </c>
      <c r="BC64" s="1252" t="s">
        <v>32</v>
      </c>
      <c r="BD64" s="1252" t="s">
        <v>32</v>
      </c>
      <c r="BE64" s="1252">
        <f>'[2]1'!$BE65:$BG65</f>
        <v>28.995528592797328</v>
      </c>
      <c r="BF64" s="1252" t="s">
        <v>32</v>
      </c>
      <c r="BG64" s="1252" t="s">
        <v>32</v>
      </c>
      <c r="BH64" s="1252" t="str">
        <f>'[2]1'!$BH65:$BJ65</f>
        <v/>
      </c>
      <c r="BI64" s="1252" t="s">
        <v>32</v>
      </c>
      <c r="BJ64" s="1252" t="s">
        <v>32</v>
      </c>
      <c r="BK64" s="1252" t="str">
        <f>'[2]1'!$BK65:$BM65</f>
        <v/>
      </c>
      <c r="BL64" s="1252" t="s">
        <v>32</v>
      </c>
      <c r="BM64" s="1252" t="s">
        <v>32</v>
      </c>
      <c r="BN64" s="462"/>
      <c r="BO64" s="452"/>
      <c r="BP64" s="452"/>
    </row>
    <row r="65" spans="1:68" s="447" customFormat="1" ht="26.25" customHeight="1">
      <c r="A65" s="625"/>
      <c r="B65" s="1371"/>
      <c r="C65" s="1371"/>
      <c r="D65" s="1371"/>
      <c r="E65" s="1371"/>
      <c r="F65" s="1371"/>
      <c r="G65" s="1371"/>
      <c r="H65" s="1379"/>
      <c r="I65" s="1379"/>
      <c r="J65" s="1379"/>
      <c r="K65" s="1379"/>
      <c r="L65" s="1374" t="s">
        <v>78</v>
      </c>
      <c r="M65" s="1375"/>
      <c r="N65" s="1375"/>
      <c r="O65" s="1375"/>
      <c r="P65" s="1375"/>
      <c r="Q65" s="448"/>
      <c r="R65" s="1336" t="s">
        <v>112</v>
      </c>
      <c r="S65" s="1336"/>
      <c r="T65" s="1336"/>
      <c r="U65" s="1313">
        <f>'[2]1'!$U66:$W66</f>
        <v>44733</v>
      </c>
      <c r="V65" s="1314"/>
      <c r="W65" s="1315"/>
      <c r="X65" s="1319" t="s">
        <v>100</v>
      </c>
      <c r="Y65" s="1299"/>
      <c r="Z65" s="1320"/>
      <c r="AA65" s="1297">
        <f>'[2]1'!$AA66:$AC66</f>
        <v>-15.117121100092234</v>
      </c>
      <c r="AB65" s="1251"/>
      <c r="AC65" s="1251"/>
      <c r="AD65" s="1251">
        <f>'[2]1'!$AD66:$AF66</f>
        <v>40.567550806560845</v>
      </c>
      <c r="AE65" s="1251"/>
      <c r="AF65" s="1251"/>
      <c r="AG65" s="1251">
        <f>'[2]1'!$AG66:$AI66</f>
        <v>46.504931354617632</v>
      </c>
      <c r="AH65" s="1251"/>
      <c r="AI65" s="1251"/>
      <c r="AJ65" s="1251">
        <f>'[2]1'!$AJ66:$AL66</f>
        <v>50.468732071141709</v>
      </c>
      <c r="AK65" s="1251"/>
      <c r="AL65" s="1251"/>
      <c r="AM65" s="1251">
        <f>'[2]1'!$AM66:$AO66</f>
        <v>47.344127445962087</v>
      </c>
      <c r="AN65" s="1251"/>
      <c r="AO65" s="1251"/>
      <c r="AP65" s="1251" t="str">
        <f>'[2]1'!$AP66:$AR66</f>
        <v/>
      </c>
      <c r="AQ65" s="1251"/>
      <c r="AR65" s="1263"/>
      <c r="AS65" s="1297">
        <f>'[2]1'!$AS66:$AU66</f>
        <v>45.978027245017941</v>
      </c>
      <c r="AT65" s="1251" t="s">
        <v>32</v>
      </c>
      <c r="AU65" s="1251" t="s">
        <v>32</v>
      </c>
      <c r="AV65" s="1251">
        <f>'[2]1'!$AV66:$AX66</f>
        <v>48.609919583682924</v>
      </c>
      <c r="AW65" s="1251" t="s">
        <v>32</v>
      </c>
      <c r="AX65" s="1251" t="s">
        <v>32</v>
      </c>
      <c r="AY65" s="1251">
        <f>'[2]1'!$AY66:$BA66</f>
        <v>54.557632828352467</v>
      </c>
      <c r="AZ65" s="1251" t="s">
        <v>32</v>
      </c>
      <c r="BA65" s="1251" t="s">
        <v>32</v>
      </c>
      <c r="BB65" s="1251">
        <f>'[2]1'!$BB66:$BD66</f>
        <v>40.492267307631494</v>
      </c>
      <c r="BC65" s="1251" t="s">
        <v>32</v>
      </c>
      <c r="BD65" s="1251" t="s">
        <v>32</v>
      </c>
      <c r="BE65" s="1251">
        <f>'[2]1'!$BE66:$BG66</f>
        <v>61.274615624475295</v>
      </c>
      <c r="BF65" s="1251" t="s">
        <v>32</v>
      </c>
      <c r="BG65" s="1251" t="s">
        <v>32</v>
      </c>
      <c r="BH65" s="1251" t="str">
        <f>'[2]1'!$BH66:$BJ66</f>
        <v/>
      </c>
      <c r="BI65" s="1251" t="s">
        <v>32</v>
      </c>
      <c r="BJ65" s="1251" t="s">
        <v>32</v>
      </c>
      <c r="BK65" s="1251" t="str">
        <f>'[2]1'!$BK66:$BM66</f>
        <v/>
      </c>
      <c r="BL65" s="1251" t="s">
        <v>32</v>
      </c>
      <c r="BM65" s="1251" t="s">
        <v>32</v>
      </c>
      <c r="BN65" s="452"/>
      <c r="BO65" s="452"/>
      <c r="BP65" s="452"/>
    </row>
    <row r="66" spans="1:68" s="447" customFormat="1" ht="35.25" customHeight="1">
      <c r="A66" s="625"/>
      <c r="B66" s="1371"/>
      <c r="C66" s="1371"/>
      <c r="D66" s="1371"/>
      <c r="E66" s="1371"/>
      <c r="F66" s="1371"/>
      <c r="G66" s="1371"/>
      <c r="H66" s="1379"/>
      <c r="I66" s="1379"/>
      <c r="J66" s="1379"/>
      <c r="K66" s="1379"/>
      <c r="L66" s="1376" t="s">
        <v>79</v>
      </c>
      <c r="M66" s="1377"/>
      <c r="N66" s="1377"/>
      <c r="O66" s="1377"/>
      <c r="P66" s="1377"/>
      <c r="Q66" s="448"/>
      <c r="R66" s="1322" t="s">
        <v>112</v>
      </c>
      <c r="S66" s="1322"/>
      <c r="T66" s="1322"/>
      <c r="U66" s="1326">
        <f>'[2]1'!$U67:$W67</f>
        <v>44733</v>
      </c>
      <c r="V66" s="1327"/>
      <c r="W66" s="1328"/>
      <c r="X66" s="1321" t="s">
        <v>100</v>
      </c>
      <c r="Y66" s="1309"/>
      <c r="Z66" s="1310"/>
      <c r="AA66" s="1262">
        <f>'[2]1'!$AA67:$AC67</f>
        <v>-7.272017224511397</v>
      </c>
      <c r="AB66" s="1252"/>
      <c r="AC66" s="1252"/>
      <c r="AD66" s="1252">
        <f>'[2]1'!$AD67:$AF67</f>
        <v>47.211324298080029</v>
      </c>
      <c r="AE66" s="1252"/>
      <c r="AF66" s="1252"/>
      <c r="AG66" s="1252">
        <f>'[2]1'!$AG67:$AI67</f>
        <v>23.991145852268065</v>
      </c>
      <c r="AH66" s="1252"/>
      <c r="AI66" s="1252"/>
      <c r="AJ66" s="1252">
        <f>'[2]1'!$AJ67:$AL67</f>
        <v>28.565378233849099</v>
      </c>
      <c r="AK66" s="1252"/>
      <c r="AL66" s="1252"/>
      <c r="AM66" s="1252">
        <f>'[2]1'!$AM67:$AO67</f>
        <v>35.123951722025538</v>
      </c>
      <c r="AN66" s="1252"/>
      <c r="AO66" s="1252"/>
      <c r="AP66" s="1252" t="str">
        <f>'[2]1'!$AP67:$AR67</f>
        <v/>
      </c>
      <c r="AQ66" s="1252"/>
      <c r="AR66" s="1261"/>
      <c r="AS66" s="1262">
        <f>'[2]1'!$AS67:$AU67</f>
        <v>32.145276600121974</v>
      </c>
      <c r="AT66" s="1252" t="s">
        <v>32</v>
      </c>
      <c r="AU66" s="1252" t="s">
        <v>32</v>
      </c>
      <c r="AV66" s="1252">
        <f>'[2]1'!$AV67:$AX67</f>
        <v>36.021647662892335</v>
      </c>
      <c r="AW66" s="1252" t="s">
        <v>32</v>
      </c>
      <c r="AX66" s="1252" t="s">
        <v>32</v>
      </c>
      <c r="AY66" s="1252">
        <f>'[2]1'!$AY67:$BA67</f>
        <v>41.696397601704568</v>
      </c>
      <c r="AZ66" s="1252" t="s">
        <v>32</v>
      </c>
      <c r="BA66" s="1252" t="s">
        <v>32</v>
      </c>
      <c r="BB66" s="1252">
        <f>'[2]1'!$BB67:$BD67</f>
        <v>29.007713167305916</v>
      </c>
      <c r="BC66" s="1252" t="s">
        <v>32</v>
      </c>
      <c r="BD66" s="1252" t="s">
        <v>32</v>
      </c>
      <c r="BE66" s="1252">
        <f>'[2]1'!$BE67:$BG67</f>
        <v>34.387044045650867</v>
      </c>
      <c r="BF66" s="1252" t="s">
        <v>32</v>
      </c>
      <c r="BG66" s="1252" t="s">
        <v>32</v>
      </c>
      <c r="BH66" s="1252" t="str">
        <f>'[2]1'!$BH67:$BJ67</f>
        <v/>
      </c>
      <c r="BI66" s="1252" t="s">
        <v>32</v>
      </c>
      <c r="BJ66" s="1252" t="s">
        <v>32</v>
      </c>
      <c r="BK66" s="1252" t="str">
        <f>'[2]1'!$BK67:$BM67</f>
        <v/>
      </c>
      <c r="BL66" s="1252" t="s">
        <v>32</v>
      </c>
      <c r="BM66" s="1252" t="s">
        <v>32</v>
      </c>
      <c r="BN66" s="452"/>
      <c r="BO66" s="452"/>
      <c r="BP66" s="452"/>
    </row>
    <row r="67" spans="1:68" s="447" customFormat="1" ht="26.25" customHeight="1">
      <c r="A67" s="625"/>
      <c r="B67" s="1371"/>
      <c r="C67" s="1371"/>
      <c r="D67" s="1371"/>
      <c r="E67" s="1371"/>
      <c r="F67" s="1371"/>
      <c r="G67" s="1371"/>
      <c r="H67" s="1378" t="s">
        <v>151</v>
      </c>
      <c r="I67" s="1379"/>
      <c r="J67" s="1379"/>
      <c r="K67" s="1379"/>
      <c r="L67" s="1374" t="s">
        <v>77</v>
      </c>
      <c r="M67" s="1375"/>
      <c r="N67" s="1375"/>
      <c r="O67" s="1375"/>
      <c r="P67" s="1375"/>
      <c r="Q67" s="448"/>
      <c r="R67" s="1336" t="s">
        <v>112</v>
      </c>
      <c r="S67" s="1336"/>
      <c r="T67" s="1336"/>
      <c r="U67" s="1313">
        <f>'[2]1'!$U68:$W68</f>
        <v>44733</v>
      </c>
      <c r="V67" s="1314"/>
      <c r="W67" s="1315"/>
      <c r="X67" s="1319" t="s">
        <v>100</v>
      </c>
      <c r="Y67" s="1299"/>
      <c r="Z67" s="1320"/>
      <c r="AA67" s="1297">
        <f>'[2]1'!$AA68:$AC68</f>
        <v>7.2105362086053226</v>
      </c>
      <c r="AB67" s="1251"/>
      <c r="AC67" s="1251"/>
      <c r="AD67" s="1251">
        <f>'[2]1'!$AD68:$AF68</f>
        <v>51.211882377958275</v>
      </c>
      <c r="AE67" s="1251"/>
      <c r="AF67" s="1251"/>
      <c r="AG67" s="1251">
        <f>'[2]1'!$AG68:$AI68</f>
        <v>12.562588241462343</v>
      </c>
      <c r="AH67" s="1251"/>
      <c r="AI67" s="1251"/>
      <c r="AJ67" s="1251">
        <f>'[2]1'!$AJ68:$AL68</f>
        <v>14.061884264975708</v>
      </c>
      <c r="AK67" s="1251"/>
      <c r="AL67" s="1251"/>
      <c r="AM67" s="1251">
        <f>'[2]1'!$AM68:$AO68</f>
        <v>17.758244443824626</v>
      </c>
      <c r="AN67" s="1251"/>
      <c r="AO67" s="1251"/>
      <c r="AP67" s="1251" t="str">
        <f>'[2]1'!$AP68:$AR68</f>
        <v/>
      </c>
      <c r="AQ67" s="1251"/>
      <c r="AR67" s="1263"/>
      <c r="AS67" s="1297">
        <f>'[2]1'!$AS68:$AU68</f>
        <v>23.508760939126418</v>
      </c>
      <c r="AT67" s="1251" t="s">
        <v>32</v>
      </c>
      <c r="AU67" s="1251" t="s">
        <v>32</v>
      </c>
      <c r="AV67" s="1251">
        <f>'[2]1'!$AV68:$AX68</f>
        <v>22.858006122838901</v>
      </c>
      <c r="AW67" s="1251" t="s">
        <v>32</v>
      </c>
      <c r="AX67" s="1251" t="s">
        <v>32</v>
      </c>
      <c r="AY67" s="1251">
        <f>'[2]1'!$AY68:$BA68</f>
        <v>19.612027357308641</v>
      </c>
      <c r="AZ67" s="1251" t="s">
        <v>32</v>
      </c>
      <c r="BA67" s="1251" t="s">
        <v>32</v>
      </c>
      <c r="BB67" s="1251">
        <f>'[2]1'!$BB68:$BD68</f>
        <v>12.135676536672337</v>
      </c>
      <c r="BC67" s="1251" t="s">
        <v>32</v>
      </c>
      <c r="BD67" s="1251" t="s">
        <v>32</v>
      </c>
      <c r="BE67" s="1251">
        <f>'[2]1'!$BE68:$BG68</f>
        <v>15.92095465393794</v>
      </c>
      <c r="BF67" s="1251" t="s">
        <v>32</v>
      </c>
      <c r="BG67" s="1251" t="s">
        <v>32</v>
      </c>
      <c r="BH67" s="1251" t="str">
        <f>'[2]1'!$BH68:$BJ68</f>
        <v/>
      </c>
      <c r="BI67" s="1251" t="s">
        <v>32</v>
      </c>
      <c r="BJ67" s="1251" t="s">
        <v>32</v>
      </c>
      <c r="BK67" s="1251" t="str">
        <f>'[2]1'!$BK68:$BM68</f>
        <v/>
      </c>
      <c r="BL67" s="1251" t="s">
        <v>32</v>
      </c>
      <c r="BM67" s="1251" t="s">
        <v>32</v>
      </c>
      <c r="BN67" s="452"/>
      <c r="BO67" s="452"/>
      <c r="BP67" s="452"/>
    </row>
    <row r="68" spans="1:68" s="447" customFormat="1" ht="26.25" customHeight="1">
      <c r="A68" s="625"/>
      <c r="B68" s="1371"/>
      <c r="C68" s="1371"/>
      <c r="D68" s="1371"/>
      <c r="E68" s="1371"/>
      <c r="F68" s="1371"/>
      <c r="G68" s="1371"/>
      <c r="H68" s="1379"/>
      <c r="I68" s="1379"/>
      <c r="J68" s="1379"/>
      <c r="K68" s="1379"/>
      <c r="L68" s="1374" t="s">
        <v>78</v>
      </c>
      <c r="M68" s="1375"/>
      <c r="N68" s="1375"/>
      <c r="O68" s="1375"/>
      <c r="P68" s="1375"/>
      <c r="Q68" s="448"/>
      <c r="R68" s="1322" t="s">
        <v>112</v>
      </c>
      <c r="S68" s="1322"/>
      <c r="T68" s="1322"/>
      <c r="U68" s="1326">
        <f>'[2]1'!$U69:$W69</f>
        <v>44733</v>
      </c>
      <c r="V68" s="1327"/>
      <c r="W68" s="1328"/>
      <c r="X68" s="1321" t="s">
        <v>100</v>
      </c>
      <c r="Y68" s="1309"/>
      <c r="Z68" s="1310"/>
      <c r="AA68" s="1262">
        <f>'[2]1'!$AA69:$AC69</f>
        <v>-33.315559673605669</v>
      </c>
      <c r="AB68" s="1252"/>
      <c r="AC68" s="1252"/>
      <c r="AD68" s="1252">
        <f>'[2]1'!$AD69:$AF69</f>
        <v>40.385688628222937</v>
      </c>
      <c r="AE68" s="1252"/>
      <c r="AF68" s="1252"/>
      <c r="AG68" s="1252">
        <f>'[2]1'!$AG69:$AI69</f>
        <v>43.265161689841818</v>
      </c>
      <c r="AH68" s="1252"/>
      <c r="AI68" s="1252"/>
      <c r="AJ68" s="1252">
        <f>'[2]1'!$AJ69:$AL69</f>
        <v>51.912282227001782</v>
      </c>
      <c r="AK68" s="1252"/>
      <c r="AL68" s="1252"/>
      <c r="AM68" s="1252">
        <f>'[2]1'!$AM69:$AO69</f>
        <v>70.089004823825491</v>
      </c>
      <c r="AN68" s="1252"/>
      <c r="AO68" s="1252"/>
      <c r="AP68" s="1252" t="str">
        <f>'[2]1'!$AP69:$AR69</f>
        <v/>
      </c>
      <c r="AQ68" s="1252"/>
      <c r="AR68" s="1261"/>
      <c r="AS68" s="1262">
        <f>'[2]1'!$AS69:$AU69</f>
        <v>40.683624718078057</v>
      </c>
      <c r="AT68" s="1252" t="s">
        <v>32</v>
      </c>
      <c r="AU68" s="1252" t="s">
        <v>32</v>
      </c>
      <c r="AV68" s="1252">
        <f>'[2]1'!$AV69:$AX69</f>
        <v>54.740919407926633</v>
      </c>
      <c r="AW68" s="1252" t="s">
        <v>32</v>
      </c>
      <c r="AX68" s="1252" t="s">
        <v>32</v>
      </c>
      <c r="AY68" s="1252">
        <f>'[2]1'!$AY69:$BA69</f>
        <v>83.554500959550111</v>
      </c>
      <c r="AZ68" s="1252" t="s">
        <v>32</v>
      </c>
      <c r="BA68" s="1252" t="s">
        <v>32</v>
      </c>
      <c r="BB68" s="1252">
        <f>'[2]1'!$BB69:$BD69</f>
        <v>73.428522298054517</v>
      </c>
      <c r="BC68" s="1252" t="s">
        <v>32</v>
      </c>
      <c r="BD68" s="1252" t="s">
        <v>32</v>
      </c>
      <c r="BE68" s="1252">
        <f>'[2]1'!$BE69:$BG69</f>
        <v>108.08454101606588</v>
      </c>
      <c r="BF68" s="1252" t="s">
        <v>32</v>
      </c>
      <c r="BG68" s="1252" t="s">
        <v>32</v>
      </c>
      <c r="BH68" s="1252" t="str">
        <f>'[2]1'!$BH69:$BJ69</f>
        <v/>
      </c>
      <c r="BI68" s="1252" t="s">
        <v>32</v>
      </c>
      <c r="BJ68" s="1252" t="s">
        <v>32</v>
      </c>
      <c r="BK68" s="1252" t="str">
        <f>'[2]1'!$BK69:$BM69</f>
        <v/>
      </c>
      <c r="BL68" s="1252" t="s">
        <v>32</v>
      </c>
      <c r="BM68" s="1252" t="s">
        <v>32</v>
      </c>
      <c r="BN68" s="452"/>
      <c r="BO68" s="452"/>
      <c r="BP68" s="452"/>
    </row>
    <row r="69" spans="1:68" s="447" customFormat="1" ht="30" customHeight="1">
      <c r="A69" s="625"/>
      <c r="B69" s="1371"/>
      <c r="C69" s="1371"/>
      <c r="D69" s="1371"/>
      <c r="E69" s="1371"/>
      <c r="F69" s="1371"/>
      <c r="G69" s="1371"/>
      <c r="H69" s="1379"/>
      <c r="I69" s="1379"/>
      <c r="J69" s="1379"/>
      <c r="K69" s="1379"/>
      <c r="L69" s="1372" t="s">
        <v>79</v>
      </c>
      <c r="M69" s="1373"/>
      <c r="N69" s="1373"/>
      <c r="O69" s="1373"/>
      <c r="P69" s="1373"/>
      <c r="Q69" s="448"/>
      <c r="R69" s="1336" t="s">
        <v>112</v>
      </c>
      <c r="S69" s="1336"/>
      <c r="T69" s="1336"/>
      <c r="U69" s="1313">
        <f>'[2]1'!$U70:$W70</f>
        <v>44733</v>
      </c>
      <c r="V69" s="1314"/>
      <c r="W69" s="1315"/>
      <c r="X69" s="1319" t="s">
        <v>100</v>
      </c>
      <c r="Y69" s="1299"/>
      <c r="Z69" s="1320"/>
      <c r="AA69" s="1297">
        <f>'[2]1'!$AA70:$AC70</f>
        <v>-6.0932969286018812</v>
      </c>
      <c r="AB69" s="1251"/>
      <c r="AC69" s="1251"/>
      <c r="AD69" s="1251">
        <f>'[2]1'!$AD70:$AF70</f>
        <v>48.205139405348497</v>
      </c>
      <c r="AE69" s="1251"/>
      <c r="AF69" s="1251"/>
      <c r="AG69" s="1251">
        <f>'[2]1'!$AG70:$AI70</f>
        <v>22.317268234849244</v>
      </c>
      <c r="AH69" s="1251"/>
      <c r="AI69" s="1251"/>
      <c r="AJ69" s="1251">
        <f>'[2]1'!$AJ70:$AL70</f>
        <v>24.19926015465078</v>
      </c>
      <c r="AK69" s="1251"/>
      <c r="AL69" s="1251"/>
      <c r="AM69" s="1251">
        <f>'[2]1'!$AM70:$AO70</f>
        <v>29.957321762336214</v>
      </c>
      <c r="AN69" s="1251"/>
      <c r="AO69" s="1251"/>
      <c r="AP69" s="1251" t="str">
        <f>'[2]1'!$AP70:$AR70</f>
        <v/>
      </c>
      <c r="AQ69" s="1251"/>
      <c r="AR69" s="1263"/>
      <c r="AS69" s="1297">
        <f>'[2]1'!$AS70:$AU70</f>
        <v>28.9236673084506</v>
      </c>
      <c r="AT69" s="1251" t="s">
        <v>32</v>
      </c>
      <c r="AU69" s="1251" t="s">
        <v>32</v>
      </c>
      <c r="AV69" s="1251">
        <f>'[2]1'!$AV70:$AX70</f>
        <v>31.010762929487839</v>
      </c>
      <c r="AW69" s="1251" t="s">
        <v>32</v>
      </c>
      <c r="AX69" s="1251" t="s">
        <v>32</v>
      </c>
      <c r="AY69" s="1251">
        <f>'[2]1'!$AY70:$BA70</f>
        <v>33.447390106352834</v>
      </c>
      <c r="AZ69" s="1251" t="s">
        <v>32</v>
      </c>
      <c r="BA69" s="1251" t="s">
        <v>32</v>
      </c>
      <c r="BB69" s="1251">
        <f>'[2]1'!$BB70:$BD70</f>
        <v>26.152871890768221</v>
      </c>
      <c r="BC69" s="1251" t="s">
        <v>32</v>
      </c>
      <c r="BD69" s="1251" t="s">
        <v>32</v>
      </c>
      <c r="BE69" s="1251">
        <f>'[2]1'!$BE70:$BG70</f>
        <v>36.972653171262756</v>
      </c>
      <c r="BF69" s="1251" t="s">
        <v>32</v>
      </c>
      <c r="BG69" s="1251" t="s">
        <v>32</v>
      </c>
      <c r="BH69" s="1251" t="str">
        <f>'[2]1'!$BH70:$BJ70</f>
        <v/>
      </c>
      <c r="BI69" s="1251" t="s">
        <v>32</v>
      </c>
      <c r="BJ69" s="1251" t="s">
        <v>32</v>
      </c>
      <c r="BK69" s="1251" t="str">
        <f>'[2]1'!$BK70:$BM70</f>
        <v/>
      </c>
      <c r="BL69" s="1251" t="s">
        <v>32</v>
      </c>
      <c r="BM69" s="1251" t="s">
        <v>32</v>
      </c>
      <c r="BN69" s="462"/>
      <c r="BO69" s="452"/>
      <c r="BP69" s="452"/>
    </row>
    <row r="70" spans="1:68" s="447" customFormat="1" ht="5.25" customHeight="1">
      <c r="A70" s="625"/>
      <c r="B70" s="648"/>
      <c r="C70" s="648"/>
      <c r="D70" s="648"/>
      <c r="E70" s="648"/>
      <c r="F70" s="648"/>
      <c r="G70" s="648"/>
      <c r="H70" s="664"/>
      <c r="I70" s="664"/>
      <c r="J70" s="664"/>
      <c r="K70" s="664"/>
      <c r="L70" s="648"/>
      <c r="M70" s="665"/>
      <c r="N70" s="666"/>
      <c r="O70" s="648"/>
      <c r="P70" s="649"/>
      <c r="Q70" s="659"/>
      <c r="R70" s="881"/>
      <c r="S70" s="881"/>
      <c r="T70" s="881"/>
      <c r="U70" s="884"/>
      <c r="V70" s="885"/>
      <c r="W70" s="886"/>
      <c r="X70" s="661"/>
      <c r="Y70" s="660"/>
      <c r="Z70" s="662"/>
      <c r="AA70" s="1214"/>
      <c r="AB70" s="1212"/>
      <c r="AC70" s="1212"/>
      <c r="AD70" s="1212"/>
      <c r="AE70" s="1212"/>
      <c r="AF70" s="1212"/>
      <c r="AG70" s="1212"/>
      <c r="AH70" s="1212"/>
      <c r="AI70" s="1212"/>
      <c r="AJ70" s="1212"/>
      <c r="AK70" s="1212"/>
      <c r="AL70" s="1212"/>
      <c r="AM70" s="1212"/>
      <c r="AN70" s="1212"/>
      <c r="AO70" s="1212"/>
      <c r="AP70" s="1212"/>
      <c r="AQ70" s="1212"/>
      <c r="AR70" s="1213"/>
      <c r="AS70" s="1214"/>
      <c r="AT70" s="1212"/>
      <c r="AU70" s="1212"/>
      <c r="AV70" s="1212"/>
      <c r="AW70" s="1212"/>
      <c r="AX70" s="1212"/>
      <c r="AY70" s="1212"/>
      <c r="AZ70" s="1212"/>
      <c r="BA70" s="1212"/>
      <c r="BB70" s="1212"/>
      <c r="BC70" s="1212"/>
      <c r="BD70" s="1212"/>
      <c r="BE70" s="1212"/>
      <c r="BF70" s="1212"/>
      <c r="BG70" s="1212"/>
      <c r="BH70" s="1212"/>
      <c r="BI70" s="1212"/>
      <c r="BJ70" s="1212"/>
      <c r="BK70" s="1212"/>
      <c r="BL70" s="1212"/>
      <c r="BM70" s="1212"/>
      <c r="BN70" s="462"/>
      <c r="BO70" s="452"/>
      <c r="BP70" s="452"/>
    </row>
    <row r="71" spans="1:68" s="447" customFormat="1" ht="5.25" customHeight="1">
      <c r="A71" s="625"/>
      <c r="B71" s="450"/>
      <c r="C71" s="450"/>
      <c r="D71" s="450"/>
      <c r="E71" s="450"/>
      <c r="F71" s="450"/>
      <c r="G71" s="450"/>
      <c r="H71" s="643"/>
      <c r="I71" s="643"/>
      <c r="J71" s="643"/>
      <c r="K71" s="643"/>
      <c r="L71" s="450"/>
      <c r="M71" s="644"/>
      <c r="N71" s="452"/>
      <c r="O71" s="450"/>
      <c r="P71" s="458"/>
      <c r="Q71" s="448"/>
      <c r="R71" s="887"/>
      <c r="S71" s="887"/>
      <c r="T71" s="887"/>
      <c r="U71" s="894"/>
      <c r="V71" s="895"/>
      <c r="W71" s="896"/>
      <c r="X71" s="636"/>
      <c r="Y71" s="883"/>
      <c r="Z71" s="888"/>
      <c r="AA71" s="1208"/>
      <c r="AB71" s="1206"/>
      <c r="AC71" s="1206"/>
      <c r="AD71" s="1206"/>
      <c r="AE71" s="1206"/>
      <c r="AF71" s="1206"/>
      <c r="AG71" s="1206"/>
      <c r="AH71" s="1206"/>
      <c r="AI71" s="1206"/>
      <c r="AJ71" s="1206"/>
      <c r="AK71" s="1206"/>
      <c r="AL71" s="1206"/>
      <c r="AM71" s="1206"/>
      <c r="AN71" s="1206"/>
      <c r="AO71" s="1206"/>
      <c r="AP71" s="1206"/>
      <c r="AQ71" s="1206"/>
      <c r="AR71" s="1207"/>
      <c r="AS71" s="1208"/>
      <c r="AT71" s="1206"/>
      <c r="AU71" s="1206"/>
      <c r="AV71" s="1206"/>
      <c r="AW71" s="1206"/>
      <c r="AX71" s="1206"/>
      <c r="AY71" s="1206"/>
      <c r="AZ71" s="1206"/>
      <c r="BA71" s="1206"/>
      <c r="BB71" s="1206"/>
      <c r="BC71" s="1206"/>
      <c r="BD71" s="1206"/>
      <c r="BE71" s="1206"/>
      <c r="BF71" s="1206"/>
      <c r="BG71" s="1206"/>
      <c r="BH71" s="1206"/>
      <c r="BI71" s="1206"/>
      <c r="BJ71" s="1206"/>
      <c r="BK71" s="1206"/>
      <c r="BL71" s="1206"/>
      <c r="BM71" s="1206"/>
      <c r="BN71" s="462"/>
      <c r="BO71" s="452"/>
      <c r="BP71" s="452"/>
    </row>
    <row r="72" spans="1:68" s="447" customFormat="1" ht="26.25" customHeight="1">
      <c r="A72" s="625"/>
      <c r="B72" s="1378" t="s">
        <v>152</v>
      </c>
      <c r="C72" s="1379"/>
      <c r="D72" s="1379"/>
      <c r="E72" s="1379"/>
      <c r="F72" s="1379"/>
      <c r="G72" s="1379"/>
      <c r="H72" s="1379"/>
      <c r="I72" s="1379"/>
      <c r="J72" s="1379"/>
      <c r="K72" s="1379"/>
      <c r="L72" s="1374" t="s">
        <v>74</v>
      </c>
      <c r="M72" s="1375"/>
      <c r="N72" s="1375"/>
      <c r="O72" s="1375"/>
      <c r="P72" s="1375"/>
      <c r="Q72" s="448"/>
      <c r="R72" s="1322" t="s">
        <v>112</v>
      </c>
      <c r="S72" s="1322"/>
      <c r="T72" s="1322"/>
      <c r="U72" s="1326">
        <f>'[2]1'!$U73:$W73</f>
        <v>44733</v>
      </c>
      <c r="V72" s="1327"/>
      <c r="W72" s="1328"/>
      <c r="X72" s="1321" t="s">
        <v>100</v>
      </c>
      <c r="Y72" s="1309"/>
      <c r="Z72" s="1310"/>
      <c r="AA72" s="1262">
        <f>'[2]1'!$AA73:$AC73</f>
        <v>22.417992957302065</v>
      </c>
      <c r="AB72" s="1252"/>
      <c r="AC72" s="1252"/>
      <c r="AD72" s="1252">
        <f>'[2]1'!$AD73:$AF73</f>
        <v>22.51211121252544</v>
      </c>
      <c r="AE72" s="1252"/>
      <c r="AF72" s="1252"/>
      <c r="AG72" s="1252">
        <f>'[2]1'!$AG73:$AI73</f>
        <v>53.818995452366089</v>
      </c>
      <c r="AH72" s="1252"/>
      <c r="AI72" s="1252"/>
      <c r="AJ72" s="1252">
        <f>'[2]1'!$AJ73:$AL73</f>
        <v>28.012413497895434</v>
      </c>
      <c r="AK72" s="1252"/>
      <c r="AL72" s="1252"/>
      <c r="AM72" s="1252">
        <f>'[2]1'!$AM73:$AO73</f>
        <v>15.303166207870653</v>
      </c>
      <c r="AN72" s="1252"/>
      <c r="AO72" s="1252"/>
      <c r="AP72" s="1252" t="str">
        <f>'[2]1'!$AP73:$AR73</f>
        <v/>
      </c>
      <c r="AQ72" s="1252"/>
      <c r="AR72" s="1261"/>
      <c r="AS72" s="1262">
        <f>'[2]1'!$AS73:$AU73</f>
        <v>34.338776018945524</v>
      </c>
      <c r="AT72" s="1252" t="s">
        <v>32</v>
      </c>
      <c r="AU72" s="1252" t="s">
        <v>32</v>
      </c>
      <c r="AV72" s="1252">
        <f>'[2]1'!$AV73:$AX73</f>
        <v>41.535812672176313</v>
      </c>
      <c r="AW72" s="1252" t="s">
        <v>32</v>
      </c>
      <c r="AX72" s="1252" t="s">
        <v>32</v>
      </c>
      <c r="AY72" s="1252">
        <f>'[2]1'!$AY73:$BA73</f>
        <v>37.502963255630185</v>
      </c>
      <c r="AZ72" s="1252" t="s">
        <v>32</v>
      </c>
      <c r="BA72" s="1252" t="s">
        <v>32</v>
      </c>
      <c r="BB72" s="1252">
        <f>'[2]1'!$BB73:$BD73</f>
        <v>-15.737635719813337</v>
      </c>
      <c r="BC72" s="1252" t="s">
        <v>32</v>
      </c>
      <c r="BD72" s="1252" t="s">
        <v>32</v>
      </c>
      <c r="BE72" s="1252">
        <f>'[2]1'!$BE73:$BG73</f>
        <v>26.356534341970377</v>
      </c>
      <c r="BF72" s="1252" t="s">
        <v>32</v>
      </c>
      <c r="BG72" s="1252" t="s">
        <v>32</v>
      </c>
      <c r="BH72" s="1252" t="str">
        <f>'[2]1'!$BH73:$BJ73</f>
        <v/>
      </c>
      <c r="BI72" s="1252" t="s">
        <v>32</v>
      </c>
      <c r="BJ72" s="1252" t="s">
        <v>32</v>
      </c>
      <c r="BK72" s="1252" t="str">
        <f>'[2]1'!$BK73:$BM73</f>
        <v/>
      </c>
      <c r="BL72" s="1252" t="s">
        <v>32</v>
      </c>
      <c r="BM72" s="1252" t="s">
        <v>32</v>
      </c>
      <c r="BN72" s="462"/>
      <c r="BO72" s="452"/>
      <c r="BP72" s="452"/>
    </row>
    <row r="73" spans="1:68" s="447" customFormat="1" ht="26.25" customHeight="1">
      <c r="A73" s="625"/>
      <c r="B73" s="1379"/>
      <c r="C73" s="1379"/>
      <c r="D73" s="1379"/>
      <c r="E73" s="1379"/>
      <c r="F73" s="1379"/>
      <c r="G73" s="1379"/>
      <c r="H73" s="1379"/>
      <c r="I73" s="1379"/>
      <c r="J73" s="1379"/>
      <c r="K73" s="1379"/>
      <c r="L73" s="1444" t="s">
        <v>75</v>
      </c>
      <c r="M73" s="1445"/>
      <c r="N73" s="1445"/>
      <c r="O73" s="1445"/>
      <c r="P73" s="1445"/>
      <c r="Q73" s="448"/>
      <c r="R73" s="1336" t="s">
        <v>112</v>
      </c>
      <c r="S73" s="1336"/>
      <c r="T73" s="1336"/>
      <c r="U73" s="1313">
        <f>'[2]1'!$U74:$W74</f>
        <v>44733</v>
      </c>
      <c r="V73" s="1314"/>
      <c r="W73" s="1315"/>
      <c r="X73" s="1319" t="s">
        <v>100</v>
      </c>
      <c r="Y73" s="1299"/>
      <c r="Z73" s="1320"/>
      <c r="AA73" s="1297">
        <f>'[2]1'!$AA74:$AC74</f>
        <v>21.799661028674198</v>
      </c>
      <c r="AB73" s="1251"/>
      <c r="AC73" s="1251"/>
      <c r="AD73" s="1251">
        <f>'[2]1'!$AD74:$AF74</f>
        <v>14.63918731842378</v>
      </c>
      <c r="AE73" s="1251"/>
      <c r="AF73" s="1251"/>
      <c r="AG73" s="1251">
        <f>'[2]1'!$AG74:$AI74</f>
        <v>30.373692077727959</v>
      </c>
      <c r="AH73" s="1251"/>
      <c r="AI73" s="1251"/>
      <c r="AJ73" s="1251">
        <f>'[2]1'!$AJ74:$AL74</f>
        <v>9.9772132669423605</v>
      </c>
      <c r="AK73" s="1251"/>
      <c r="AL73" s="1251"/>
      <c r="AM73" s="1251">
        <f>'[2]1'!$AM74:$AO74</f>
        <v>-11.130674315248413</v>
      </c>
      <c r="AN73" s="1251"/>
      <c r="AO73" s="1251"/>
      <c r="AP73" s="1251" t="str">
        <f>'[2]1'!$AP74:$AR74</f>
        <v/>
      </c>
      <c r="AQ73" s="1251"/>
      <c r="AR73" s="1263"/>
      <c r="AS73" s="1297">
        <f>'[2]1'!$AS74:$AU74</f>
        <v>-12.253898251693181</v>
      </c>
      <c r="AT73" s="1251" t="s">
        <v>32</v>
      </c>
      <c r="AU73" s="1251" t="s">
        <v>32</v>
      </c>
      <c r="AV73" s="1251">
        <f>'[2]1'!$AV74:$AX74</f>
        <v>-11.492763015770143</v>
      </c>
      <c r="AW73" s="1251" t="s">
        <v>32</v>
      </c>
      <c r="AX73" s="1251" t="s">
        <v>32</v>
      </c>
      <c r="AY73" s="1251">
        <f>'[2]1'!$AY74:$BA74</f>
        <v>6.8332428028245591</v>
      </c>
      <c r="AZ73" s="1251" t="s">
        <v>32</v>
      </c>
      <c r="BA73" s="1251" t="s">
        <v>32</v>
      </c>
      <c r="BB73" s="1251">
        <f>'[2]1'!$BB74:$BD74</f>
        <v>-22.294957051814919</v>
      </c>
      <c r="BC73" s="1251" t="s">
        <v>32</v>
      </c>
      <c r="BD73" s="1251" t="s">
        <v>32</v>
      </c>
      <c r="BE73" s="1251">
        <f>'[2]1'!$BE74:$BG74</f>
        <v>9.0167495293720172</v>
      </c>
      <c r="BF73" s="1251" t="s">
        <v>32</v>
      </c>
      <c r="BG73" s="1251" t="s">
        <v>32</v>
      </c>
      <c r="BH73" s="1251" t="str">
        <f>'[2]1'!$BH74:$BJ74</f>
        <v/>
      </c>
      <c r="BI73" s="1251" t="s">
        <v>32</v>
      </c>
      <c r="BJ73" s="1251" t="s">
        <v>32</v>
      </c>
      <c r="BK73" s="1251" t="str">
        <f>'[2]1'!$BK74:$BM74</f>
        <v/>
      </c>
      <c r="BL73" s="1251" t="s">
        <v>32</v>
      </c>
      <c r="BM73" s="1251" t="s">
        <v>32</v>
      </c>
      <c r="BN73" s="462"/>
      <c r="BO73" s="452"/>
      <c r="BP73" s="452"/>
    </row>
    <row r="74" spans="1:68" s="447" customFormat="1" ht="26.25" customHeight="1">
      <c r="A74" s="625"/>
      <c r="B74" s="1379"/>
      <c r="C74" s="1379"/>
      <c r="D74" s="1379"/>
      <c r="E74" s="1379"/>
      <c r="F74" s="1379"/>
      <c r="G74" s="1379"/>
      <c r="H74" s="1379"/>
      <c r="I74" s="1379"/>
      <c r="J74" s="1379"/>
      <c r="K74" s="1379"/>
      <c r="L74" s="1444" t="s">
        <v>76</v>
      </c>
      <c r="M74" s="1444"/>
      <c r="N74" s="1444"/>
      <c r="O74" s="1444"/>
      <c r="P74" s="1444"/>
      <c r="Q74" s="448"/>
      <c r="R74" s="1322" t="s">
        <v>112</v>
      </c>
      <c r="S74" s="1322"/>
      <c r="T74" s="1322"/>
      <c r="U74" s="1326">
        <f>'[2]1'!$U75:$W75</f>
        <v>44733</v>
      </c>
      <c r="V74" s="1327"/>
      <c r="W74" s="1328"/>
      <c r="X74" s="1321" t="s">
        <v>60</v>
      </c>
      <c r="Y74" s="1309"/>
      <c r="Z74" s="1310"/>
      <c r="AA74" s="1262">
        <f>'[2]1'!$AA75:$AC75</f>
        <v>137.72132846777515</v>
      </c>
      <c r="AB74" s="1252"/>
      <c r="AC74" s="1252"/>
      <c r="AD74" s="1252">
        <f>'[2]1'!$AD75:$AF75</f>
        <v>148.39187005697764</v>
      </c>
      <c r="AE74" s="1252"/>
      <c r="AF74" s="1252"/>
      <c r="AG74" s="1252">
        <f>'[2]1'!$AG75:$AI75</f>
        <v>142.80183983705842</v>
      </c>
      <c r="AH74" s="1252"/>
      <c r="AI74" s="1252"/>
      <c r="AJ74" s="1252">
        <f>'[2]1'!$AJ75:$AL75</f>
        <v>165.23574191171957</v>
      </c>
      <c r="AK74" s="1252"/>
      <c r="AL74" s="1252"/>
      <c r="AM74" s="1252">
        <f>'[2]1'!$AM75:$AO75</f>
        <v>178.68601009778232</v>
      </c>
      <c r="AN74" s="1252"/>
      <c r="AO74" s="1252"/>
      <c r="AP74" s="1252" t="str">
        <f>'[2]1'!$AP75:$AR75</f>
        <v/>
      </c>
      <c r="AQ74" s="1252"/>
      <c r="AR74" s="1261"/>
      <c r="AS74" s="1262">
        <f>'[2]1'!$AS75:$AU75</f>
        <v>193.46616406390237</v>
      </c>
      <c r="AT74" s="1252" t="s">
        <v>32</v>
      </c>
      <c r="AU74" s="1252" t="s">
        <v>32</v>
      </c>
      <c r="AV74" s="1252">
        <f>'[2]1'!$AV75:$AX75</f>
        <v>200.64437393214547</v>
      </c>
      <c r="AW74" s="1252" t="s">
        <v>32</v>
      </c>
      <c r="AX74" s="1252" t="s">
        <v>32</v>
      </c>
      <c r="AY74" s="1252">
        <f>'[2]1'!$AY75:$BA75</f>
        <v>176.94732560504372</v>
      </c>
      <c r="AZ74" s="1252" t="s">
        <v>32</v>
      </c>
      <c r="BA74" s="1252" t="s">
        <v>32</v>
      </c>
      <c r="BB74" s="1252">
        <f>'[2]1'!$BB75:$BD75</f>
        <v>160.16046356139958</v>
      </c>
      <c r="BC74" s="1252" t="s">
        <v>32</v>
      </c>
      <c r="BD74" s="1252" t="s">
        <v>32</v>
      </c>
      <c r="BE74" s="1252">
        <f>'[2]1'!$BE75:$BG75</f>
        <v>158.26876245295549</v>
      </c>
      <c r="BF74" s="1252" t="s">
        <v>32</v>
      </c>
      <c r="BG74" s="1252" t="s">
        <v>32</v>
      </c>
      <c r="BH74" s="1252" t="str">
        <f>'[2]1'!$BH75:$BJ75</f>
        <v/>
      </c>
      <c r="BI74" s="1252" t="s">
        <v>32</v>
      </c>
      <c r="BJ74" s="1252" t="s">
        <v>32</v>
      </c>
      <c r="BK74" s="1252" t="str">
        <f>'[2]1'!$BK75:$BM75</f>
        <v/>
      </c>
      <c r="BL74" s="1252" t="s">
        <v>32</v>
      </c>
      <c r="BM74" s="1252" t="s">
        <v>32</v>
      </c>
      <c r="BN74" s="462"/>
      <c r="BO74" s="452"/>
      <c r="BP74" s="452"/>
    </row>
    <row r="75" spans="1:68" s="447" customFormat="1" ht="5.25" customHeight="1">
      <c r="A75" s="625"/>
      <c r="B75" s="648"/>
      <c r="C75" s="648"/>
      <c r="D75" s="648"/>
      <c r="E75" s="648"/>
      <c r="F75" s="648"/>
      <c r="G75" s="648"/>
      <c r="H75" s="664"/>
      <c r="I75" s="664"/>
      <c r="J75" s="664"/>
      <c r="K75" s="664"/>
      <c r="L75" s="648"/>
      <c r="M75" s="665"/>
      <c r="N75" s="666"/>
      <c r="O75" s="648"/>
      <c r="P75" s="649"/>
      <c r="Q75" s="659"/>
      <c r="R75" s="663"/>
      <c r="S75" s="663"/>
      <c r="T75" s="663"/>
      <c r="U75" s="667"/>
      <c r="V75" s="668"/>
      <c r="W75" s="669"/>
      <c r="X75" s="670"/>
      <c r="Y75" s="671"/>
      <c r="Z75" s="672"/>
      <c r="AA75" s="673"/>
      <c r="AB75" s="674"/>
      <c r="AC75" s="674"/>
      <c r="AD75" s="674"/>
      <c r="AE75" s="674"/>
      <c r="AF75" s="674"/>
      <c r="AG75" s="674"/>
      <c r="AH75" s="674"/>
      <c r="AI75" s="674"/>
      <c r="AJ75" s="674"/>
      <c r="AK75" s="674"/>
      <c r="AL75" s="674"/>
      <c r="AM75" s="674"/>
      <c r="AN75" s="674"/>
      <c r="AO75" s="674"/>
      <c r="AP75" s="674"/>
      <c r="AQ75" s="674"/>
      <c r="AR75" s="675"/>
      <c r="AS75" s="673"/>
      <c r="AT75" s="674"/>
      <c r="AU75" s="674"/>
      <c r="AV75" s="674"/>
      <c r="AW75" s="674"/>
      <c r="AX75" s="674"/>
      <c r="AY75" s="674"/>
      <c r="AZ75" s="674"/>
      <c r="BA75" s="674"/>
      <c r="BB75" s="674"/>
      <c r="BC75" s="674"/>
      <c r="BD75" s="674"/>
      <c r="BE75" s="674"/>
      <c r="BF75" s="674"/>
      <c r="BG75" s="674"/>
      <c r="BH75" s="674"/>
      <c r="BI75" s="674"/>
      <c r="BJ75" s="674"/>
      <c r="BK75" s="674"/>
      <c r="BL75" s="674"/>
      <c r="BM75" s="674"/>
      <c r="BN75" s="462"/>
      <c r="BO75" s="452"/>
      <c r="BP75" s="452"/>
    </row>
    <row r="76" spans="1:68" ht="9.75" customHeight="1">
      <c r="A76" s="262"/>
    </row>
    <row r="77" spans="1:68" ht="3.95" customHeight="1">
      <c r="A77" s="262"/>
      <c r="B77" s="483"/>
      <c r="C77" s="483"/>
      <c r="D77" s="483"/>
      <c r="E77" s="483"/>
      <c r="F77" s="483"/>
      <c r="G77" s="483"/>
      <c r="H77" s="483"/>
      <c r="I77" s="483"/>
      <c r="J77" s="483"/>
      <c r="K77" s="483"/>
      <c r="L77" s="483"/>
      <c r="M77" s="483"/>
      <c r="N77" s="483"/>
      <c r="O77" s="484"/>
      <c r="P77" s="483"/>
      <c r="Q77" s="483"/>
      <c r="R77" s="483"/>
      <c r="S77" s="483"/>
      <c r="T77" s="484"/>
      <c r="U77" s="483"/>
      <c r="V77" s="483"/>
      <c r="W77" s="483"/>
      <c r="X77" s="483"/>
      <c r="Y77" s="483"/>
      <c r="Z77" s="483"/>
      <c r="AA77" s="483"/>
      <c r="AB77" s="483"/>
      <c r="AC77" s="483"/>
      <c r="AD77" s="483"/>
      <c r="AE77" s="483"/>
      <c r="AF77" s="483"/>
      <c r="AG77" s="483"/>
      <c r="AH77" s="483"/>
      <c r="AI77" s="483"/>
      <c r="AJ77" s="483"/>
      <c r="AK77" s="483"/>
      <c r="AL77" s="483"/>
      <c r="AM77" s="483"/>
      <c r="AN77" s="483"/>
      <c r="AO77" s="483"/>
      <c r="AP77" s="483"/>
      <c r="AQ77" s="483"/>
      <c r="AR77" s="483"/>
      <c r="AS77" s="483"/>
      <c r="AT77" s="483"/>
      <c r="AU77" s="483"/>
      <c r="AV77" s="483"/>
      <c r="AW77" s="483"/>
      <c r="AX77" s="483"/>
      <c r="AY77" s="483"/>
      <c r="AZ77" s="483"/>
      <c r="BA77" s="483"/>
      <c r="BB77" s="483"/>
      <c r="BC77" s="483"/>
      <c r="BD77" s="483"/>
      <c r="BE77" s="483"/>
      <c r="BF77" s="483"/>
      <c r="BG77" s="483"/>
      <c r="BH77" s="483"/>
      <c r="BI77" s="483"/>
      <c r="BJ77" s="483"/>
      <c r="BK77" s="483"/>
      <c r="BL77" s="483"/>
      <c r="BM77" s="483"/>
    </row>
    <row r="78" spans="1:68" ht="21" customHeight="1">
      <c r="A78" s="262"/>
      <c r="B78" s="1446" t="s">
        <v>158</v>
      </c>
      <c r="C78" s="1446"/>
      <c r="D78" s="1446"/>
      <c r="E78" s="1446"/>
      <c r="F78" s="1446"/>
      <c r="G78" s="1446"/>
      <c r="H78" s="1446"/>
      <c r="I78" s="1446"/>
      <c r="J78" s="1446"/>
      <c r="K78" s="1446"/>
      <c r="L78" s="1446"/>
      <c r="M78" s="1446"/>
      <c r="N78" s="1446"/>
      <c r="O78" s="1446"/>
      <c r="P78" s="1446"/>
      <c r="Q78" s="1446"/>
      <c r="R78" s="1446"/>
      <c r="S78" s="1446"/>
      <c r="T78" s="1446"/>
      <c r="U78" s="1446"/>
      <c r="V78" s="1446"/>
      <c r="W78" s="1446"/>
      <c r="X78" s="1446"/>
      <c r="Y78" s="1446"/>
      <c r="Z78" s="1446"/>
      <c r="AA78" s="1446"/>
      <c r="AB78" s="1446"/>
      <c r="AC78" s="1446"/>
      <c r="AD78" s="1446"/>
      <c r="AE78" s="1446"/>
      <c r="AF78" s="1446"/>
      <c r="AG78" s="1446"/>
      <c r="AH78" s="1446"/>
      <c r="AI78" s="1446"/>
      <c r="AJ78" s="1446"/>
      <c r="AK78" s="1446"/>
      <c r="AL78" s="1446"/>
      <c r="AM78" s="1446"/>
      <c r="AN78" s="1446"/>
      <c r="AO78" s="1446"/>
      <c r="AP78" s="1446"/>
      <c r="AQ78" s="1446"/>
      <c r="AR78" s="1446"/>
      <c r="AS78" s="1446"/>
      <c r="AT78" s="1446"/>
      <c r="AU78" s="1446"/>
      <c r="AV78" s="1446"/>
      <c r="AW78" s="1446"/>
      <c r="AX78" s="1446"/>
      <c r="AY78" s="1446"/>
      <c r="AZ78" s="1446"/>
      <c r="BA78" s="1446"/>
      <c r="BB78" s="1446"/>
      <c r="BC78" s="1446"/>
      <c r="BD78" s="1446"/>
      <c r="BE78" s="1446"/>
      <c r="BF78" s="1446"/>
      <c r="BG78" s="1446"/>
      <c r="BH78" s="1446"/>
      <c r="BI78" s="1446"/>
      <c r="BJ78" s="1446"/>
      <c r="BK78" s="1446"/>
      <c r="BL78" s="1446"/>
      <c r="BM78" s="1446"/>
    </row>
    <row r="79" spans="1:68" ht="26.25" customHeight="1">
      <c r="A79" s="262"/>
      <c r="B79" s="1447" t="s">
        <v>159</v>
      </c>
      <c r="C79" s="1448"/>
      <c r="D79" s="1448"/>
      <c r="E79" s="1448"/>
      <c r="F79" s="1448"/>
      <c r="G79" s="1448"/>
      <c r="H79" s="1448"/>
      <c r="I79" s="1448"/>
      <c r="J79" s="1448"/>
      <c r="K79" s="1448"/>
      <c r="L79" s="1448"/>
      <c r="M79" s="1448"/>
      <c r="N79" s="1448"/>
      <c r="O79" s="1448"/>
      <c r="P79" s="1448"/>
      <c r="Q79" s="1448"/>
      <c r="R79" s="1448"/>
      <c r="S79" s="1448"/>
      <c r="T79" s="1448"/>
      <c r="U79" s="1448"/>
      <c r="V79" s="1448"/>
      <c r="W79" s="1448"/>
      <c r="X79" s="1448"/>
      <c r="Y79" s="1448"/>
      <c r="Z79" s="1448"/>
      <c r="AA79" s="1448"/>
      <c r="AB79" s="1448"/>
      <c r="AC79" s="1448"/>
      <c r="AD79" s="1448"/>
      <c r="AE79" s="485"/>
      <c r="AF79" s="1254" t="s">
        <v>160</v>
      </c>
      <c r="AG79" s="1449"/>
      <c r="AH79" s="1449"/>
      <c r="AI79" s="1449"/>
      <c r="AJ79" s="1449"/>
      <c r="AK79" s="1449"/>
      <c r="AL79" s="1449"/>
      <c r="AM79" s="1449"/>
      <c r="AN79" s="1449"/>
      <c r="AO79" s="1449"/>
      <c r="AP79" s="1449"/>
      <c r="AQ79" s="1449"/>
      <c r="AR79" s="1449"/>
      <c r="AS79" s="1449"/>
      <c r="AT79" s="1449"/>
      <c r="AU79" s="1449"/>
      <c r="AV79" s="1449"/>
      <c r="AW79" s="1449"/>
      <c r="AX79" s="1449"/>
      <c r="AY79" s="1449"/>
      <c r="AZ79" s="1449"/>
      <c r="BA79" s="1449"/>
      <c r="BB79" s="1449"/>
      <c r="BC79" s="1449"/>
      <c r="BD79" s="1449"/>
      <c r="BE79" s="1449"/>
      <c r="BF79" s="1449"/>
      <c r="BG79" s="1449"/>
      <c r="BH79" s="1449"/>
      <c r="BI79" s="1449"/>
      <c r="BJ79" s="1449"/>
      <c r="BK79" s="1449"/>
      <c r="BL79" s="1449"/>
      <c r="BM79" s="1449"/>
    </row>
    <row r="80" spans="1:68" ht="15" customHeight="1">
      <c r="A80" s="262"/>
      <c r="B80" s="463"/>
      <c r="C80" s="464"/>
      <c r="D80" s="465" t="s">
        <v>32</v>
      </c>
      <c r="E80" s="464"/>
      <c r="F80" s="464"/>
      <c r="G80" s="466"/>
      <c r="H80" s="464"/>
      <c r="I80" s="464"/>
      <c r="J80" s="464"/>
      <c r="K80" s="464"/>
      <c r="L80" s="464"/>
      <c r="M80" s="464"/>
      <c r="N80" s="468"/>
      <c r="O80" s="468"/>
      <c r="P80" s="468"/>
      <c r="Q80" s="468"/>
      <c r="R80" s="468"/>
      <c r="S80" s="468"/>
      <c r="T80" s="468"/>
      <c r="U80" s="468"/>
      <c r="V80" s="468"/>
      <c r="W80" s="468"/>
      <c r="X80" s="468"/>
      <c r="Y80" s="468"/>
      <c r="Z80" s="1351" t="str">
        <f>('[2]1'!$Z$81)&amp;" / "&amp;"12 months"</f>
        <v>12 meses / 12 months</v>
      </c>
      <c r="AA80" s="1352"/>
      <c r="AB80" s="1352"/>
      <c r="AC80" s="1352"/>
      <c r="AD80" s="1352"/>
      <c r="AG80" s="467"/>
      <c r="AH80" s="467"/>
      <c r="AI80" s="467"/>
      <c r="AJ80" s="467"/>
      <c r="AK80" s="467"/>
      <c r="AL80" s="467"/>
      <c r="AM80" s="467"/>
      <c r="AN80" s="467"/>
      <c r="AO80" s="467"/>
      <c r="AP80" s="467"/>
      <c r="AQ80" s="464"/>
      <c r="AR80" s="464"/>
      <c r="AS80" s="464"/>
      <c r="AT80" s="464"/>
      <c r="AU80" s="464"/>
      <c r="AV80" s="464"/>
      <c r="AW80" s="464"/>
      <c r="AX80" s="464"/>
      <c r="AY80" s="464"/>
      <c r="AZ80" s="464"/>
      <c r="BA80" s="464"/>
      <c r="BB80" s="464"/>
      <c r="BC80" s="468"/>
      <c r="BD80" s="468"/>
      <c r="BE80" s="468"/>
      <c r="BF80" s="468"/>
      <c r="BG80" s="468"/>
      <c r="BH80" s="468"/>
      <c r="BI80" s="1351" t="str">
        <f>('[2]1'!$BI$81)&amp;" / "&amp;"12 months"</f>
        <v>12 meses / 12 months</v>
      </c>
      <c r="BJ80" s="1352"/>
      <c r="BK80" s="1352"/>
      <c r="BL80" s="1352"/>
      <c r="BM80" s="1352"/>
    </row>
    <row r="81" spans="1:65" ht="15" customHeight="1">
      <c r="A81" s="633"/>
      <c r="B81" s="633"/>
      <c r="C81" s="633"/>
      <c r="D81" s="633"/>
      <c r="E81" s="633"/>
      <c r="F81" s="1441">
        <f>'[2]1'!$F$82:$I$82</f>
        <v>2016</v>
      </c>
      <c r="G81" s="1442"/>
      <c r="H81" s="1442"/>
      <c r="I81" s="1442"/>
      <c r="J81" s="1442">
        <f>'[2]1'!$J$82:$M$82</f>
        <v>2017</v>
      </c>
      <c r="K81" s="1442"/>
      <c r="L81" s="1442"/>
      <c r="M81" s="1443"/>
      <c r="N81" s="1291">
        <f>'[2]1'!$N$82:$Q$82</f>
        <v>2018</v>
      </c>
      <c r="O81" s="1291"/>
      <c r="P81" s="1291"/>
      <c r="Q81" s="1291"/>
      <c r="R81" s="1291">
        <f>'[2]1'!$R$82:$U$82</f>
        <v>2019</v>
      </c>
      <c r="S81" s="1291"/>
      <c r="T81" s="1291"/>
      <c r="U81" s="1291"/>
      <c r="V81" s="1291">
        <f>'[2]1'!$V$82:$Y$82</f>
        <v>2020</v>
      </c>
      <c r="W81" s="1291"/>
      <c r="X81" s="1291"/>
      <c r="Y81" s="1291"/>
      <c r="Z81" s="1428" t="str">
        <f>'[2]1'!$Z$82:$AD$82&amp;" / "&amp;'[3]1'!$Z$82:$AD$82</f>
        <v>até dez 21 / until Dec 21</v>
      </c>
      <c r="AA81" s="1429"/>
      <c r="AB81" s="1429"/>
      <c r="AC81" s="1429"/>
      <c r="AD81" s="1429"/>
      <c r="AG81" s="1291"/>
      <c r="AH81" s="1291"/>
      <c r="AI81" s="1291"/>
      <c r="AJ81" s="1291"/>
      <c r="AK81" s="1291"/>
      <c r="AL81" s="1291"/>
      <c r="AM81" s="1291"/>
      <c r="AN81" s="1291"/>
      <c r="AO81" s="1291"/>
      <c r="AP81" s="1406" t="str">
        <f>'[2]1'!$AP$82:$AS$82</f>
        <v>Estr. 20</v>
      </c>
      <c r="AQ81" s="1407"/>
      <c r="AR81" s="1407"/>
      <c r="AS81" s="1408"/>
      <c r="AT81" s="1463" t="str">
        <f>'[2]1'!$AT$82:$AV$82</f>
        <v>16/15</v>
      </c>
      <c r="AU81" s="1361"/>
      <c r="AV81" s="1361"/>
      <c r="AW81" s="1361" t="str">
        <f>'[2]1'!$AW$82:$AY$82</f>
        <v>17/16</v>
      </c>
      <c r="AX81" s="1361"/>
      <c r="AY81" s="1361"/>
      <c r="AZ81" s="1361" t="str">
        <f>'[2]1'!$AZ$82:$BB$82</f>
        <v>18/17</v>
      </c>
      <c r="BA81" s="1361"/>
      <c r="BB81" s="1361"/>
      <c r="BC81" s="1361" t="str">
        <f>'[2]1'!$BC$82:$BE$82</f>
        <v>19/18</v>
      </c>
      <c r="BD81" s="1361"/>
      <c r="BE81" s="1361"/>
      <c r="BF81" s="1361" t="str">
        <f>'[2]1'!$BF$82:$BH$82</f>
        <v>20/19</v>
      </c>
      <c r="BG81" s="1361"/>
      <c r="BH81" s="1361"/>
      <c r="BI81" s="1362" t="str">
        <f>('[2]1'!$BI$82)&amp;" / "&amp;('[3]1'!$BI$82)</f>
        <v>até dez 21 / until Dec 21</v>
      </c>
      <c r="BJ81" s="1363"/>
      <c r="BK81" s="1363"/>
      <c r="BL81" s="1363"/>
      <c r="BM81" s="1363"/>
    </row>
    <row r="82" spans="1:65" ht="26.25" customHeight="1">
      <c r="A82" s="262"/>
      <c r="B82" s="1430" t="s">
        <v>80</v>
      </c>
      <c r="C82" s="1431"/>
      <c r="D82" s="1431"/>
      <c r="E82" s="1432"/>
      <c r="F82" s="1433">
        <f>'[2]1'!$F$83:$I$83</f>
        <v>68.049829490426035</v>
      </c>
      <c r="G82" s="1434"/>
      <c r="H82" s="1434"/>
      <c r="I82" s="1434"/>
      <c r="J82" s="1434">
        <f>'[2]1'!$J$83:$M$83</f>
        <v>67.509041656616731</v>
      </c>
      <c r="K82" s="1434"/>
      <c r="L82" s="1434"/>
      <c r="M82" s="1435"/>
      <c r="N82" s="1436">
        <f>'[2]1'!$N$83:$Q$83</f>
        <v>69.801316224280598</v>
      </c>
      <c r="O82" s="1436"/>
      <c r="P82" s="1436"/>
      <c r="Q82" s="1436"/>
      <c r="R82" s="1436">
        <f>'[2]1'!$R$83:$U$83</f>
        <v>70.726956777024995</v>
      </c>
      <c r="S82" s="1436"/>
      <c r="T82" s="1436"/>
      <c r="U82" s="1436"/>
      <c r="V82" s="1436">
        <f>'[2]1'!$V$83:$Y$83</f>
        <v>71.376067214047481</v>
      </c>
      <c r="W82" s="1436"/>
      <c r="X82" s="1436"/>
      <c r="Y82" s="1436"/>
      <c r="Z82" s="1437">
        <f>'[2]1'!$Z$83:$AD$83</f>
        <v>71.445974803883047</v>
      </c>
      <c r="AA82" s="1436"/>
      <c r="AB82" s="1436"/>
      <c r="AC82" s="1436"/>
      <c r="AD82" s="1436"/>
      <c r="AF82" s="470"/>
      <c r="AG82" s="1438" t="s">
        <v>614</v>
      </c>
      <c r="AH82" s="1439"/>
      <c r="AI82" s="1439"/>
      <c r="AJ82" s="1439"/>
      <c r="AK82" s="1439"/>
      <c r="AL82" s="1439"/>
      <c r="AM82" s="1439"/>
      <c r="AN82" s="1439"/>
      <c r="AO82" s="1440"/>
      <c r="AP82" s="1367">
        <f>'[2]1'!$AP$83:$AS$83</f>
        <v>14.679837091437989</v>
      </c>
      <c r="AQ82" s="1366"/>
      <c r="AR82" s="1366"/>
      <c r="AS82" s="1462"/>
      <c r="AT82" s="1367">
        <f>'[2]1'!$AT$83:$AV$83</f>
        <v>6.1454809935833339</v>
      </c>
      <c r="AU82" s="1366"/>
      <c r="AV82" s="1366"/>
      <c r="AW82" s="1366">
        <f>'[2]1'!$AW$83:$AY$83</f>
        <v>9.2169250103641929</v>
      </c>
      <c r="AX82" s="1366"/>
      <c r="AY82" s="1366"/>
      <c r="AZ82" s="1366">
        <f>'[2]1'!$AZ$83:$BB$83</f>
        <v>-2.0316948835036328</v>
      </c>
      <c r="BA82" s="1366"/>
      <c r="BB82" s="1366"/>
      <c r="BC82" s="1366">
        <f>'[2]1'!$BC$83:$BE$83</f>
        <v>0.88982701046739976</v>
      </c>
      <c r="BD82" s="1366"/>
      <c r="BE82" s="1366"/>
      <c r="BF82" s="1366">
        <f>'[2]1'!$BF$83:$BH$83</f>
        <v>-5.2884284839844611</v>
      </c>
      <c r="BG82" s="1366"/>
      <c r="BH82" s="1366"/>
      <c r="BI82" s="1367">
        <f>'[2]1'!$BI$83:$BM$83</f>
        <v>15.024464393640997</v>
      </c>
      <c r="BJ82" s="1366"/>
      <c r="BK82" s="1366"/>
      <c r="BL82" s="1366"/>
      <c r="BM82" s="1366"/>
    </row>
    <row r="83" spans="1:65" ht="26.25" customHeight="1">
      <c r="A83" s="262"/>
      <c r="B83" s="1423" t="s">
        <v>162</v>
      </c>
      <c r="C83" s="1423"/>
      <c r="D83" s="1423"/>
      <c r="E83" s="1423"/>
      <c r="F83" s="1424">
        <f>'[2]1'!$F$84:$I$84</f>
        <v>4.0838524067195152</v>
      </c>
      <c r="G83" s="1425"/>
      <c r="H83" s="1425"/>
      <c r="I83" s="1425"/>
      <c r="J83" s="1425">
        <f>'[2]1'!$J$84:$M$84</f>
        <v>9.0767926902377383</v>
      </c>
      <c r="K83" s="1425"/>
      <c r="L83" s="1425"/>
      <c r="M83" s="1426"/>
      <c r="N83" s="1425">
        <f>'[2]1'!$N$84:$Q$84</f>
        <v>8.7177029216314708</v>
      </c>
      <c r="O83" s="1425"/>
      <c r="P83" s="1425"/>
      <c r="Q83" s="1425"/>
      <c r="R83" s="1425">
        <f>'[2]1'!$R$84:$U$84</f>
        <v>4.9216844112969937</v>
      </c>
      <c r="S83" s="1425"/>
      <c r="T83" s="1425"/>
      <c r="U83" s="1425"/>
      <c r="V83" s="1425">
        <f>'[2]1'!$V$84:$Y$84</f>
        <v>-9.4353644149044413</v>
      </c>
      <c r="W83" s="1425"/>
      <c r="X83" s="1425"/>
      <c r="Y83" s="1425"/>
      <c r="Z83" s="1424">
        <f>'[2]1'!$Z$84:$AD$84</f>
        <v>18.195601957363209</v>
      </c>
      <c r="AA83" s="1425"/>
      <c r="AB83" s="1425"/>
      <c r="AC83" s="1425"/>
      <c r="AD83" s="1425"/>
      <c r="AG83" s="1402" t="s">
        <v>615</v>
      </c>
      <c r="AH83" s="1403"/>
      <c r="AI83" s="1403"/>
      <c r="AJ83" s="1403"/>
      <c r="AK83" s="1403"/>
      <c r="AL83" s="1403"/>
      <c r="AM83" s="1403"/>
      <c r="AN83" s="1403"/>
      <c r="AO83" s="1404"/>
      <c r="AP83" s="1364">
        <f>'[2]1'!$AP$84:$AS$84</f>
        <v>13.960744372162626</v>
      </c>
      <c r="AQ83" s="1365"/>
      <c r="AR83" s="1365"/>
      <c r="AS83" s="1405"/>
      <c r="AT83" s="1364">
        <f>'[2]1'!$AT$84:$AV$84</f>
        <v>-3.1437567560633823</v>
      </c>
      <c r="AU83" s="1365"/>
      <c r="AV83" s="1365"/>
      <c r="AW83" s="1365">
        <f>'[2]1'!$AW$84:$AY$84</f>
        <v>16.952607085970286</v>
      </c>
      <c r="AX83" s="1365"/>
      <c r="AY83" s="1365"/>
      <c r="AZ83" s="1365">
        <f>'[2]1'!$AZ$84:$BB$84</f>
        <v>27.822472636618627</v>
      </c>
      <c r="BA83" s="1365"/>
      <c r="BB83" s="1365"/>
      <c r="BC83" s="1365">
        <f>'[2]1'!$BC$84:$BE$84</f>
        <v>14.762472798024092</v>
      </c>
      <c r="BD83" s="1365"/>
      <c r="BE83" s="1365"/>
      <c r="BF83" s="1365">
        <f>'[2]1'!$BF$84:$BH$84</f>
        <v>-16.686681457916507</v>
      </c>
      <c r="BG83" s="1365"/>
      <c r="BH83" s="1365"/>
      <c r="BI83" s="1364">
        <f>'[2]1'!$BI$84:$BM$84</f>
        <v>7.3467090103636679</v>
      </c>
      <c r="BJ83" s="1365"/>
      <c r="BK83" s="1365"/>
      <c r="BL83" s="1365"/>
      <c r="BM83" s="1365"/>
    </row>
    <row r="84" spans="1:65" ht="26.25" customHeight="1">
      <c r="A84" s="262"/>
      <c r="B84" s="1467" t="s">
        <v>81</v>
      </c>
      <c r="C84" s="1468"/>
      <c r="D84" s="1468"/>
      <c r="E84" s="1468"/>
      <c r="F84" s="1433">
        <f>'[2]1'!$F$85:$I$85</f>
        <v>25.839051607070957</v>
      </c>
      <c r="G84" s="1434"/>
      <c r="H84" s="1434"/>
      <c r="I84" s="1434"/>
      <c r="J84" s="1434">
        <f>'[2]1'!$J$85:$M$85</f>
        <v>25.180933561762071</v>
      </c>
      <c r="K84" s="1434"/>
      <c r="L84" s="1434"/>
      <c r="M84" s="1435"/>
      <c r="N84" s="1436">
        <f>'[2]1'!$N$85:$Q$85</f>
        <v>25.351927158165143</v>
      </c>
      <c r="O84" s="1436"/>
      <c r="P84" s="1436"/>
      <c r="Q84" s="1436"/>
      <c r="R84" s="1436">
        <f>'[2]1'!$R$85:$U$85</f>
        <v>24.725339497099124</v>
      </c>
      <c r="S84" s="1436"/>
      <c r="T84" s="1436"/>
      <c r="U84" s="1436"/>
      <c r="V84" s="1436">
        <f>'[2]1'!$V$85:$Y$85</f>
        <v>25.366226849201468</v>
      </c>
      <c r="W84" s="1436"/>
      <c r="X84" s="1436"/>
      <c r="Y84" s="1436"/>
      <c r="Z84" s="1437">
        <f>'[2]1'!$Z$85:$AD$85</f>
        <v>26.677563319780813</v>
      </c>
      <c r="AA84" s="1436"/>
      <c r="AB84" s="1436"/>
      <c r="AC84" s="1436"/>
      <c r="AD84" s="1436"/>
      <c r="AG84" s="1450" t="s">
        <v>620</v>
      </c>
      <c r="AH84" s="1451"/>
      <c r="AI84" s="1451"/>
      <c r="AJ84" s="1451"/>
      <c r="AK84" s="1451"/>
      <c r="AL84" s="1451"/>
      <c r="AM84" s="1451"/>
      <c r="AN84" s="1451"/>
      <c r="AO84" s="1452"/>
      <c r="AP84" s="1359">
        <f>'[2]1'!$AP$85:$AS$85</f>
        <v>13.888919086079355</v>
      </c>
      <c r="AQ84" s="1360"/>
      <c r="AR84" s="1360"/>
      <c r="AS84" s="1453"/>
      <c r="AT84" s="1359">
        <f>'[2]1'!$AT$85:$AV$85</f>
        <v>2.3936131208876645</v>
      </c>
      <c r="AU84" s="1360"/>
      <c r="AV84" s="1360"/>
      <c r="AW84" s="1360">
        <f>'[2]1'!$AW$85:$AY$85</f>
        <v>8.113052140087774</v>
      </c>
      <c r="AX84" s="1360"/>
      <c r="AY84" s="1360"/>
      <c r="AZ84" s="1360">
        <f>'[2]1'!$AZ$85:$BB$85</f>
        <v>3.4893754867527633</v>
      </c>
      <c r="BA84" s="1360"/>
      <c r="BB84" s="1360"/>
      <c r="BC84" s="1360">
        <f>'[2]1'!$BC$85:$BE$85</f>
        <v>2.3408755483347079</v>
      </c>
      <c r="BD84" s="1360"/>
      <c r="BE84" s="1360"/>
      <c r="BF84" s="1360">
        <f>'[2]1'!$BF$85:$BH$85</f>
        <v>2.3264668705179474</v>
      </c>
      <c r="BG84" s="1360"/>
      <c r="BH84" s="1360"/>
      <c r="BI84" s="1359">
        <f>'[2]1'!$BI$85:$BM$85</f>
        <v>12.489638544535083</v>
      </c>
      <c r="BJ84" s="1360"/>
      <c r="BK84" s="1360"/>
      <c r="BL84" s="1360"/>
      <c r="BM84" s="1360"/>
    </row>
    <row r="85" spans="1:65" ht="26.25" customHeight="1">
      <c r="A85" s="262"/>
      <c r="B85" s="1423" t="s">
        <v>162</v>
      </c>
      <c r="C85" s="1423"/>
      <c r="D85" s="1423"/>
      <c r="E85" s="1423"/>
      <c r="F85" s="1424">
        <f>'[2]1'!$F$86:$I$86</f>
        <v>5.0368563795833552</v>
      </c>
      <c r="G85" s="1425"/>
      <c r="H85" s="1425"/>
      <c r="I85" s="1425"/>
      <c r="J85" s="1425">
        <f>'[2]1'!$J$86:$M$86</f>
        <v>7.1501333096704087</v>
      </c>
      <c r="K85" s="1425"/>
      <c r="L85" s="1425"/>
      <c r="M85" s="1426"/>
      <c r="N85" s="1425">
        <f>'[2]1'!$N$86:$Q$86</f>
        <v>5.8614284015259273</v>
      </c>
      <c r="O85" s="1425"/>
      <c r="P85" s="1425"/>
      <c r="Q85" s="1425"/>
      <c r="R85" s="1425">
        <f>'[2]1'!$R$86:$U$86</f>
        <v>0.98925759624270881</v>
      </c>
      <c r="S85" s="1425"/>
      <c r="T85" s="1425"/>
      <c r="U85" s="1425"/>
      <c r="V85" s="1425">
        <f>'[2]1'!$V$86:$Y$86</f>
        <v>-7.9328691066033059</v>
      </c>
      <c r="W85" s="1425"/>
      <c r="X85" s="1425"/>
      <c r="Y85" s="1425"/>
      <c r="Z85" s="1424">
        <f>'[2]1'!$Z$86:$AD$86</f>
        <v>24.184231179948682</v>
      </c>
      <c r="AA85" s="1425"/>
      <c r="AB85" s="1425"/>
      <c r="AC85" s="1425"/>
      <c r="AD85" s="1425"/>
      <c r="AG85" s="1402" t="s">
        <v>616</v>
      </c>
      <c r="AH85" s="1403"/>
      <c r="AI85" s="1403"/>
      <c r="AJ85" s="1403"/>
      <c r="AK85" s="1403"/>
      <c r="AL85" s="1403"/>
      <c r="AM85" s="1403"/>
      <c r="AN85" s="1403"/>
      <c r="AO85" s="1404"/>
      <c r="AP85" s="1364">
        <f>'[2]1'!$AP$86:$AS$86</f>
        <v>13.184458599925483</v>
      </c>
      <c r="AQ85" s="1365"/>
      <c r="AR85" s="1365"/>
      <c r="AS85" s="1405"/>
      <c r="AT85" s="1364">
        <f>'[2]1'!$AT$86:$AV$86</f>
        <v>3.2928872764612152</v>
      </c>
      <c r="AU85" s="1365"/>
      <c r="AV85" s="1365"/>
      <c r="AW85" s="1365">
        <f>'[2]1'!$AW$86:$AY$86</f>
        <v>6.6079907951206849</v>
      </c>
      <c r="AX85" s="1365"/>
      <c r="AY85" s="1365"/>
      <c r="AZ85" s="1365">
        <f>'[2]1'!$AZ$86:$BB$86</f>
        <v>3.2388947100718894</v>
      </c>
      <c r="BA85" s="1365"/>
      <c r="BB85" s="1365"/>
      <c r="BC85" s="1365">
        <f>'[2]1'!$BC$86:$BE$86</f>
        <v>5.8632832776582973</v>
      </c>
      <c r="BD85" s="1365"/>
      <c r="BE85" s="1365"/>
      <c r="BF85" s="1365">
        <f>'[2]1'!$BF$86:$BH$86</f>
        <v>-6.2294611698337405</v>
      </c>
      <c r="BG85" s="1365"/>
      <c r="BH85" s="1365"/>
      <c r="BI85" s="1364">
        <f>'[2]1'!$BI$86:$BM$86</f>
        <v>24.027668576999162</v>
      </c>
      <c r="BJ85" s="1365"/>
      <c r="BK85" s="1365"/>
      <c r="BL85" s="1365"/>
      <c r="BM85" s="1365"/>
    </row>
    <row r="86" spans="1:65" ht="26.25" customHeight="1">
      <c r="A86" s="262"/>
      <c r="B86" s="1473" t="s">
        <v>82</v>
      </c>
      <c r="C86" s="1474"/>
      <c r="D86" s="1474"/>
      <c r="E86" s="1474"/>
      <c r="F86" s="1433">
        <f>'[2]1'!$F$87:$I$87</f>
        <v>31.950170509573965</v>
      </c>
      <c r="G86" s="1434"/>
      <c r="H86" s="1434"/>
      <c r="I86" s="1434"/>
      <c r="J86" s="1434">
        <f>'[2]1'!$J$87:$M$87</f>
        <v>32.490958343383262</v>
      </c>
      <c r="K86" s="1434"/>
      <c r="L86" s="1434"/>
      <c r="M86" s="1435"/>
      <c r="N86" s="1434">
        <f>'[2]1'!$N$87:$Q$87</f>
        <v>30.198683775719402</v>
      </c>
      <c r="O86" s="1434"/>
      <c r="P86" s="1434"/>
      <c r="Q86" s="1434"/>
      <c r="R86" s="1434">
        <f>'[2]1'!$R$87:$U$87</f>
        <v>29.273043222974998</v>
      </c>
      <c r="S86" s="1434"/>
      <c r="T86" s="1434"/>
      <c r="U86" s="1434"/>
      <c r="V86" s="1434">
        <f>'[2]1'!$V$87:$Y$87</f>
        <v>28.623932785952523</v>
      </c>
      <c r="W86" s="1434"/>
      <c r="X86" s="1434"/>
      <c r="Y86" s="1434"/>
      <c r="Z86" s="1433">
        <f>'[2]1'!$Z$87:$AD$87</f>
        <v>28.554025196116946</v>
      </c>
      <c r="AA86" s="1434"/>
      <c r="AB86" s="1434"/>
      <c r="AC86" s="1434"/>
      <c r="AD86" s="1434"/>
      <c r="AG86" s="1402" t="s">
        <v>621</v>
      </c>
      <c r="AH86" s="1403"/>
      <c r="AI86" s="1403"/>
      <c r="AJ86" s="1403"/>
      <c r="AK86" s="1403"/>
      <c r="AL86" s="1403"/>
      <c r="AM86" s="1403"/>
      <c r="AN86" s="1403"/>
      <c r="AO86" s="1404"/>
      <c r="AP86" s="1359">
        <f>'[2]1'!$AP$87:$AS$87</f>
        <v>9.9970410257563991</v>
      </c>
      <c r="AQ86" s="1360"/>
      <c r="AR86" s="1360"/>
      <c r="AS86" s="1453"/>
      <c r="AT86" s="1359">
        <f>'[2]1'!$AT$87:$AV$87</f>
        <v>4.6034484608453283</v>
      </c>
      <c r="AU86" s="1360"/>
      <c r="AV86" s="1360"/>
      <c r="AW86" s="1360">
        <f>'[2]1'!$AW$87:$AY$87</f>
        <v>10.942448339509355</v>
      </c>
      <c r="AX86" s="1360"/>
      <c r="AY86" s="1360"/>
      <c r="AZ86" s="1360">
        <f>'[2]1'!$AZ$87:$BB$87</f>
        <v>5.6642524335449309</v>
      </c>
      <c r="BA86" s="1360"/>
      <c r="BB86" s="1360"/>
      <c r="BC86" s="1360">
        <f>'[2]1'!$BC$87:$BE$87</f>
        <v>7.0695382673510778</v>
      </c>
      <c r="BD86" s="1360"/>
      <c r="BE86" s="1360"/>
      <c r="BF86" s="1360">
        <f>'[2]1'!$BF$87:$BH$87</f>
        <v>-8.4071000318433562</v>
      </c>
      <c r="BG86" s="1360"/>
      <c r="BH86" s="1360"/>
      <c r="BI86" s="1359">
        <f>'[2]1'!$BI$87:$BM$87</f>
        <v>11.651264021274727</v>
      </c>
      <c r="BJ86" s="1360"/>
      <c r="BK86" s="1360"/>
      <c r="BL86" s="1360"/>
      <c r="BM86" s="1360"/>
    </row>
    <row r="87" spans="1:65" ht="26.25" customHeight="1">
      <c r="A87" s="262"/>
      <c r="B87" s="1423" t="s">
        <v>163</v>
      </c>
      <c r="C87" s="1423"/>
      <c r="D87" s="1423"/>
      <c r="E87" s="1423"/>
      <c r="F87" s="1424">
        <f>'[2]1'!$F$88:$I$88</f>
        <v>-5.5039971686996978</v>
      </c>
      <c r="G87" s="1425"/>
      <c r="H87" s="1425"/>
      <c r="I87" s="1425"/>
      <c r="J87" s="1425">
        <f>'[2]1'!$J$88:$M$88</f>
        <v>11.811583734019067</v>
      </c>
      <c r="K87" s="1425"/>
      <c r="L87" s="1425"/>
      <c r="M87" s="1426"/>
      <c r="N87" s="1425">
        <f>'[2]1'!$N$88:$Q$88</f>
        <v>-2.2708567345514155</v>
      </c>
      <c r="O87" s="1425"/>
      <c r="P87" s="1425"/>
      <c r="Q87" s="1425"/>
      <c r="R87" s="1425">
        <f>'[2]1'!$R$88:$U$88</f>
        <v>0.37458299146824459</v>
      </c>
      <c r="S87" s="1425"/>
      <c r="T87" s="1425"/>
      <c r="U87" s="1425"/>
      <c r="V87" s="1425">
        <f>'[2]1'!$V$88:$Y$88</f>
        <v>-12.248928083144719</v>
      </c>
      <c r="W87" s="1425"/>
      <c r="X87" s="1425"/>
      <c r="Y87" s="1425"/>
      <c r="Z87" s="1424">
        <f>'[2]1'!$Z$88:$AD$88</f>
        <v>17.791567339959698</v>
      </c>
      <c r="AA87" s="1425"/>
      <c r="AB87" s="1425"/>
      <c r="AC87" s="1425"/>
      <c r="AD87" s="1425"/>
      <c r="AG87" s="1464" t="s">
        <v>617</v>
      </c>
      <c r="AH87" s="1465"/>
      <c r="AI87" s="1465"/>
      <c r="AJ87" s="1465"/>
      <c r="AK87" s="1465"/>
      <c r="AL87" s="1465"/>
      <c r="AM87" s="1465"/>
      <c r="AN87" s="1465"/>
      <c r="AO87" s="1466"/>
      <c r="AP87" s="1364">
        <f>'[2]1'!$AP$88:$AS$88</f>
        <v>9.3594155613294934</v>
      </c>
      <c r="AQ87" s="1365"/>
      <c r="AR87" s="1365"/>
      <c r="AS87" s="1405"/>
      <c r="AT87" s="1364">
        <f>'[2]1'!$AT$88:$AV$88</f>
        <v>-4.163412364763488</v>
      </c>
      <c r="AU87" s="1365"/>
      <c r="AV87" s="1365"/>
      <c r="AW87" s="1365">
        <f>'[2]1'!$AW$88:$AY$88</f>
        <v>15.513089742998005</v>
      </c>
      <c r="AX87" s="1365"/>
      <c r="AY87" s="1365"/>
      <c r="AZ87" s="1365">
        <f>'[2]1'!$AZ$88:$BB$88</f>
        <v>5.7096663320004666</v>
      </c>
      <c r="BA87" s="1365"/>
      <c r="BB87" s="1365"/>
      <c r="BC87" s="1365">
        <f>'[2]1'!$BC$88:$BE$88</f>
        <v>-2.0845428181565921</v>
      </c>
      <c r="BD87" s="1365"/>
      <c r="BE87" s="1365"/>
      <c r="BF87" s="1365">
        <f>'[2]1'!$BF$88:$BH$88</f>
        <v>-9.0328350318564361</v>
      </c>
      <c r="BG87" s="1365"/>
      <c r="BH87" s="1365"/>
      <c r="BI87" s="1364">
        <f>'[2]1'!$BI$88:$BM$88</f>
        <v>37.200998243867701</v>
      </c>
      <c r="BJ87" s="1365"/>
      <c r="BK87" s="1365"/>
      <c r="BL87" s="1365"/>
      <c r="BM87" s="1365"/>
    </row>
    <row r="88" spans="1:65" ht="30" customHeight="1">
      <c r="A88" s="262"/>
      <c r="B88" s="471"/>
      <c r="C88" s="472"/>
      <c r="D88" s="472"/>
      <c r="E88" s="472"/>
      <c r="F88" s="473"/>
      <c r="AG88" s="1454" t="s">
        <v>613</v>
      </c>
      <c r="AH88" s="1455"/>
      <c r="AI88" s="1455"/>
      <c r="AJ88" s="1455"/>
      <c r="AK88" s="1455"/>
      <c r="AL88" s="1455"/>
      <c r="AM88" s="1455"/>
      <c r="AN88" s="1455"/>
      <c r="AO88" s="1456"/>
      <c r="AP88" s="1359">
        <f>'[2]1'!$AP$89:$AS$89</f>
        <v>8.763621216172794</v>
      </c>
      <c r="AQ88" s="1360"/>
      <c r="AR88" s="1360"/>
      <c r="AS88" s="1453"/>
      <c r="AT88" s="1359">
        <f>'[2]1'!$AT$89:$AV$89</f>
        <v>4.6594641217135404</v>
      </c>
      <c r="AU88" s="1360"/>
      <c r="AV88" s="1360"/>
      <c r="AW88" s="1360">
        <f>'[2]1'!$AW$89:$AY$89</f>
        <v>3.6358715343940702</v>
      </c>
      <c r="AX88" s="1360"/>
      <c r="AY88" s="1360"/>
      <c r="AZ88" s="1360">
        <f>'[2]1'!$AZ$89:$BB$89</f>
        <v>1.7771389232182031</v>
      </c>
      <c r="BA88" s="1360"/>
      <c r="BB88" s="1360"/>
      <c r="BC88" s="1360">
        <f>'[2]1'!$BC$89:$BE$89</f>
        <v>-1.684983143045983</v>
      </c>
      <c r="BD88" s="1360"/>
      <c r="BE88" s="1360"/>
      <c r="BF88" s="1360">
        <f>'[2]1'!$BF$89:$BH$89</f>
        <v>-10.833432480654665</v>
      </c>
      <c r="BG88" s="1360"/>
      <c r="BH88" s="1360"/>
      <c r="BI88" s="1359">
        <f>'[2]1'!$BI$89:$BM$89</f>
        <v>16.676601435692788</v>
      </c>
      <c r="BJ88" s="1360"/>
      <c r="BK88" s="1360"/>
      <c r="BL88" s="1360"/>
      <c r="BM88" s="1360"/>
    </row>
    <row r="89" spans="1:65" ht="26.25" customHeight="1">
      <c r="A89" s="262"/>
      <c r="B89" s="471"/>
      <c r="AE89" s="12"/>
      <c r="AG89" s="1402" t="s">
        <v>618</v>
      </c>
      <c r="AH89" s="1403"/>
      <c r="AI89" s="1403"/>
      <c r="AJ89" s="1403"/>
      <c r="AK89" s="1403"/>
      <c r="AL89" s="1403"/>
      <c r="AM89" s="1403"/>
      <c r="AN89" s="1403"/>
      <c r="AO89" s="1404"/>
      <c r="AP89" s="1364">
        <f>'[2]1'!$AP$90:$AS$90</f>
        <v>16.165963047135858</v>
      </c>
      <c r="AQ89" s="1365"/>
      <c r="AR89" s="1365"/>
      <c r="AS89" s="1405"/>
      <c r="AT89" s="1364">
        <f>'[2]1'!$AT$90:$AV$90</f>
        <v>-4.4675027402643792</v>
      </c>
      <c r="AU89" s="1365"/>
      <c r="AV89" s="1365"/>
      <c r="AW89" s="1365">
        <f>'[2]1'!$AW$90:$AY$90</f>
        <v>10.367713174566305</v>
      </c>
      <c r="AX89" s="1365"/>
      <c r="AY89" s="1365"/>
      <c r="AZ89" s="1365">
        <f>'[2]1'!$AZ$90:$BB$90</f>
        <v>1.270843622527849</v>
      </c>
      <c r="BA89" s="1365"/>
      <c r="BB89" s="1365"/>
      <c r="BC89" s="1365">
        <f>'[2]1'!$BC$90:$BE$90</f>
        <v>0.50994533519299523</v>
      </c>
      <c r="BD89" s="1365"/>
      <c r="BE89" s="1365"/>
      <c r="BF89" s="1365">
        <f>'[2]1'!$BF$90:$BH$90</f>
        <v>-21.180238565383291</v>
      </c>
      <c r="BG89" s="1365"/>
      <c r="BH89" s="1365"/>
      <c r="BI89" s="1364">
        <f>'[2]1'!$BI$90:$BM$90</f>
        <v>23.741756725586711</v>
      </c>
      <c r="BJ89" s="1365"/>
      <c r="BK89" s="1365"/>
      <c r="BL89" s="1365"/>
      <c r="BM89" s="1365"/>
    </row>
    <row r="90" spans="1:65" ht="26.25" customHeight="1">
      <c r="A90" s="262"/>
      <c r="B90" s="1460" t="s">
        <v>161</v>
      </c>
      <c r="C90" s="1461"/>
      <c r="D90" s="1461"/>
      <c r="E90" s="1461"/>
      <c r="F90" s="1461"/>
      <c r="G90" s="1461"/>
      <c r="H90" s="1461"/>
      <c r="I90" s="1461"/>
      <c r="J90" s="1461"/>
      <c r="K90" s="1461"/>
      <c r="L90" s="1461"/>
      <c r="M90" s="1461"/>
      <c r="N90" s="1461"/>
      <c r="O90" s="1461"/>
      <c r="P90" s="1461"/>
      <c r="Q90" s="1461"/>
      <c r="R90" s="1461"/>
      <c r="S90" s="1461"/>
      <c r="T90" s="1461"/>
      <c r="U90" s="1461"/>
      <c r="V90" s="1461"/>
      <c r="W90" s="1461"/>
      <c r="X90" s="1461"/>
      <c r="Y90" s="1461"/>
      <c r="Z90" s="1461"/>
      <c r="AA90" s="1461"/>
      <c r="AB90" s="1461"/>
      <c r="AC90" s="1461"/>
      <c r="AD90" s="1461"/>
      <c r="AE90" s="12"/>
      <c r="AF90" s="1472" t="s">
        <v>619</v>
      </c>
      <c r="AG90" s="1407"/>
      <c r="AH90" s="1407"/>
      <c r="AI90" s="1407"/>
      <c r="AJ90" s="1407"/>
      <c r="AK90" s="1407"/>
      <c r="AL90" s="1407"/>
      <c r="AM90" s="1407"/>
      <c r="AN90" s="1407"/>
      <c r="AO90" s="474"/>
      <c r="AP90" s="1457">
        <f>'[2]1'!$AP$91:$AS$91</f>
        <v>100</v>
      </c>
      <c r="AQ90" s="1458"/>
      <c r="AR90" s="1458"/>
      <c r="AS90" s="1459"/>
      <c r="AT90" s="1457">
        <f>'[2]1'!$AT$91:$AV$91</f>
        <v>0.81565027175460614</v>
      </c>
      <c r="AU90" s="1458"/>
      <c r="AV90" s="1458"/>
      <c r="AW90" s="1458">
        <f>'[2]1'!$AW$91:$AY$91</f>
        <v>9.950563091806444</v>
      </c>
      <c r="AX90" s="1458"/>
      <c r="AY90" s="1458"/>
      <c r="AZ90" s="1458">
        <f>'[2]1'!$AZ$91:$BB$91</f>
        <v>5.1474145812032646</v>
      </c>
      <c r="BA90" s="1458"/>
      <c r="BB90" s="1458"/>
      <c r="BC90" s="1458">
        <f>'[2]1'!$BC$91:$BE$91</f>
        <v>3.5485196602193838</v>
      </c>
      <c r="BD90" s="1458"/>
      <c r="BE90" s="1458"/>
      <c r="BF90" s="1458">
        <f>'[2]1'!$BF$91:$BH$91</f>
        <v>-10.258980147584111</v>
      </c>
      <c r="BG90" s="1458"/>
      <c r="BH90" s="1458"/>
      <c r="BI90" s="1457">
        <f>'[2]1'!$BI$91:$BM$91</f>
        <v>18.079951432593816</v>
      </c>
      <c r="BJ90" s="1458"/>
      <c r="BK90" s="1458"/>
      <c r="BL90" s="1458"/>
      <c r="BM90" s="1458"/>
    </row>
    <row r="91" spans="1:65" ht="12.95" customHeight="1">
      <c r="A91" s="262"/>
      <c r="B91" s="1293">
        <f>('[2]1'!$A$93)</f>
        <v>2016</v>
      </c>
      <c r="C91" s="1293"/>
      <c r="D91" s="1293"/>
      <c r="E91" s="1294"/>
      <c r="F91" s="1293">
        <f>('[2]1'!$F$93)</f>
        <v>2017</v>
      </c>
      <c r="G91" s="1293"/>
      <c r="H91" s="1293"/>
      <c r="I91" s="1294"/>
      <c r="J91" s="1289">
        <f>('[2]1'!$K$93)</f>
        <v>2018</v>
      </c>
      <c r="K91" s="1289"/>
      <c r="L91" s="1289"/>
      <c r="M91" s="1290"/>
      <c r="N91" s="1289">
        <f>('[2]1'!$P$93)</f>
        <v>2019</v>
      </c>
      <c r="O91" s="1289"/>
      <c r="P91" s="1289"/>
      <c r="Q91" s="1290"/>
      <c r="R91" s="1289">
        <f>('[2]1'!$U$93)</f>
        <v>2020</v>
      </c>
      <c r="S91" s="1289"/>
      <c r="T91" s="1289"/>
      <c r="U91" s="1290"/>
      <c r="V91" s="1280" t="str">
        <f>('[2]1'!$Z$92)&amp;" / 12 months"</f>
        <v>12 meses / 12 months</v>
      </c>
      <c r="W91" s="1280"/>
      <c r="X91" s="1280"/>
      <c r="Y91" s="1280"/>
      <c r="Z91" s="1280"/>
      <c r="AA91" s="1280"/>
      <c r="AB91" s="1280"/>
      <c r="AC91" s="1280"/>
      <c r="AD91" s="1280"/>
      <c r="AE91" s="19"/>
      <c r="AF91" s="1469" t="str">
        <f>'[2]1'!$AF$92</f>
        <v>Fonte: GEE, com base nos dados das estatísticas do Comércio Internacional de Mercadorias do INE (últimas versões disponíveis à data da publicação para o período considerado). Os dados do comércio intracomunitário incluem estimativas para as não respostas assim como para as empresas que se encontram abaixo dos limiares de assimilação.</v>
      </c>
      <c r="AG91" s="1469"/>
      <c r="AH91" s="1469"/>
      <c r="AI91" s="1469"/>
      <c r="AJ91" s="1469"/>
      <c r="AK91" s="1469"/>
      <c r="AL91" s="1469"/>
      <c r="AM91" s="1469"/>
      <c r="AN91" s="1469"/>
      <c r="AO91" s="1469"/>
      <c r="AP91" s="1469"/>
      <c r="AQ91" s="1469"/>
      <c r="AR91" s="1469"/>
      <c r="AS91" s="1469"/>
      <c r="AT91" s="1469"/>
      <c r="AU91" s="1469"/>
      <c r="AV91" s="1469"/>
      <c r="AW91" s="1469"/>
      <c r="AX91" s="1469"/>
      <c r="AY91" s="1469"/>
      <c r="AZ91" s="1469"/>
      <c r="BA91" s="1469"/>
      <c r="BB91" s="1469"/>
      <c r="BC91" s="1469"/>
      <c r="BD91" s="1469"/>
      <c r="BE91" s="1469"/>
      <c r="BF91" s="1469"/>
      <c r="BG91" s="1469"/>
      <c r="BH91" s="1469"/>
      <c r="BI91" s="1469"/>
      <c r="BJ91" s="1469"/>
      <c r="BK91" s="1469"/>
      <c r="BL91" s="1469"/>
      <c r="BM91" s="1469"/>
    </row>
    <row r="92" spans="1:65" ht="12.95" customHeight="1">
      <c r="A92" s="262"/>
      <c r="B92" s="1295"/>
      <c r="C92" s="1295"/>
      <c r="D92" s="1295"/>
      <c r="E92" s="1296"/>
      <c r="F92" s="1295"/>
      <c r="G92" s="1295"/>
      <c r="H92" s="1295"/>
      <c r="I92" s="1296"/>
      <c r="J92" s="1291"/>
      <c r="K92" s="1291"/>
      <c r="L92" s="1291"/>
      <c r="M92" s="1292"/>
      <c r="N92" s="1291"/>
      <c r="O92" s="1291"/>
      <c r="P92" s="1291"/>
      <c r="Q92" s="1292"/>
      <c r="R92" s="1291"/>
      <c r="S92" s="1291"/>
      <c r="T92" s="1291"/>
      <c r="U92" s="1292"/>
      <c r="V92" s="1281" t="str">
        <f>('[2]1'!$Z$93)&amp;" / "&amp;('[3]1'!$Z$93)</f>
        <v>até dez 21 / until Dec 21</v>
      </c>
      <c r="W92" s="1282"/>
      <c r="X92" s="1282"/>
      <c r="Y92" s="1282"/>
      <c r="Z92" s="1282"/>
      <c r="AA92" s="1282"/>
      <c r="AB92" s="1282"/>
      <c r="AC92" s="1282"/>
      <c r="AD92" s="1282"/>
      <c r="AF92" s="1470"/>
      <c r="AG92" s="1470"/>
      <c r="AH92" s="1470"/>
      <c r="AI92" s="1470"/>
      <c r="AJ92" s="1470"/>
      <c r="AK92" s="1470"/>
      <c r="AL92" s="1470"/>
      <c r="AM92" s="1470"/>
      <c r="AN92" s="1470"/>
      <c r="AO92" s="1470"/>
      <c r="AP92" s="1470"/>
      <c r="AQ92" s="1470"/>
      <c r="AR92" s="1470"/>
      <c r="AS92" s="1470"/>
      <c r="AT92" s="1470"/>
      <c r="AU92" s="1470"/>
      <c r="AV92" s="1470"/>
      <c r="AW92" s="1470"/>
      <c r="AX92" s="1470"/>
      <c r="AY92" s="1470"/>
      <c r="AZ92" s="1470"/>
      <c r="BA92" s="1470"/>
      <c r="BB92" s="1470"/>
      <c r="BC92" s="1470"/>
      <c r="BD92" s="1470"/>
      <c r="BE92" s="1470"/>
      <c r="BF92" s="1470"/>
      <c r="BG92" s="1470"/>
      <c r="BH92" s="1470"/>
      <c r="BI92" s="1470"/>
      <c r="BJ92" s="1470"/>
      <c r="BK92" s="1470"/>
      <c r="BL92" s="1470"/>
      <c r="BM92" s="1470"/>
    </row>
    <row r="93" spans="1:65" ht="15" customHeight="1">
      <c r="A93" s="632">
        <f>'[2]1'!$A$94:$E$94</f>
        <v>81.464621471389108</v>
      </c>
      <c r="B93" s="1283">
        <f>('[2]1'!$A$94)</f>
        <v>81.464621471389108</v>
      </c>
      <c r="C93" s="1283"/>
      <c r="D93" s="1283"/>
      <c r="E93" s="1284"/>
      <c r="F93" s="1285">
        <f>'[2]1'!$F$94:$J$94</f>
        <v>78.948372652338179</v>
      </c>
      <c r="G93" s="1285"/>
      <c r="H93" s="1285"/>
      <c r="I93" s="1286"/>
      <c r="J93" s="1285">
        <f>('[2]1'!$K$94)</f>
        <v>76.684212071721078</v>
      </c>
      <c r="K93" s="1285"/>
      <c r="L93" s="1285"/>
      <c r="M93" s="1286"/>
      <c r="N93" s="1287">
        <f>('[2]1'!$P$94)</f>
        <v>74.899925995836284</v>
      </c>
      <c r="O93" s="1287"/>
      <c r="P93" s="1287"/>
      <c r="Q93" s="1288"/>
      <c r="R93" s="1285">
        <f>('[2]1'!$U$94)</f>
        <v>78.886117122228853</v>
      </c>
      <c r="S93" s="1285"/>
      <c r="T93" s="1285"/>
      <c r="U93" s="1286"/>
      <c r="V93" s="1285">
        <f>('[2]1'!$Z$94)</f>
        <v>76.924707141787778</v>
      </c>
      <c r="W93" s="1285"/>
      <c r="X93" s="1285"/>
      <c r="Y93" s="1285"/>
      <c r="Z93" s="1285"/>
      <c r="AA93" s="1285"/>
      <c r="AB93" s="1285"/>
      <c r="AC93" s="1285"/>
      <c r="AD93" s="1285"/>
      <c r="AF93" s="1471" t="str">
        <f>('[3]1'!$AF$92)</f>
        <v>Source: GEE, based on the INE - International Trade Statistics (latest versions available at time of publication for the period considered). Intra-EU data includes estimates for non-responses and for enterprises that are below the assimilation thershold.</v>
      </c>
      <c r="AG93" s="1471"/>
      <c r="AH93" s="1471"/>
      <c r="AI93" s="1471"/>
      <c r="AJ93" s="1471"/>
      <c r="AK93" s="1471"/>
      <c r="AL93" s="1471"/>
      <c r="AM93" s="1471"/>
      <c r="AN93" s="1471"/>
      <c r="AO93" s="1471"/>
      <c r="AP93" s="1471"/>
      <c r="AQ93" s="1471"/>
      <c r="AR93" s="1471"/>
      <c r="AS93" s="1471"/>
      <c r="AT93" s="1471"/>
      <c r="AU93" s="1471"/>
      <c r="AV93" s="1471"/>
      <c r="AW93" s="1471"/>
      <c r="AX93" s="1471"/>
      <c r="AY93" s="1471"/>
      <c r="AZ93" s="1471"/>
      <c r="BA93" s="1471"/>
      <c r="BB93" s="1471"/>
      <c r="BC93" s="1471"/>
      <c r="BD93" s="1471"/>
      <c r="BE93" s="1471"/>
      <c r="BF93" s="1471"/>
      <c r="BG93" s="1471"/>
      <c r="BH93" s="1471"/>
      <c r="BI93" s="1471"/>
      <c r="BJ93" s="1471"/>
      <c r="BK93" s="1471"/>
      <c r="BL93" s="1471"/>
      <c r="BM93" s="685"/>
    </row>
    <row r="94" spans="1:65" ht="5.25" customHeight="1">
      <c r="A94" s="469"/>
      <c r="B94" s="477"/>
      <c r="C94" s="478"/>
      <c r="D94" s="479"/>
      <c r="E94" s="480"/>
      <c r="F94" s="478"/>
      <c r="G94" s="478"/>
      <c r="H94" s="478"/>
      <c r="I94" s="478"/>
      <c r="J94" s="478"/>
      <c r="K94" s="478"/>
      <c r="L94" s="478"/>
      <c r="M94" s="478"/>
      <c r="N94" s="686"/>
      <c r="O94" s="686"/>
      <c r="P94" s="481"/>
      <c r="Q94" s="687"/>
      <c r="R94" s="481"/>
      <c r="S94" s="481"/>
      <c r="T94" s="482"/>
      <c r="V94" s="476"/>
      <c r="W94" s="476"/>
      <c r="X94" s="476"/>
      <c r="Y94" s="476"/>
      <c r="Z94" s="475"/>
      <c r="AA94" s="476"/>
      <c r="AB94" s="476"/>
      <c r="AC94" s="476"/>
      <c r="AD94" s="476"/>
      <c r="AF94" s="1471"/>
      <c r="AG94" s="1471"/>
      <c r="AH94" s="1471"/>
      <c r="AI94" s="1471"/>
      <c r="AJ94" s="1471"/>
      <c r="AK94" s="1471"/>
      <c r="AL94" s="1471"/>
      <c r="AM94" s="1471"/>
      <c r="AN94" s="1471"/>
      <c r="AO94" s="1471"/>
      <c r="AP94" s="1471"/>
      <c r="AQ94" s="1471"/>
      <c r="AR94" s="1471"/>
      <c r="AS94" s="1471"/>
      <c r="AT94" s="1471"/>
      <c r="AU94" s="1471"/>
      <c r="AV94" s="1471"/>
      <c r="AW94" s="1471"/>
      <c r="AX94" s="1471"/>
      <c r="AY94" s="1471"/>
      <c r="AZ94" s="1471"/>
      <c r="BA94" s="1471"/>
      <c r="BB94" s="1471"/>
      <c r="BC94" s="1471"/>
      <c r="BD94" s="1471"/>
      <c r="BE94" s="1471"/>
      <c r="BF94" s="1471"/>
      <c r="BG94" s="1471"/>
      <c r="BH94" s="1471"/>
      <c r="BI94" s="1471"/>
      <c r="BJ94" s="1471"/>
      <c r="BK94" s="1471"/>
      <c r="BL94" s="1471"/>
    </row>
    <row r="95" spans="1:65" ht="5.25" customHeight="1">
      <c r="A95" s="469"/>
      <c r="B95" s="469"/>
      <c r="C95" s="469"/>
      <c r="D95" s="469"/>
      <c r="E95" s="469"/>
      <c r="F95" s="475"/>
      <c r="G95" s="476"/>
      <c r="H95" s="476"/>
      <c r="I95" s="476"/>
      <c r="J95" s="476"/>
      <c r="K95" s="475"/>
      <c r="L95" s="476"/>
      <c r="M95" s="476"/>
      <c r="N95" s="476"/>
      <c r="O95" s="476"/>
      <c r="P95" s="475"/>
      <c r="Q95" s="476"/>
      <c r="R95" s="476"/>
      <c r="S95" s="476"/>
      <c r="T95" s="476"/>
      <c r="U95" s="475"/>
      <c r="V95" s="476"/>
      <c r="W95" s="476"/>
      <c r="X95" s="476"/>
      <c r="Y95" s="476"/>
      <c r="Z95" s="475"/>
      <c r="AA95" s="476"/>
      <c r="AB95" s="476"/>
      <c r="AC95" s="476"/>
      <c r="AD95" s="476"/>
      <c r="AF95" s="1471"/>
      <c r="AG95" s="1471"/>
      <c r="AH95" s="1471"/>
      <c r="AI95" s="1471"/>
      <c r="AJ95" s="1471"/>
      <c r="AK95" s="1471"/>
      <c r="AL95" s="1471"/>
      <c r="AM95" s="1471"/>
      <c r="AN95" s="1471"/>
      <c r="AO95" s="1471"/>
      <c r="AP95" s="1471"/>
      <c r="AQ95" s="1471"/>
      <c r="AR95" s="1471"/>
      <c r="AS95" s="1471"/>
      <c r="AT95" s="1471"/>
      <c r="AU95" s="1471"/>
      <c r="AV95" s="1471"/>
      <c r="AW95" s="1471"/>
      <c r="AX95" s="1471"/>
      <c r="AY95" s="1471"/>
      <c r="AZ95" s="1471"/>
      <c r="BA95" s="1471"/>
      <c r="BB95" s="1471"/>
      <c r="BC95" s="1471"/>
      <c r="BD95" s="1471"/>
      <c r="BE95" s="1471"/>
      <c r="BF95" s="1471"/>
      <c r="BG95" s="1471"/>
      <c r="BH95" s="1471"/>
      <c r="BI95" s="1471"/>
      <c r="BJ95" s="1471"/>
      <c r="BK95" s="1471"/>
      <c r="BL95" s="1471"/>
    </row>
    <row r="96" spans="1:65">
      <c r="A96" s="262"/>
    </row>
    <row r="97" spans="1:1">
      <c r="A97" s="262"/>
    </row>
    <row r="98" spans="1:1">
      <c r="A98" s="262"/>
    </row>
  </sheetData>
  <sheetProtection autoFilter="0"/>
  <mergeCells count="989">
    <mergeCell ref="BI90:BM90"/>
    <mergeCell ref="BC90:BE90"/>
    <mergeCell ref="BF87:BH87"/>
    <mergeCell ref="BC87:BE87"/>
    <mergeCell ref="AW87:AY87"/>
    <mergeCell ref="BE51:BG51"/>
    <mergeCell ref="B87:E87"/>
    <mergeCell ref="F87:I87"/>
    <mergeCell ref="J87:M87"/>
    <mergeCell ref="N87:Q87"/>
    <mergeCell ref="B86:E86"/>
    <mergeCell ref="F86:I86"/>
    <mergeCell ref="J86:M86"/>
    <mergeCell ref="N86:Q86"/>
    <mergeCell ref="R86:U86"/>
    <mergeCell ref="V86:Y86"/>
    <mergeCell ref="Z86:AD86"/>
    <mergeCell ref="AG89:AO89"/>
    <mergeCell ref="AZ90:BB90"/>
    <mergeCell ref="BF88:BH88"/>
    <mergeCell ref="BC89:BE89"/>
    <mergeCell ref="BF89:BH89"/>
    <mergeCell ref="BF90:BH90"/>
    <mergeCell ref="BI89:BM89"/>
    <mergeCell ref="AP89:AS89"/>
    <mergeCell ref="AT89:AV89"/>
    <mergeCell ref="AF91:BM92"/>
    <mergeCell ref="AF93:BL95"/>
    <mergeCell ref="BK73:BM73"/>
    <mergeCell ref="BK72:BM72"/>
    <mergeCell ref="BK57:BM57"/>
    <mergeCell ref="AW89:AY89"/>
    <mergeCell ref="AZ89:BB89"/>
    <mergeCell ref="BE73:BG73"/>
    <mergeCell ref="BH72:BJ72"/>
    <mergeCell ref="BH73:BJ73"/>
    <mergeCell ref="AY68:BA68"/>
    <mergeCell ref="AY65:BA65"/>
    <mergeCell ref="AV69:AX69"/>
    <mergeCell ref="BH65:BJ65"/>
    <mergeCell ref="BC84:BE84"/>
    <mergeCell ref="BF84:BH84"/>
    <mergeCell ref="BI84:BM84"/>
    <mergeCell ref="BI80:BM80"/>
    <mergeCell ref="BK74:BM74"/>
    <mergeCell ref="BK66:BM66"/>
    <mergeCell ref="BK67:BM67"/>
    <mergeCell ref="AF90:AN90"/>
    <mergeCell ref="AP90:AS90"/>
    <mergeCell ref="AT90:AV90"/>
    <mergeCell ref="AW90:AY90"/>
    <mergeCell ref="B90:AD90"/>
    <mergeCell ref="AV51:AX51"/>
    <mergeCell ref="AY51:BA51"/>
    <mergeCell ref="AY50:BA50"/>
    <mergeCell ref="AT82:AV82"/>
    <mergeCell ref="AW85:AY85"/>
    <mergeCell ref="AP82:AS82"/>
    <mergeCell ref="AT81:AV81"/>
    <mergeCell ref="AG87:AO87"/>
    <mergeCell ref="R87:U87"/>
    <mergeCell ref="V87:Y87"/>
    <mergeCell ref="Z87:AD87"/>
    <mergeCell ref="B84:E84"/>
    <mergeCell ref="F84:I84"/>
    <mergeCell ref="J84:M84"/>
    <mergeCell ref="AZ85:BB85"/>
    <mergeCell ref="AZ81:BB81"/>
    <mergeCell ref="AY66:BA66"/>
    <mergeCell ref="AW86:AY86"/>
    <mergeCell ref="AZ82:BB82"/>
    <mergeCell ref="AW84:AY84"/>
    <mergeCell ref="BC83:BE83"/>
    <mergeCell ref="BF83:BH83"/>
    <mergeCell ref="AW81:AY81"/>
    <mergeCell ref="AZ84:BB84"/>
    <mergeCell ref="AW83:AY83"/>
    <mergeCell ref="BK64:BM64"/>
    <mergeCell ref="BK48:BM48"/>
    <mergeCell ref="BK69:BM69"/>
    <mergeCell ref="BK68:BM68"/>
    <mergeCell ref="BK65:BM65"/>
    <mergeCell ref="BC81:BE81"/>
    <mergeCell ref="BE74:BG74"/>
    <mergeCell ref="BE66:BG66"/>
    <mergeCell ref="BH66:BJ66"/>
    <mergeCell ref="BB51:BD51"/>
    <mergeCell ref="BK61:BM61"/>
    <mergeCell ref="BE67:BG67"/>
    <mergeCell ref="BH67:BJ67"/>
    <mergeCell ref="BB66:BD66"/>
    <mergeCell ref="BH69:BJ69"/>
    <mergeCell ref="BE65:BG65"/>
    <mergeCell ref="BE68:BG68"/>
    <mergeCell ref="BE69:BG69"/>
    <mergeCell ref="BH49:BJ49"/>
    <mergeCell ref="AW88:AY88"/>
    <mergeCell ref="BC86:BE86"/>
    <mergeCell ref="AT87:AV87"/>
    <mergeCell ref="AZ86:BB86"/>
    <mergeCell ref="AP87:AS87"/>
    <mergeCell ref="AG88:AO88"/>
    <mergeCell ref="AZ88:BB88"/>
    <mergeCell ref="AP88:AS88"/>
    <mergeCell ref="AZ87:BB87"/>
    <mergeCell ref="AG86:AO86"/>
    <mergeCell ref="AP86:AS86"/>
    <mergeCell ref="AT86:AV86"/>
    <mergeCell ref="AT88:AV88"/>
    <mergeCell ref="N84:Q84"/>
    <mergeCell ref="AG84:AO84"/>
    <mergeCell ref="AP84:AS84"/>
    <mergeCell ref="AT84:AV84"/>
    <mergeCell ref="B85:E85"/>
    <mergeCell ref="F85:I85"/>
    <mergeCell ref="J85:M85"/>
    <mergeCell ref="N85:Q85"/>
    <mergeCell ref="AG85:AO85"/>
    <mergeCell ref="AP85:AS85"/>
    <mergeCell ref="AT85:AV85"/>
    <mergeCell ref="R85:U85"/>
    <mergeCell ref="V85:Y85"/>
    <mergeCell ref="Z85:AD85"/>
    <mergeCell ref="R84:U84"/>
    <mergeCell ref="V84:Y84"/>
    <mergeCell ref="Z84:AD84"/>
    <mergeCell ref="V82:Y82"/>
    <mergeCell ref="Z82:AD82"/>
    <mergeCell ref="AG82:AO82"/>
    <mergeCell ref="F81:I81"/>
    <mergeCell ref="J81:M81"/>
    <mergeCell ref="N81:Q81"/>
    <mergeCell ref="B72:K74"/>
    <mergeCell ref="L74:P74"/>
    <mergeCell ref="L73:P73"/>
    <mergeCell ref="L72:P72"/>
    <mergeCell ref="B78:BM78"/>
    <mergeCell ref="B79:AD79"/>
    <mergeCell ref="AF79:BM79"/>
    <mergeCell ref="AY73:BA73"/>
    <mergeCell ref="AG74:AI74"/>
    <mergeCell ref="AJ74:AL74"/>
    <mergeCell ref="AM74:AO74"/>
    <mergeCell ref="AP74:AR74"/>
    <mergeCell ref="AY74:BA74"/>
    <mergeCell ref="AS74:AU74"/>
    <mergeCell ref="AV74:AX74"/>
    <mergeCell ref="AS73:AU73"/>
    <mergeCell ref="AV73:AX73"/>
    <mergeCell ref="AW82:AY82"/>
    <mergeCell ref="B83:E83"/>
    <mergeCell ref="F83:I83"/>
    <mergeCell ref="J83:M83"/>
    <mergeCell ref="N83:Q83"/>
    <mergeCell ref="R83:U83"/>
    <mergeCell ref="V83:Y83"/>
    <mergeCell ref="Z83:AD83"/>
    <mergeCell ref="AA60:AC60"/>
    <mergeCell ref="X73:Z73"/>
    <mergeCell ref="R74:T74"/>
    <mergeCell ref="U72:W72"/>
    <mergeCell ref="U73:W73"/>
    <mergeCell ref="U74:W74"/>
    <mergeCell ref="X74:Z74"/>
    <mergeCell ref="AA72:AC72"/>
    <mergeCell ref="AA73:AC73"/>
    <mergeCell ref="R81:U81"/>
    <mergeCell ref="V81:Y81"/>
    <mergeCell ref="Z81:AD81"/>
    <mergeCell ref="B82:E82"/>
    <mergeCell ref="F82:I82"/>
    <mergeCell ref="J82:M82"/>
    <mergeCell ref="N82:Q82"/>
    <mergeCell ref="R82:U82"/>
    <mergeCell ref="AA39:AC39"/>
    <mergeCell ref="AA40:AC40"/>
    <mergeCell ref="AA45:AC45"/>
    <mergeCell ref="X34:Z34"/>
    <mergeCell ref="X36:Z36"/>
    <mergeCell ref="X29:Z29"/>
    <mergeCell ref="U5:W5"/>
    <mergeCell ref="U7:W7"/>
    <mergeCell ref="AA25:AC25"/>
    <mergeCell ref="AA36:AC36"/>
    <mergeCell ref="X31:Z31"/>
    <mergeCell ref="X33:Z33"/>
    <mergeCell ref="X32:Z32"/>
    <mergeCell ref="X35:Z35"/>
    <mergeCell ref="AA30:AC30"/>
    <mergeCell ref="AA31:AC31"/>
    <mergeCell ref="X37:Z37"/>
    <mergeCell ref="X38:Z38"/>
    <mergeCell ref="X39:Z39"/>
    <mergeCell ref="U25:W25"/>
    <mergeCell ref="U37:W37"/>
    <mergeCell ref="AA34:AC34"/>
    <mergeCell ref="AA43:AC43"/>
    <mergeCell ref="AA44:AC44"/>
    <mergeCell ref="AD28:AF28"/>
    <mergeCell ref="AD29:AF29"/>
    <mergeCell ref="AD30:AF30"/>
    <mergeCell ref="AV67:AX67"/>
    <mergeCell ref="AM65:AO65"/>
    <mergeCell ref="AP57:AR57"/>
    <mergeCell ref="X24:Z24"/>
    <mergeCell ref="X25:Z25"/>
    <mergeCell ref="X47:Z47"/>
    <mergeCell ref="AA47:AC47"/>
    <mergeCell ref="AD39:AF39"/>
    <mergeCell ref="AD43:AF43"/>
    <mergeCell ref="AD44:AF44"/>
    <mergeCell ref="AA24:AC24"/>
    <mergeCell ref="AD50:AF50"/>
    <mergeCell ref="X27:Z27"/>
    <mergeCell ref="X26:Z26"/>
    <mergeCell ref="X46:Z46"/>
    <mergeCell ref="X40:Z40"/>
    <mergeCell ref="X43:Z43"/>
    <mergeCell ref="X45:Z45"/>
    <mergeCell ref="AA28:AC28"/>
    <mergeCell ref="AA29:AC29"/>
    <mergeCell ref="AA35:AC35"/>
    <mergeCell ref="X72:Z72"/>
    <mergeCell ref="AG72:AI72"/>
    <mergeCell ref="AJ72:AL72"/>
    <mergeCell ref="AM72:AO72"/>
    <mergeCell ref="AP72:AR72"/>
    <mergeCell ref="X50:Z50"/>
    <mergeCell ref="AA50:AC50"/>
    <mergeCell ref="AG50:AI50"/>
    <mergeCell ref="AJ50:AL50"/>
    <mergeCell ref="AA54:AC54"/>
    <mergeCell ref="AD67:AF67"/>
    <mergeCell ref="AG67:AI67"/>
    <mergeCell ref="AM67:AO67"/>
    <mergeCell ref="AM68:AO68"/>
    <mergeCell ref="X59:Z59"/>
    <mergeCell ref="AP54:AR54"/>
    <mergeCell ref="AA49:AC49"/>
    <mergeCell ref="AV47:AX47"/>
    <mergeCell ref="AY44:BA44"/>
    <mergeCell ref="AY45:BA45"/>
    <mergeCell ref="AM43:AO43"/>
    <mergeCell ref="AP43:AR43"/>
    <mergeCell ref="AV44:AX44"/>
    <mergeCell ref="AV45:AX45"/>
    <mergeCell ref="AV65:AX65"/>
    <mergeCell ref="AG51:AI51"/>
    <mergeCell ref="AG54:AI54"/>
    <mergeCell ref="AJ51:AL51"/>
    <mergeCell ref="AJ49:AL49"/>
    <mergeCell ref="AY48:BA48"/>
    <mergeCell ref="AJ61:AL61"/>
    <mergeCell ref="AJ57:AL57"/>
    <mergeCell ref="AJ54:AL54"/>
    <mergeCell ref="AM54:AO54"/>
    <mergeCell ref="AJ60:AL60"/>
    <mergeCell ref="AM49:AO49"/>
    <mergeCell ref="AP49:AR49"/>
    <mergeCell ref="AS64:AU64"/>
    <mergeCell ref="AV43:AX43"/>
    <mergeCell ref="AV64:AX64"/>
    <mergeCell ref="AG73:AI73"/>
    <mergeCell ref="AJ73:AL73"/>
    <mergeCell ref="AM73:AO73"/>
    <mergeCell ref="AP73:AR73"/>
    <mergeCell ref="AD74:AF74"/>
    <mergeCell ref="AY72:BA72"/>
    <mergeCell ref="AV72:AX72"/>
    <mergeCell ref="AV68:AX68"/>
    <mergeCell ref="AS68:AU68"/>
    <mergeCell ref="AS72:AU72"/>
    <mergeCell ref="AY64:BA64"/>
    <mergeCell ref="AY61:BA61"/>
    <mergeCell ref="AY60:BA60"/>
    <mergeCell ref="AY47:BA47"/>
    <mergeCell ref="AV46:AX46"/>
    <mergeCell ref="AS69:AU69"/>
    <mergeCell ref="AV66:AX66"/>
    <mergeCell ref="AY46:BA46"/>
    <mergeCell ref="AY49:BA49"/>
    <mergeCell ref="AY67:BA67"/>
    <mergeCell ref="AS65:AU65"/>
    <mergeCell ref="AV60:AX60"/>
    <mergeCell ref="AS57:AU57"/>
    <mergeCell ref="U50:W50"/>
    <mergeCell ref="AG83:AO83"/>
    <mergeCell ref="AP83:AS83"/>
    <mergeCell ref="AT83:AV83"/>
    <mergeCell ref="AG81:AO81"/>
    <mergeCell ref="AM50:AO50"/>
    <mergeCell ref="AP50:AR50"/>
    <mergeCell ref="AS50:AU50"/>
    <mergeCell ref="AV50:AX50"/>
    <mergeCell ref="AD51:AF51"/>
    <mergeCell ref="AD54:AF54"/>
    <mergeCell ref="AM69:AO69"/>
    <mergeCell ref="AP81:AS81"/>
    <mergeCell ref="AP65:AR65"/>
    <mergeCell ref="AP68:AR68"/>
    <mergeCell ref="AP64:AR64"/>
    <mergeCell ref="AP67:AR67"/>
    <mergeCell ref="AP66:AR66"/>
    <mergeCell ref="AP69:AR69"/>
    <mergeCell ref="AM61:AO61"/>
    <mergeCell ref="AP60:AR60"/>
    <mergeCell ref="AP61:AR61"/>
    <mergeCell ref="AJ69:AL69"/>
    <mergeCell ref="AG57:AI57"/>
    <mergeCell ref="R54:T54"/>
    <mergeCell ref="U51:W51"/>
    <mergeCell ref="X51:Z51"/>
    <mergeCell ref="AA51:AC51"/>
    <mergeCell ref="AA57:AC57"/>
    <mergeCell ref="X58:Z58"/>
    <mergeCell ref="D51:P51"/>
    <mergeCell ref="U58:W58"/>
    <mergeCell ref="U54:W54"/>
    <mergeCell ref="X57:Z57"/>
    <mergeCell ref="U57:W57"/>
    <mergeCell ref="R57:T57"/>
    <mergeCell ref="AM16:AO16"/>
    <mergeCell ref="AP16:AR16"/>
    <mergeCell ref="AS16:AU16"/>
    <mergeCell ref="AP15:AR15"/>
    <mergeCell ref="AV16:AX16"/>
    <mergeCell ref="AY16:BA16"/>
    <mergeCell ref="BB16:BD16"/>
    <mergeCell ref="BE16:BG16"/>
    <mergeCell ref="AV15:AX15"/>
    <mergeCell ref="AS17:AU17"/>
    <mergeCell ref="AY14:BA14"/>
    <mergeCell ref="BU4:BU5"/>
    <mergeCell ref="BV4:BV5"/>
    <mergeCell ref="BR4:BR5"/>
    <mergeCell ref="BS4:BS5"/>
    <mergeCell ref="BT4:BT5"/>
    <mergeCell ref="BE14:BG14"/>
    <mergeCell ref="BH14:BJ14"/>
    <mergeCell ref="AV8:AX8"/>
    <mergeCell ref="AS15:AU15"/>
    <mergeCell ref="BB7:BD7"/>
    <mergeCell ref="AS7:AU7"/>
    <mergeCell ref="AY7:BA7"/>
    <mergeCell ref="BH11:BJ11"/>
    <mergeCell ref="BB11:BD11"/>
    <mergeCell ref="BE17:BG17"/>
    <mergeCell ref="BB10:BD10"/>
    <mergeCell ref="BB14:BD14"/>
    <mergeCell ref="BE10:BG10"/>
    <mergeCell ref="BH15:BJ15"/>
    <mergeCell ref="AY11:BA11"/>
    <mergeCell ref="BE11:BG11"/>
    <mergeCell ref="AY10:BA10"/>
    <mergeCell ref="AM10:AO10"/>
    <mergeCell ref="AP9:AR9"/>
    <mergeCell ref="AM9:AO9"/>
    <mergeCell ref="AS9:AU9"/>
    <mergeCell ref="AS11:AU11"/>
    <mergeCell ref="AS10:AU10"/>
    <mergeCell ref="AV10:AX10"/>
    <mergeCell ref="AV11:AX11"/>
    <mergeCell ref="AS14:AU14"/>
    <mergeCell ref="AY9:BA9"/>
    <mergeCell ref="AY15:BA15"/>
    <mergeCell ref="AM17:AO17"/>
    <mergeCell ref="R5:T5"/>
    <mergeCell ref="R7:T7"/>
    <mergeCell ref="R8:T8"/>
    <mergeCell ref="U49:W49"/>
    <mergeCell ref="U26:W26"/>
    <mergeCell ref="U28:W28"/>
    <mergeCell ref="R21:T21"/>
    <mergeCell ref="U21:W21"/>
    <mergeCell ref="X21:Z21"/>
    <mergeCell ref="X44:Z44"/>
    <mergeCell ref="U29:W29"/>
    <mergeCell ref="X8:Z8"/>
    <mergeCell ref="R9:T9"/>
    <mergeCell ref="R15:T15"/>
    <mergeCell ref="U15:W15"/>
    <mergeCell ref="U18:W18"/>
    <mergeCell ref="U20:W20"/>
    <mergeCell ref="R17:T17"/>
    <mergeCell ref="U46:W46"/>
    <mergeCell ref="X30:Z30"/>
    <mergeCell ref="AJ28:AL28"/>
    <mergeCell ref="B61:P61"/>
    <mergeCell ref="BN20:BP20"/>
    <mergeCell ref="B5:Q5"/>
    <mergeCell ref="B40:P40"/>
    <mergeCell ref="AD11:AF11"/>
    <mergeCell ref="AD57:AF57"/>
    <mergeCell ref="AA10:AC10"/>
    <mergeCell ref="BH10:BJ10"/>
    <mergeCell ref="BK10:BM10"/>
    <mergeCell ref="R14:T14"/>
    <mergeCell ref="AJ21:AL21"/>
    <mergeCell ref="BE57:BG57"/>
    <mergeCell ref="AV57:AX57"/>
    <mergeCell ref="AY54:BA54"/>
    <mergeCell ref="BE54:BG54"/>
    <mergeCell ref="BB17:BD17"/>
    <mergeCell ref="AD4:AF5"/>
    <mergeCell ref="AA4:AC5"/>
    <mergeCell ref="AV49:AX49"/>
    <mergeCell ref="U8:W8"/>
    <mergeCell ref="U9:W9"/>
    <mergeCell ref="X5:Z5"/>
    <mergeCell ref="U48:W48"/>
    <mergeCell ref="U45:W45"/>
    <mergeCell ref="B44:P44"/>
    <mergeCell ref="B43:P43"/>
    <mergeCell ref="B39:P39"/>
    <mergeCell ref="B36:P36"/>
    <mergeCell ref="U31:W31"/>
    <mergeCell ref="U30:W30"/>
    <mergeCell ref="U32:W32"/>
    <mergeCell ref="R25:T25"/>
    <mergeCell ref="B35:P35"/>
    <mergeCell ref="B34:P34"/>
    <mergeCell ref="B31:P31"/>
    <mergeCell ref="B30:P30"/>
    <mergeCell ref="B29:P29"/>
    <mergeCell ref="B28:P28"/>
    <mergeCell ref="B25:P25"/>
    <mergeCell ref="R28:T28"/>
    <mergeCell ref="U34:W34"/>
    <mergeCell ref="U35:W35"/>
    <mergeCell ref="U36:W36"/>
    <mergeCell ref="U44:W44"/>
    <mergeCell ref="U43:W43"/>
    <mergeCell ref="U39:W39"/>
    <mergeCell ref="U40:W40"/>
    <mergeCell ref="B64:G69"/>
    <mergeCell ref="L69:P69"/>
    <mergeCell ref="L68:P68"/>
    <mergeCell ref="U68:W68"/>
    <mergeCell ref="U67:W67"/>
    <mergeCell ref="L67:P67"/>
    <mergeCell ref="L66:P66"/>
    <mergeCell ref="L65:P65"/>
    <mergeCell ref="L64:P64"/>
    <mergeCell ref="R68:T68"/>
    <mergeCell ref="R66:T66"/>
    <mergeCell ref="R67:T67"/>
    <mergeCell ref="H64:K66"/>
    <mergeCell ref="U64:W64"/>
    <mergeCell ref="U65:W65"/>
    <mergeCell ref="U66:W66"/>
    <mergeCell ref="H67:K69"/>
    <mergeCell ref="U69:W69"/>
    <mergeCell ref="B60:P60"/>
    <mergeCell ref="B57:P57"/>
    <mergeCell ref="B54:P54"/>
    <mergeCell ref="R44:T44"/>
    <mergeCell ref="R43:T43"/>
    <mergeCell ref="R40:T40"/>
    <mergeCell ref="BH31:BJ31"/>
    <mergeCell ref="BH21:BJ21"/>
    <mergeCell ref="BK31:BM31"/>
    <mergeCell ref="BH30:BJ30"/>
    <mergeCell ref="BK30:BM30"/>
    <mergeCell ref="BK29:BM29"/>
    <mergeCell ref="BE40:BG40"/>
    <mergeCell ref="BE43:BG43"/>
    <mergeCell ref="BE46:BG46"/>
    <mergeCell ref="BE47:BG47"/>
    <mergeCell ref="BK51:BM51"/>
    <mergeCell ref="BH50:BJ50"/>
    <mergeCell ref="BK54:BM54"/>
    <mergeCell ref="BK43:BM43"/>
    <mergeCell ref="BK47:BM47"/>
    <mergeCell ref="BK49:BM49"/>
    <mergeCell ref="BK60:BM60"/>
    <mergeCell ref="BH39:BJ39"/>
    <mergeCell ref="BE28:BG28"/>
    <mergeCell ref="BH64:BJ64"/>
    <mergeCell ref="BH43:BJ43"/>
    <mergeCell ref="BK44:BM44"/>
    <mergeCell ref="BE45:BG45"/>
    <mergeCell ref="BH45:BJ45"/>
    <mergeCell ref="BK45:BM45"/>
    <mergeCell ref="BH48:BJ48"/>
    <mergeCell ref="BE39:BG39"/>
    <mergeCell ref="BH54:BJ54"/>
    <mergeCell ref="BE50:BG50"/>
    <mergeCell ref="BK50:BM50"/>
    <mergeCell ref="BE49:BG49"/>
    <mergeCell ref="BE61:BG61"/>
    <mergeCell ref="BE31:BG31"/>
    <mergeCell ref="BH40:BJ40"/>
    <mergeCell ref="BK40:BM40"/>
    <mergeCell ref="BK35:BM35"/>
    <mergeCell ref="BK36:BM36"/>
    <mergeCell ref="BK46:BM46"/>
    <mergeCell ref="BH36:BJ36"/>
    <mergeCell ref="BE48:BG48"/>
    <mergeCell ref="BK39:BM39"/>
    <mergeCell ref="BE44:BG44"/>
    <mergeCell ref="BK34:BM34"/>
    <mergeCell ref="BI88:BM88"/>
    <mergeCell ref="BF81:BH81"/>
    <mergeCell ref="BI81:BM81"/>
    <mergeCell ref="BI86:BM86"/>
    <mergeCell ref="BF86:BH86"/>
    <mergeCell ref="BI87:BM87"/>
    <mergeCell ref="BE72:BG72"/>
    <mergeCell ref="BC85:BE85"/>
    <mergeCell ref="BF85:BH85"/>
    <mergeCell ref="BI85:BM85"/>
    <mergeCell ref="BB72:BD72"/>
    <mergeCell ref="BI83:BM83"/>
    <mergeCell ref="BC88:BE88"/>
    <mergeCell ref="BC82:BE82"/>
    <mergeCell ref="BF82:BH82"/>
    <mergeCell ref="BI82:BM82"/>
    <mergeCell ref="AZ83:BB83"/>
    <mergeCell ref="BB73:BD73"/>
    <mergeCell ref="BB74:BD74"/>
    <mergeCell ref="BH74:BJ74"/>
    <mergeCell ref="AY69:BA69"/>
    <mergeCell ref="BH68:BJ68"/>
    <mergeCell ref="BB64:BD64"/>
    <mergeCell ref="BH44:BJ44"/>
    <mergeCell ref="BH61:BJ61"/>
    <mergeCell ref="BH51:BJ51"/>
    <mergeCell ref="BE64:BG64"/>
    <mergeCell ref="BB60:BD60"/>
    <mergeCell ref="BH29:BJ29"/>
    <mergeCell ref="BH34:BJ34"/>
    <mergeCell ref="BH35:BJ35"/>
    <mergeCell ref="BB45:BD45"/>
    <mergeCell ref="BH57:BJ57"/>
    <mergeCell ref="BB36:BD36"/>
    <mergeCell ref="BB39:BD39"/>
    <mergeCell ref="BB54:BD54"/>
    <mergeCell ref="BH46:BJ46"/>
    <mergeCell ref="BH47:BJ47"/>
    <mergeCell ref="BE60:BG60"/>
    <mergeCell ref="BH60:BJ60"/>
    <mergeCell ref="BB49:BD49"/>
    <mergeCell ref="BB48:BD48"/>
    <mergeCell ref="BE35:BG35"/>
    <mergeCell ref="BB57:BD57"/>
    <mergeCell ref="BB43:BD43"/>
    <mergeCell ref="BB31:BD31"/>
    <mergeCell ref="BB29:BD29"/>
    <mergeCell ref="BB69:BD69"/>
    <mergeCell ref="AM66:AO66"/>
    <mergeCell ref="AV61:AX61"/>
    <mergeCell ref="AY57:BA57"/>
    <mergeCell ref="BB65:BD65"/>
    <mergeCell ref="BB61:BD61"/>
    <mergeCell ref="AM64:AO64"/>
    <mergeCell ref="AP44:AR44"/>
    <mergeCell ref="AM44:AO44"/>
    <mergeCell ref="AM45:AO45"/>
    <mergeCell ref="AM60:AO60"/>
    <mergeCell ref="AS66:AU66"/>
    <mergeCell ref="AM46:AO46"/>
    <mergeCell ref="AP47:AR47"/>
    <mergeCell ref="BB44:BD44"/>
    <mergeCell ref="AS44:AU44"/>
    <mergeCell ref="AS45:AU45"/>
    <mergeCell ref="AM57:AO57"/>
    <mergeCell ref="BB50:BD50"/>
    <mergeCell ref="AS67:AU67"/>
    <mergeCell ref="AS61:AU61"/>
    <mergeCell ref="BB68:BD68"/>
    <mergeCell ref="AS60:AU60"/>
    <mergeCell ref="BB67:BD67"/>
    <mergeCell ref="R72:T72"/>
    <mergeCell ref="R73:T73"/>
    <mergeCell ref="AD73:AF73"/>
    <mergeCell ref="AD68:AF68"/>
    <mergeCell ref="R64:T64"/>
    <mergeCell ref="AD69:AF69"/>
    <mergeCell ref="AA61:AC61"/>
    <mergeCell ref="AG39:AI39"/>
    <mergeCell ref="AD72:AF72"/>
    <mergeCell ref="AG46:AI46"/>
    <mergeCell ref="AG64:AI64"/>
    <mergeCell ref="AG65:AI65"/>
    <mergeCell ref="AG68:AI68"/>
    <mergeCell ref="AD64:AF64"/>
    <mergeCell ref="AD65:AF65"/>
    <mergeCell ref="AD40:AF40"/>
    <mergeCell ref="R65:T65"/>
    <mergeCell ref="AD60:AF60"/>
    <mergeCell ref="AD61:AF61"/>
    <mergeCell ref="U61:W61"/>
    <mergeCell ref="X68:Z68"/>
    <mergeCell ref="AG69:AI69"/>
    <mergeCell ref="AG45:AI45"/>
    <mergeCell ref="U47:W47"/>
    <mergeCell ref="R61:T61"/>
    <mergeCell ref="R69:T69"/>
    <mergeCell ref="AG61:AI61"/>
    <mergeCell ref="AJ67:AL67"/>
    <mergeCell ref="X67:Z67"/>
    <mergeCell ref="AA64:AC64"/>
    <mergeCell ref="AA65:AC65"/>
    <mergeCell ref="AD66:AF66"/>
    <mergeCell ref="AG60:AI60"/>
    <mergeCell ref="X66:Z66"/>
    <mergeCell ref="AA66:AC66"/>
    <mergeCell ref="U60:W60"/>
    <mergeCell ref="AJ66:AL66"/>
    <mergeCell ref="AG66:AI66"/>
    <mergeCell ref="AJ68:AL68"/>
    <mergeCell ref="R60:T60"/>
    <mergeCell ref="AA69:AC69"/>
    <mergeCell ref="AA67:AC67"/>
    <mergeCell ref="AJ64:AL64"/>
    <mergeCell ref="AJ65:AL65"/>
    <mergeCell ref="BB47:BD47"/>
    <mergeCell ref="BB46:BD46"/>
    <mergeCell ref="AP46:AR46"/>
    <mergeCell ref="AP45:AR45"/>
    <mergeCell ref="BB40:BD40"/>
    <mergeCell ref="AV39:AX39"/>
    <mergeCell ref="AV40:AX40"/>
    <mergeCell ref="AS36:AU36"/>
    <mergeCell ref="AV22:AX22"/>
    <mergeCell ref="AV23:AX23"/>
    <mergeCell ref="BB30:BD30"/>
    <mergeCell ref="AS28:AU28"/>
    <mergeCell ref="AS29:AU29"/>
    <mergeCell ref="AP28:AR28"/>
    <mergeCell ref="BB24:BD24"/>
    <mergeCell ref="AY25:BA25"/>
    <mergeCell ref="BB28:BD28"/>
    <mergeCell ref="AS21:AU21"/>
    <mergeCell ref="AJ24:AL24"/>
    <mergeCell ref="AV54:AX54"/>
    <mergeCell ref="AV48:AX48"/>
    <mergeCell ref="AS46:AU46"/>
    <mergeCell ref="AY43:BA43"/>
    <mergeCell ref="AS54:AU54"/>
    <mergeCell ref="BB34:BD34"/>
    <mergeCell ref="AV31:AX31"/>
    <mergeCell ref="AY31:BA31"/>
    <mergeCell ref="AY34:BA34"/>
    <mergeCell ref="AS40:AU40"/>
    <mergeCell ref="AV28:AX28"/>
    <mergeCell ref="BB23:BD23"/>
    <mergeCell ref="AY40:BA40"/>
    <mergeCell ref="AY35:BA35"/>
    <mergeCell ref="AY36:BA36"/>
    <mergeCell ref="AY29:BA29"/>
    <mergeCell ref="AV34:AX34"/>
    <mergeCell ref="AV30:AX30"/>
    <mergeCell ref="AY30:BA30"/>
    <mergeCell ref="AY39:BA39"/>
    <mergeCell ref="BB35:BD35"/>
    <mergeCell ref="BB25:BD25"/>
    <mergeCell ref="Z80:AD80"/>
    <mergeCell ref="X65:Z65"/>
    <mergeCell ref="X69:Z69"/>
    <mergeCell ref="X64:Z64"/>
    <mergeCell ref="X60:Z60"/>
    <mergeCell ref="X61:Z61"/>
    <mergeCell ref="X63:Z63"/>
    <mergeCell ref="AD25:AF25"/>
    <mergeCell ref="AG25:AI25"/>
    <mergeCell ref="AG43:AI43"/>
    <mergeCell ref="AG49:AI49"/>
    <mergeCell ref="X54:Z54"/>
    <mergeCell ref="AD31:AF31"/>
    <mergeCell ref="AG35:AI35"/>
    <mergeCell ref="AD45:AF45"/>
    <mergeCell ref="AD49:AF49"/>
    <mergeCell ref="AD47:AF47"/>
    <mergeCell ref="AA74:AC74"/>
    <mergeCell ref="AG29:AI29"/>
    <mergeCell ref="AG30:AI30"/>
    <mergeCell ref="AG34:AI34"/>
    <mergeCell ref="AD48:AF48"/>
    <mergeCell ref="X49:Z49"/>
    <mergeCell ref="AA68:AC68"/>
    <mergeCell ref="AM30:AO30"/>
    <mergeCell ref="AM31:AO31"/>
    <mergeCell ref="AP35:AR35"/>
    <mergeCell ref="AS30:AU30"/>
    <mergeCell ref="AS31:AU31"/>
    <mergeCell ref="AS39:AU39"/>
    <mergeCell ref="AP34:AR34"/>
    <mergeCell ref="AM34:AO34"/>
    <mergeCell ref="AJ39:AL39"/>
    <mergeCell ref="AJ36:AL36"/>
    <mergeCell ref="AJ35:AL35"/>
    <mergeCell ref="AP36:AR36"/>
    <mergeCell ref="AP39:AR39"/>
    <mergeCell ref="BE25:BG25"/>
    <mergeCell ref="BE20:BG20"/>
    <mergeCell ref="BE36:BG36"/>
    <mergeCell ref="AG31:AI31"/>
    <mergeCell ref="AP30:AR30"/>
    <mergeCell ref="AP31:AR31"/>
    <mergeCell ref="AJ29:AL29"/>
    <mergeCell ref="AP29:AR29"/>
    <mergeCell ref="BE29:BG29"/>
    <mergeCell ref="AV29:AX29"/>
    <mergeCell ref="AM35:AO35"/>
    <mergeCell ref="AV36:AX36"/>
    <mergeCell ref="AJ20:AL20"/>
    <mergeCell ref="AS23:AU23"/>
    <mergeCell ref="AP24:AR24"/>
    <mergeCell ref="AP25:AR25"/>
    <mergeCell ref="AM24:AO24"/>
    <mergeCell ref="AY28:BA28"/>
    <mergeCell ref="AG36:AI36"/>
    <mergeCell ref="BE30:BG30"/>
    <mergeCell ref="BE23:BG23"/>
    <mergeCell ref="AJ30:AL30"/>
    <mergeCell ref="AJ31:AL31"/>
    <mergeCell ref="AJ34:AL34"/>
    <mergeCell ref="BH24:BJ24"/>
    <mergeCell ref="BK24:BM24"/>
    <mergeCell ref="BB20:BD20"/>
    <mergeCell ref="AY20:BA20"/>
    <mergeCell ref="AY21:BA21"/>
    <mergeCell ref="BK15:BM15"/>
    <mergeCell ref="BH16:BJ16"/>
    <mergeCell ref="AV20:AX20"/>
    <mergeCell ref="AY24:BA24"/>
    <mergeCell ref="BE22:BG22"/>
    <mergeCell ref="AV21:AX21"/>
    <mergeCell ref="BB21:BD21"/>
    <mergeCell ref="BB22:BD22"/>
    <mergeCell ref="AP20:AR20"/>
    <mergeCell ref="AP17:AR17"/>
    <mergeCell ref="BK16:BM16"/>
    <mergeCell ref="BB15:BD15"/>
    <mergeCell ref="BE15:BG15"/>
    <mergeCell ref="AS35:AU35"/>
    <mergeCell ref="AV35:AX35"/>
    <mergeCell ref="BK28:BM28"/>
    <mergeCell ref="AS34:AU34"/>
    <mergeCell ref="AS20:AU20"/>
    <mergeCell ref="BH22:BJ22"/>
    <mergeCell ref="BK21:BM21"/>
    <mergeCell ref="BH28:BJ28"/>
    <mergeCell ref="BE34:BG34"/>
    <mergeCell ref="AS25:AU25"/>
    <mergeCell ref="BE21:BG21"/>
    <mergeCell ref="AS24:AU24"/>
    <mergeCell ref="AS22:AU22"/>
    <mergeCell ref="BK22:BM22"/>
    <mergeCell ref="BH20:BJ20"/>
    <mergeCell ref="BK20:BM20"/>
    <mergeCell ref="AV25:AX25"/>
    <mergeCell ref="BH25:BJ25"/>
    <mergeCell ref="BK25:BM25"/>
    <mergeCell ref="BK14:BM14"/>
    <mergeCell ref="AV17:AX17"/>
    <mergeCell ref="AY17:BA17"/>
    <mergeCell ref="BH17:BJ17"/>
    <mergeCell ref="AV14:AX14"/>
    <mergeCell ref="BK17:BM17"/>
    <mergeCell ref="R51:T51"/>
    <mergeCell ref="R29:T29"/>
    <mergeCell ref="R36:T36"/>
    <mergeCell ref="R39:T39"/>
    <mergeCell ref="R34:T34"/>
    <mergeCell ref="R35:T35"/>
    <mergeCell ref="R30:T30"/>
    <mergeCell ref="R31:T31"/>
    <mergeCell ref="R46:T46"/>
    <mergeCell ref="AS48:AU48"/>
    <mergeCell ref="BH23:BJ23"/>
    <mergeCell ref="AY23:BA23"/>
    <mergeCell ref="AV24:AX24"/>
    <mergeCell ref="U24:W24"/>
    <mergeCell ref="AA20:AC20"/>
    <mergeCell ref="AA14:AC14"/>
    <mergeCell ref="AA15:AC15"/>
    <mergeCell ref="AA16:AC16"/>
    <mergeCell ref="A1:BM1"/>
    <mergeCell ref="BE24:BG24"/>
    <mergeCell ref="BK23:BM23"/>
    <mergeCell ref="AD22:AF22"/>
    <mergeCell ref="AD23:AF23"/>
    <mergeCell ref="AG23:AI23"/>
    <mergeCell ref="AM23:AO23"/>
    <mergeCell ref="AG22:AI22"/>
    <mergeCell ref="AJ22:AL22"/>
    <mergeCell ref="AM22:AO22"/>
    <mergeCell ref="AY22:BA22"/>
    <mergeCell ref="AP22:AR22"/>
    <mergeCell ref="AP23:AR23"/>
    <mergeCell ref="R22:T22"/>
    <mergeCell ref="U22:W22"/>
    <mergeCell ref="R23:T23"/>
    <mergeCell ref="U23:W23"/>
    <mergeCell ref="R24:T24"/>
    <mergeCell ref="A4:C4"/>
    <mergeCell ref="X4:Z4"/>
    <mergeCell ref="AP14:AR14"/>
    <mergeCell ref="AM21:AO21"/>
    <mergeCell ref="AP21:AR21"/>
    <mergeCell ref="AM20:AO20"/>
    <mergeCell ref="AD34:AF34"/>
    <mergeCell ref="AG28:AI28"/>
    <mergeCell ref="AJ7:AL7"/>
    <mergeCell ref="AD7:AF7"/>
    <mergeCell ref="AA7:AC7"/>
    <mergeCell ref="AG11:AI11"/>
    <mergeCell ref="X16:Z16"/>
    <mergeCell ref="X17:Z17"/>
    <mergeCell ref="X7:Z7"/>
    <mergeCell ref="X11:Z11"/>
    <mergeCell ref="X13:Z13"/>
    <mergeCell ref="X12:Z12"/>
    <mergeCell ref="AA17:AC17"/>
    <mergeCell ref="AG16:AI16"/>
    <mergeCell ref="AJ15:AL15"/>
    <mergeCell ref="X9:Z9"/>
    <mergeCell ref="AD17:AF17"/>
    <mergeCell ref="AG17:AI17"/>
    <mergeCell ref="AD9:AF9"/>
    <mergeCell ref="AD15:AF15"/>
    <mergeCell ref="AD21:AF21"/>
    <mergeCell ref="AD24:AF24"/>
    <mergeCell ref="X28:Z28"/>
    <mergeCell ref="X14:Z14"/>
    <mergeCell ref="D50:P50"/>
    <mergeCell ref="D49:P49"/>
    <mergeCell ref="D48:P48"/>
    <mergeCell ref="D47:P47"/>
    <mergeCell ref="D46:P46"/>
    <mergeCell ref="R49:T49"/>
    <mergeCell ref="R47:T47"/>
    <mergeCell ref="R45:T45"/>
    <mergeCell ref="R48:T48"/>
    <mergeCell ref="R50:T50"/>
    <mergeCell ref="D45:P45"/>
    <mergeCell ref="AM48:AO48"/>
    <mergeCell ref="AP48:AR48"/>
    <mergeCell ref="AS47:AU47"/>
    <mergeCell ref="AP40:AR40"/>
    <mergeCell ref="AD36:AF36"/>
    <mergeCell ref="AM39:AO39"/>
    <mergeCell ref="AG40:AI40"/>
    <mergeCell ref="AG48:AI48"/>
    <mergeCell ref="AG44:AI44"/>
    <mergeCell ref="AJ40:AL40"/>
    <mergeCell ref="AJ47:AL47"/>
    <mergeCell ref="AJ48:AL48"/>
    <mergeCell ref="AJ45:AL45"/>
    <mergeCell ref="AJ44:AL44"/>
    <mergeCell ref="AJ46:AL46"/>
    <mergeCell ref="AJ43:AL43"/>
    <mergeCell ref="AS43:AU43"/>
    <mergeCell ref="AD46:AF46"/>
    <mergeCell ref="AG47:AI47"/>
    <mergeCell ref="X48:Z48"/>
    <mergeCell ref="AA48:AC48"/>
    <mergeCell ref="AA46:AC46"/>
    <mergeCell ref="AD35:AF35"/>
    <mergeCell ref="AP10:AR10"/>
    <mergeCell ref="AP11:AR11"/>
    <mergeCell ref="AM14:AO14"/>
    <mergeCell ref="AJ17:AL17"/>
    <mergeCell ref="AM40:AO40"/>
    <mergeCell ref="AM36:AO36"/>
    <mergeCell ref="AG24:AI24"/>
    <mergeCell ref="AJ25:AL25"/>
    <mergeCell ref="AJ23:AL23"/>
    <mergeCell ref="AM25:AO25"/>
    <mergeCell ref="AM15:AO15"/>
    <mergeCell ref="AM28:AO28"/>
    <mergeCell ref="AM29:AO29"/>
    <mergeCell ref="AM11:AO11"/>
    <mergeCell ref="AJ11:AL11"/>
    <mergeCell ref="AD20:AF20"/>
    <mergeCell ref="AG21:AI21"/>
    <mergeCell ref="AA22:AC22"/>
    <mergeCell ref="X18:Z18"/>
    <mergeCell ref="X10:Z10"/>
    <mergeCell ref="AM8:AO8"/>
    <mergeCell ref="AJ10:AL10"/>
    <mergeCell ref="AG10:AI10"/>
    <mergeCell ref="AD10:AF10"/>
    <mergeCell ref="B8:P8"/>
    <mergeCell ref="AA9:AC9"/>
    <mergeCell ref="R20:T20"/>
    <mergeCell ref="X15:Z15"/>
    <mergeCell ref="AA11:AC11"/>
    <mergeCell ref="U10:W10"/>
    <mergeCell ref="U14:W14"/>
    <mergeCell ref="U16:W16"/>
    <mergeCell ref="U17:W17"/>
    <mergeCell ref="AD14:AF14"/>
    <mergeCell ref="AG20:AI20"/>
    <mergeCell ref="X19:Z19"/>
    <mergeCell ref="X20:Z20"/>
    <mergeCell ref="AD8:AF8"/>
    <mergeCell ref="AA8:AC8"/>
    <mergeCell ref="AG8:AI8"/>
    <mergeCell ref="AJ8:AL8"/>
    <mergeCell ref="AD16:AF16"/>
    <mergeCell ref="AJ16:AL16"/>
    <mergeCell ref="AG15:AI15"/>
    <mergeCell ref="AA23:AC23"/>
    <mergeCell ref="B7:P7"/>
    <mergeCell ref="B20:P20"/>
    <mergeCell ref="B17:P17"/>
    <mergeCell ref="B16:P16"/>
    <mergeCell ref="B15:P15"/>
    <mergeCell ref="B14:P14"/>
    <mergeCell ref="B11:P11"/>
    <mergeCell ref="R16:T16"/>
    <mergeCell ref="R10:T10"/>
    <mergeCell ref="B10:P10"/>
    <mergeCell ref="B9:P9"/>
    <mergeCell ref="B22:P22"/>
    <mergeCell ref="B21:P21"/>
    <mergeCell ref="U11:W11"/>
    <mergeCell ref="U12:W12"/>
    <mergeCell ref="X23:Z23"/>
    <mergeCell ref="X22:Z22"/>
    <mergeCell ref="AA21:AC21"/>
    <mergeCell ref="BK11:BM11"/>
    <mergeCell ref="V91:AD91"/>
    <mergeCell ref="V92:AD92"/>
    <mergeCell ref="B93:E93"/>
    <mergeCell ref="F93:I93"/>
    <mergeCell ref="J93:M93"/>
    <mergeCell ref="N93:Q93"/>
    <mergeCell ref="R93:U93"/>
    <mergeCell ref="V93:AD93"/>
    <mergeCell ref="R91:U92"/>
    <mergeCell ref="N91:Q92"/>
    <mergeCell ref="J91:M92"/>
    <mergeCell ref="F91:I92"/>
    <mergeCell ref="B91:E92"/>
    <mergeCell ref="AS49:AU49"/>
    <mergeCell ref="AM51:AO51"/>
    <mergeCell ref="AP51:AR51"/>
    <mergeCell ref="AS51:AU51"/>
    <mergeCell ref="AM47:AO47"/>
    <mergeCell ref="R11:T11"/>
    <mergeCell ref="B24:P24"/>
    <mergeCell ref="B23:P23"/>
    <mergeCell ref="AG14:AI14"/>
    <mergeCell ref="AJ14:AL14"/>
    <mergeCell ref="AS3:BM3"/>
    <mergeCell ref="AA3:AR3"/>
    <mergeCell ref="BK5:BM5"/>
    <mergeCell ref="BH5:BJ5"/>
    <mergeCell ref="BE5:BG5"/>
    <mergeCell ref="BB5:BD5"/>
    <mergeCell ref="AY5:BA5"/>
    <mergeCell ref="AV5:AX5"/>
    <mergeCell ref="AS5:AU5"/>
    <mergeCell ref="BK4:BM4"/>
    <mergeCell ref="BH4:BJ4"/>
    <mergeCell ref="BE4:BG4"/>
    <mergeCell ref="BB4:BD4"/>
    <mergeCell ref="AY4:BA4"/>
    <mergeCell ref="AV4:AX4"/>
    <mergeCell ref="AS4:AU4"/>
    <mergeCell ref="AG4:AI5"/>
    <mergeCell ref="BK9:BM9"/>
    <mergeCell ref="BE7:BG7"/>
    <mergeCell ref="BE8:BG8"/>
    <mergeCell ref="AJ4:AL5"/>
    <mergeCell ref="AV9:AX9"/>
    <mergeCell ref="AG7:AI7"/>
    <mergeCell ref="BE9:BG9"/>
    <mergeCell ref="BH7:BJ7"/>
    <mergeCell ref="BH8:BJ8"/>
    <mergeCell ref="AM4:AO5"/>
    <mergeCell ref="AP4:AR5"/>
    <mergeCell ref="AP8:AR8"/>
    <mergeCell ref="AS8:AU8"/>
    <mergeCell ref="AV7:AX7"/>
    <mergeCell ref="BH9:BJ9"/>
    <mergeCell ref="BK7:BM7"/>
    <mergeCell ref="BK8:BM8"/>
    <mergeCell ref="BB8:BD8"/>
    <mergeCell ref="BB9:BD9"/>
    <mergeCell ref="AY8:BA8"/>
    <mergeCell ref="AJ9:AL9"/>
    <mergeCell ref="AG9:AI9"/>
    <mergeCell ref="AP7:AR7"/>
    <mergeCell ref="AM7:AO7"/>
  </mergeCells>
  <phoneticPr fontId="0" type="noConversion"/>
  <hyperlinks>
    <hyperlink ref="BN2" location="INDICE!A1" display="Índice" xr:uid="{00000000-0004-0000-0200-000000000000}"/>
  </hyperlinks>
  <printOptions horizontalCentered="1" verticalCentered="1"/>
  <pageMargins left="0.74803149606299213" right="0.74803149606299213" top="0.98425196850393704" bottom="0.59055118110236227" header="0.39370078740157483" footer="0.31496062992125984"/>
  <pageSetup paperSize="9" scale="72" fitToHeight="0" orientation="landscape" r:id="rId1"/>
  <headerFooter alignWithMargins="0">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0">
    <pageSetUpPr fitToPage="1"/>
  </sheetPr>
  <dimension ref="A1:AR168"/>
  <sheetViews>
    <sheetView showGridLines="0" zoomScale="85" zoomScaleNormal="85" workbookViewId="0">
      <selection sqref="A1:X1"/>
    </sheetView>
  </sheetViews>
  <sheetFormatPr defaultColWidth="9.140625" defaultRowHeight="12.75"/>
  <cols>
    <col min="1" max="2" width="10.7109375" style="63" customWidth="1"/>
    <col min="3" max="3" width="10.7109375" style="86" customWidth="1"/>
    <col min="4" max="4" width="10.7109375" style="63" customWidth="1"/>
    <col min="5" max="5" width="10.7109375" style="86" customWidth="1"/>
    <col min="6" max="6" width="10.7109375" style="89" customWidth="1"/>
    <col min="7" max="7" width="10.7109375" style="90" customWidth="1"/>
    <col min="8" max="12" width="10.7109375" style="89" customWidth="1"/>
    <col min="13" max="13" width="10.7109375" style="87" customWidth="1"/>
    <col min="14" max="14" width="10.7109375" style="88" customWidth="1"/>
    <col min="15" max="16" width="10.7109375" style="63" customWidth="1"/>
    <col min="17" max="17" width="10.7109375" style="64" customWidth="1"/>
    <col min="18" max="24" width="10.7109375" style="63" customWidth="1"/>
    <col min="25" max="25" width="0.5703125" style="63" customWidth="1"/>
    <col min="26" max="16384" width="9.140625" style="63"/>
  </cols>
  <sheetData>
    <row r="1" spans="1:44" ht="26.25" customHeight="1">
      <c r="A1" s="1484" t="s">
        <v>170</v>
      </c>
      <c r="B1" s="1484"/>
      <c r="C1" s="1484"/>
      <c r="D1" s="1484"/>
      <c r="E1" s="1484"/>
      <c r="F1" s="1484"/>
      <c r="G1" s="1484"/>
      <c r="H1" s="1484"/>
      <c r="I1" s="1484"/>
      <c r="J1" s="1484"/>
      <c r="K1" s="1484"/>
      <c r="L1" s="1484"/>
      <c r="M1" s="1484"/>
      <c r="N1" s="1484"/>
      <c r="O1" s="1484"/>
      <c r="P1" s="1484"/>
      <c r="Q1" s="1484"/>
      <c r="R1" s="1484"/>
      <c r="S1" s="1484"/>
      <c r="T1" s="1484"/>
      <c r="U1" s="1484"/>
      <c r="V1" s="1484"/>
      <c r="W1" s="1484"/>
      <c r="X1" s="1484"/>
    </row>
    <row r="2" spans="1:44" ht="9.9499999999999993" customHeight="1">
      <c r="A2" s="4"/>
      <c r="B2" s="37"/>
      <c r="C2" s="38"/>
      <c r="D2" s="37"/>
      <c r="E2" s="39"/>
      <c r="F2" s="40"/>
      <c r="G2" s="39"/>
      <c r="H2" s="40"/>
      <c r="I2" s="40"/>
      <c r="J2" s="40"/>
      <c r="K2" s="40"/>
      <c r="L2" s="40"/>
      <c r="M2" s="40"/>
      <c r="N2" s="41"/>
      <c r="O2" s="42"/>
    </row>
    <row r="3" spans="1:44" ht="26.25" customHeight="1">
      <c r="A3" s="1476" t="s">
        <v>656</v>
      </c>
      <c r="B3" s="1476"/>
      <c r="C3" s="1476"/>
      <c r="D3" s="1476"/>
      <c r="E3" s="1476"/>
      <c r="F3" s="1476"/>
      <c r="G3" s="1476"/>
      <c r="H3" s="1476"/>
      <c r="I3" s="1476"/>
      <c r="J3" s="1476"/>
      <c r="K3" s="1476"/>
      <c r="L3" s="1476"/>
      <c r="M3" s="1476"/>
      <c r="N3" s="1476"/>
      <c r="O3" s="1476"/>
      <c r="P3" s="1476"/>
      <c r="Q3" s="1476"/>
      <c r="R3" s="1476"/>
      <c r="S3" s="1476"/>
      <c r="T3" s="1476"/>
      <c r="U3" s="1476"/>
      <c r="V3" s="1476"/>
      <c r="W3" s="1476"/>
      <c r="X3" s="1476"/>
      <c r="Y3" s="276"/>
      <c r="Z3" s="637" t="s">
        <v>182</v>
      </c>
    </row>
    <row r="4" spans="1:44" s="65" customFormat="1" ht="6" customHeight="1">
      <c r="A4" s="60"/>
      <c r="B4" s="61"/>
      <c r="C4" s="61"/>
      <c r="D4" s="61"/>
      <c r="E4" s="61"/>
      <c r="F4" s="61"/>
      <c r="G4" s="61"/>
      <c r="H4" s="61"/>
      <c r="I4" s="61"/>
      <c r="J4" s="61"/>
      <c r="K4" s="61"/>
      <c r="L4" s="61"/>
      <c r="M4" s="61"/>
      <c r="N4" s="61"/>
      <c r="O4" s="62"/>
      <c r="Q4" s="66"/>
    </row>
    <row r="5" spans="1:44" s="67" customFormat="1" ht="26.25" customHeight="1">
      <c r="B5" s="1477" t="s">
        <v>423</v>
      </c>
      <c r="C5" s="1477"/>
      <c r="D5" s="1477"/>
      <c r="E5" s="1477"/>
      <c r="F5" s="1477"/>
      <c r="G5" s="1477"/>
      <c r="H5" s="1477"/>
      <c r="I5" s="1477"/>
      <c r="J5" s="1477"/>
      <c r="K5" s="1477"/>
      <c r="L5" s="1477"/>
      <c r="M5" s="1477"/>
      <c r="N5" s="1477"/>
      <c r="O5" s="1477"/>
      <c r="P5" s="1477"/>
      <c r="Q5" s="1477"/>
      <c r="R5" s="1477"/>
      <c r="S5" s="1477"/>
      <c r="T5" s="1477"/>
      <c r="U5" s="733"/>
      <c r="V5" s="1480" t="s">
        <v>99</v>
      </c>
      <c r="W5" s="1481"/>
      <c r="X5" s="734">
        <f>('[2]2'!$W$5)</f>
        <v>44739</v>
      </c>
    </row>
    <row r="6" spans="1:44" s="68" customFormat="1" ht="6" customHeight="1" thickBot="1">
      <c r="A6" s="57"/>
      <c r="B6" s="57"/>
      <c r="C6" s="58"/>
      <c r="D6" s="57"/>
      <c r="E6" s="58"/>
      <c r="F6" s="57"/>
      <c r="G6" s="58"/>
      <c r="H6" s="57"/>
      <c r="I6" s="57"/>
      <c r="J6" s="57"/>
      <c r="K6" s="57"/>
      <c r="L6" s="57"/>
      <c r="M6" s="57"/>
      <c r="N6" s="59"/>
      <c r="O6" s="57"/>
      <c r="P6" s="57"/>
      <c r="Q6" s="280"/>
      <c r="R6" s="280"/>
      <c r="S6" s="280"/>
      <c r="T6" s="280"/>
      <c r="U6" s="280"/>
      <c r="V6" s="280"/>
      <c r="W6" s="281"/>
      <c r="X6" s="281"/>
    </row>
    <row r="7" spans="1:44" s="68" customFormat="1" ht="26.25" customHeight="1">
      <c r="A7" s="1482" t="s">
        <v>205</v>
      </c>
      <c r="B7" s="1485" t="s">
        <v>83</v>
      </c>
      <c r="C7" s="1487" t="s">
        <v>165</v>
      </c>
      <c r="D7" s="1487" t="s">
        <v>164</v>
      </c>
      <c r="E7" s="1489" t="s">
        <v>85</v>
      </c>
      <c r="F7" s="1490"/>
      <c r="G7" s="1490"/>
      <c r="H7" s="1490"/>
      <c r="I7" s="1490"/>
      <c r="J7" s="1491" t="s">
        <v>167</v>
      </c>
      <c r="K7" s="1491" t="s">
        <v>89</v>
      </c>
      <c r="L7" s="1493" t="s">
        <v>94</v>
      </c>
      <c r="M7" s="1494"/>
      <c r="N7" s="1494"/>
      <c r="O7" s="1494"/>
      <c r="P7" s="1494"/>
      <c r="Q7" s="1495"/>
      <c r="R7" s="1491" t="s">
        <v>93</v>
      </c>
      <c r="S7" s="1493" t="s">
        <v>95</v>
      </c>
      <c r="T7" s="1494"/>
      <c r="U7" s="1495"/>
      <c r="V7" s="1493" t="s">
        <v>96</v>
      </c>
      <c r="W7" s="1494"/>
      <c r="X7" s="1494"/>
      <c r="Y7" s="282"/>
    </row>
    <row r="8" spans="1:44" s="69" customFormat="1" ht="80.099999999999994" customHeight="1">
      <c r="A8" s="1482"/>
      <c r="B8" s="1486"/>
      <c r="C8" s="1488"/>
      <c r="D8" s="1488"/>
      <c r="E8" s="688" t="s">
        <v>31</v>
      </c>
      <c r="F8" s="689" t="s">
        <v>86</v>
      </c>
      <c r="G8" s="688" t="s">
        <v>87</v>
      </c>
      <c r="H8" s="739" t="s">
        <v>443</v>
      </c>
      <c r="I8" s="688" t="s">
        <v>88</v>
      </c>
      <c r="J8" s="1492"/>
      <c r="K8" s="1492"/>
      <c r="L8" s="691" t="s">
        <v>31</v>
      </c>
      <c r="M8" s="690" t="s">
        <v>90</v>
      </c>
      <c r="N8" s="690" t="s">
        <v>166</v>
      </c>
      <c r="O8" s="690" t="s">
        <v>91</v>
      </c>
      <c r="P8" s="690" t="s">
        <v>168</v>
      </c>
      <c r="Q8" s="690" t="s">
        <v>92</v>
      </c>
      <c r="R8" s="1492"/>
      <c r="S8" s="691" t="s">
        <v>31</v>
      </c>
      <c r="T8" s="690" t="s">
        <v>97</v>
      </c>
      <c r="U8" s="690" t="s">
        <v>98</v>
      </c>
      <c r="V8" s="690" t="s">
        <v>31</v>
      </c>
      <c r="W8" s="690" t="s">
        <v>97</v>
      </c>
      <c r="X8" s="690" t="s">
        <v>98</v>
      </c>
      <c r="Y8" s="283"/>
    </row>
    <row r="9" spans="1:44" s="70" customFormat="1" ht="9.9499999999999993" customHeight="1">
      <c r="A9" s="1483"/>
      <c r="B9" s="723" t="s">
        <v>84</v>
      </c>
      <c r="C9" s="284" t="s">
        <v>444</v>
      </c>
      <c r="D9" s="284" t="s">
        <v>49</v>
      </c>
      <c r="E9" s="285" t="s">
        <v>50</v>
      </c>
      <c r="F9" s="285" t="s">
        <v>12</v>
      </c>
      <c r="G9" s="285" t="s">
        <v>13</v>
      </c>
      <c r="H9" s="285" t="s">
        <v>40</v>
      </c>
      <c r="I9" s="285" t="s">
        <v>14</v>
      </c>
      <c r="J9" s="285" t="s">
        <v>15</v>
      </c>
      <c r="K9" s="285" t="s">
        <v>16</v>
      </c>
      <c r="L9" s="750" t="s">
        <v>445</v>
      </c>
      <c r="M9" s="285" t="s">
        <v>41</v>
      </c>
      <c r="N9" s="285" t="s">
        <v>20</v>
      </c>
      <c r="O9" s="285" t="s">
        <v>18</v>
      </c>
      <c r="P9" s="285" t="s">
        <v>42</v>
      </c>
      <c r="Q9" s="285" t="s">
        <v>21</v>
      </c>
      <c r="R9" s="751" t="s">
        <v>446</v>
      </c>
      <c r="S9" s="286" t="s">
        <v>43</v>
      </c>
      <c r="T9" s="286" t="s">
        <v>44</v>
      </c>
      <c r="U9" s="286" t="s">
        <v>45</v>
      </c>
      <c r="V9" s="286" t="s">
        <v>46</v>
      </c>
      <c r="W9" s="287" t="s">
        <v>47</v>
      </c>
      <c r="X9" s="288" t="s">
        <v>48</v>
      </c>
      <c r="Y9" s="289"/>
    </row>
    <row r="10" spans="1:44" s="70" customFormat="1" ht="26.25" customHeight="1">
      <c r="A10" s="634" t="s">
        <v>172</v>
      </c>
      <c r="B10" s="290" t="s">
        <v>1</v>
      </c>
      <c r="C10" s="291" t="s">
        <v>1</v>
      </c>
      <c r="D10" s="291" t="s">
        <v>1</v>
      </c>
      <c r="E10" s="291" t="s">
        <v>1</v>
      </c>
      <c r="F10" s="291" t="s">
        <v>1</v>
      </c>
      <c r="G10" s="291" t="s">
        <v>1</v>
      </c>
      <c r="H10" s="291" t="s">
        <v>1</v>
      </c>
      <c r="I10" s="291" t="s">
        <v>1</v>
      </c>
      <c r="J10" s="291" t="s">
        <v>1</v>
      </c>
      <c r="K10" s="291" t="s">
        <v>1</v>
      </c>
      <c r="L10" s="291" t="s">
        <v>1</v>
      </c>
      <c r="M10" s="291" t="s">
        <v>1</v>
      </c>
      <c r="N10" s="291" t="s">
        <v>1</v>
      </c>
      <c r="O10" s="291" t="s">
        <v>1</v>
      </c>
      <c r="P10" s="291" t="s">
        <v>1</v>
      </c>
      <c r="Q10" s="291" t="s">
        <v>1</v>
      </c>
      <c r="R10" s="291" t="s">
        <v>1</v>
      </c>
      <c r="S10" s="291" t="s">
        <v>1</v>
      </c>
      <c r="T10" s="291" t="s">
        <v>1</v>
      </c>
      <c r="U10" s="291" t="s">
        <v>1</v>
      </c>
      <c r="V10" s="291" t="s">
        <v>1</v>
      </c>
      <c r="W10" s="291" t="s">
        <v>1</v>
      </c>
      <c r="X10" s="292" t="s">
        <v>1</v>
      </c>
      <c r="Y10" s="289"/>
    </row>
    <row r="11" spans="1:44" s="72" customFormat="1" ht="26.25" customHeight="1" thickBot="1">
      <c r="A11" s="692" t="s">
        <v>173</v>
      </c>
      <c r="B11" s="1478" t="s">
        <v>442</v>
      </c>
      <c r="C11" s="1479"/>
      <c r="D11" s="1479"/>
      <c r="E11" s="1479"/>
      <c r="F11" s="1479"/>
      <c r="G11" s="1479"/>
      <c r="H11" s="1479"/>
      <c r="I11" s="1479"/>
      <c r="J11" s="1479"/>
      <c r="K11" s="1479"/>
      <c r="L11" s="1479"/>
      <c r="M11" s="1479"/>
      <c r="N11" s="1479"/>
      <c r="O11" s="1479"/>
      <c r="P11" s="1479"/>
      <c r="Q11" s="1479"/>
      <c r="R11" s="1479"/>
      <c r="S11" s="1479"/>
      <c r="T11" s="1479"/>
      <c r="U11" s="1479"/>
      <c r="V11" s="1479"/>
      <c r="W11" s="1479"/>
      <c r="X11" s="1479"/>
      <c r="Y11" s="293"/>
      <c r="Z11" s="71"/>
      <c r="AA11" s="71"/>
      <c r="AB11" s="71"/>
      <c r="AC11" s="71"/>
      <c r="AD11" s="71"/>
      <c r="AE11" s="71"/>
      <c r="AF11" s="71"/>
      <c r="AG11" s="71"/>
      <c r="AH11" s="71"/>
      <c r="AI11" s="71"/>
      <c r="AJ11" s="71"/>
      <c r="AK11" s="71"/>
      <c r="AL11" s="71"/>
      <c r="AM11" s="71"/>
      <c r="AN11" s="71"/>
      <c r="AO11" s="71"/>
      <c r="AP11" s="71"/>
      <c r="AQ11" s="71"/>
      <c r="AR11" s="71"/>
    </row>
    <row r="12" spans="1:44" s="72" customFormat="1" ht="9" customHeight="1">
      <c r="A12" s="294"/>
      <c r="B12" s="295"/>
      <c r="C12" s="296"/>
      <c r="D12" s="297"/>
      <c r="E12" s="298"/>
      <c r="F12" s="298"/>
      <c r="G12" s="299"/>
      <c r="H12" s="299"/>
      <c r="I12" s="297"/>
      <c r="J12" s="298"/>
      <c r="K12" s="299"/>
      <c r="L12" s="298"/>
      <c r="M12" s="298"/>
      <c r="N12" s="297"/>
      <c r="O12" s="298"/>
      <c r="P12" s="298"/>
      <c r="Q12" s="297"/>
      <c r="R12" s="298"/>
      <c r="S12" s="298"/>
      <c r="T12" s="298"/>
      <c r="U12" s="298"/>
      <c r="V12" s="298"/>
      <c r="W12" s="300"/>
      <c r="X12" s="301"/>
      <c r="Y12" s="302"/>
      <c r="Z12" s="71"/>
      <c r="AA12" s="71"/>
      <c r="AB12" s="71"/>
      <c r="AC12" s="71"/>
      <c r="AD12" s="71"/>
      <c r="AE12" s="71"/>
      <c r="AF12" s="71"/>
      <c r="AG12" s="71"/>
      <c r="AH12" s="71"/>
      <c r="AI12" s="71"/>
      <c r="AJ12" s="71"/>
      <c r="AK12" s="71"/>
      <c r="AL12" s="71"/>
      <c r="AM12" s="71"/>
      <c r="AN12" s="71"/>
      <c r="AO12" s="71"/>
      <c r="AP12" s="71"/>
      <c r="AQ12" s="71"/>
      <c r="AR12" s="71"/>
    </row>
    <row r="13" spans="1:44" s="72" customFormat="1" ht="12.75" customHeight="1">
      <c r="A13" s="303">
        <f>'[2]2'!$A13</f>
        <v>1997</v>
      </c>
      <c r="B13" s="548">
        <f>'[2]2'!B13</f>
        <v>156823.63299999997</v>
      </c>
      <c r="C13" s="594">
        <f>'[2]2'!C13</f>
        <v>161854.07499999998</v>
      </c>
      <c r="D13" s="866">
        <f>'[2]2'!D13</f>
        <v>125105.69399999999</v>
      </c>
      <c r="E13" s="594">
        <f>'[2]2'!E13</f>
        <v>98567.983999999997</v>
      </c>
      <c r="F13" s="866">
        <f>'[2]2'!F13</f>
        <v>17224.408000000003</v>
      </c>
      <c r="G13" s="594">
        <f>'[2]2'!G13</f>
        <v>10035.249</v>
      </c>
      <c r="H13" s="866">
        <f>'[2]2'!H13</f>
        <v>68985.285000000003</v>
      </c>
      <c r="I13" s="594">
        <f>'[2]2'!I13</f>
        <v>2323.0419999999999</v>
      </c>
      <c r="J13" s="866">
        <f>'[2]2'!J13</f>
        <v>26537.71</v>
      </c>
      <c r="K13" s="594">
        <f>'[2]2'!K13</f>
        <v>36748.381000000001</v>
      </c>
      <c r="L13" s="866">
        <f>'[2]2'!L13</f>
        <v>35724.740000000005</v>
      </c>
      <c r="M13" s="594">
        <f>'[2]2'!M13</f>
        <v>496.19400000000002</v>
      </c>
      <c r="N13" s="866">
        <f>'[2]2'!N13</f>
        <v>4396.6469999999999</v>
      </c>
      <c r="O13" s="594">
        <f>'[2]2'!O13</f>
        <v>3406.136</v>
      </c>
      <c r="P13" s="866">
        <f>'[2]2'!P13</f>
        <v>25593.737000000001</v>
      </c>
      <c r="Q13" s="594">
        <f>'[2]2'!Q13</f>
        <v>1832.0260000000001</v>
      </c>
      <c r="R13" s="866">
        <f>'[2]2'!R13</f>
        <v>-5718.6689999999944</v>
      </c>
      <c r="S13" s="594">
        <f>'[2]2'!S13</f>
        <v>33490.012000000002</v>
      </c>
      <c r="T13" s="866">
        <f>'[2]2'!T13</f>
        <v>24236.843000000001</v>
      </c>
      <c r="U13" s="594">
        <f>'[2]2'!U13</f>
        <v>9253.1689999999999</v>
      </c>
      <c r="V13" s="866">
        <f>'[2]2'!V13</f>
        <v>39208.680999999997</v>
      </c>
      <c r="W13" s="594">
        <f>'[2]2'!W13</f>
        <v>32703.728999999999</v>
      </c>
      <c r="X13" s="866">
        <f>'[2]2'!X13</f>
        <v>6504.9520000000002</v>
      </c>
      <c r="Y13" s="302"/>
      <c r="Z13" s="303">
        <f>A13</f>
        <v>1997</v>
      </c>
      <c r="AA13" s="71"/>
      <c r="AB13" s="71"/>
      <c r="AC13" s="71"/>
      <c r="AD13" s="71"/>
      <c r="AE13" s="71"/>
      <c r="AF13" s="71"/>
      <c r="AG13" s="71"/>
      <c r="AH13" s="71"/>
      <c r="AI13" s="71"/>
      <c r="AJ13" s="71"/>
      <c r="AK13" s="71"/>
      <c r="AL13" s="71"/>
      <c r="AM13" s="71"/>
      <c r="AN13" s="71"/>
      <c r="AO13" s="71"/>
      <c r="AP13" s="71"/>
      <c r="AQ13" s="71"/>
      <c r="AR13" s="71"/>
    </row>
    <row r="14" spans="1:44" s="72" customFormat="1" ht="12.75" customHeight="1">
      <c r="A14" s="303">
        <f>'[2]2'!$A14</f>
        <v>1998</v>
      </c>
      <c r="B14" s="548">
        <f>'[2]2'!B14</f>
        <v>164363.65600000002</v>
      </c>
      <c r="C14" s="594">
        <f>'[2]2'!C14</f>
        <v>172880.23699999996</v>
      </c>
      <c r="D14" s="866">
        <f>'[2]2'!D14</f>
        <v>131598.87699999998</v>
      </c>
      <c r="E14" s="594">
        <f>'[2]2'!E14</f>
        <v>103284.262</v>
      </c>
      <c r="F14" s="866">
        <f>'[2]2'!F14</f>
        <v>17946.14</v>
      </c>
      <c r="G14" s="594">
        <f>'[2]2'!G14</f>
        <v>11381.932999999999</v>
      </c>
      <c r="H14" s="866">
        <f>'[2]2'!H14</f>
        <v>71559.478999999992</v>
      </c>
      <c r="I14" s="594">
        <f>'[2]2'!I14</f>
        <v>2396.71</v>
      </c>
      <c r="J14" s="866">
        <f>'[2]2'!J14</f>
        <v>28314.614999999994</v>
      </c>
      <c r="K14" s="594">
        <f>'[2]2'!K14</f>
        <v>41281.360000000001</v>
      </c>
      <c r="L14" s="866">
        <f>'[2]2'!L14</f>
        <v>39916.837</v>
      </c>
      <c r="M14" s="594">
        <f>'[2]2'!M14</f>
        <v>496.52699999999999</v>
      </c>
      <c r="N14" s="866">
        <f>'[2]2'!N14</f>
        <v>5215.0340000000006</v>
      </c>
      <c r="O14" s="594">
        <f>'[2]2'!O14</f>
        <v>4186.7619999999997</v>
      </c>
      <c r="P14" s="866">
        <f>'[2]2'!P14</f>
        <v>27886.195</v>
      </c>
      <c r="Q14" s="594">
        <f>'[2]2'!Q14</f>
        <v>2132.319</v>
      </c>
      <c r="R14" s="866">
        <f>'[2]2'!R14</f>
        <v>-8738.5920000000042</v>
      </c>
      <c r="S14" s="594">
        <f>'[2]2'!S14</f>
        <v>36208.769</v>
      </c>
      <c r="T14" s="866">
        <f>'[2]2'!T14</f>
        <v>26191.935999999994</v>
      </c>
      <c r="U14" s="594">
        <f>'[2]2'!U14</f>
        <v>10016.833000000001</v>
      </c>
      <c r="V14" s="866">
        <f>'[2]2'!V14</f>
        <v>44947.361000000004</v>
      </c>
      <c r="W14" s="594">
        <f>'[2]2'!W14</f>
        <v>37610.875</v>
      </c>
      <c r="X14" s="866">
        <f>'[2]2'!X14</f>
        <v>7336.4859999999999</v>
      </c>
      <c r="Y14" s="302"/>
      <c r="Z14" s="303">
        <f t="shared" ref="Z14:Z77" si="0">A14</f>
        <v>1998</v>
      </c>
      <c r="AA14" s="71"/>
      <c r="AB14" s="71"/>
      <c r="AC14" s="71"/>
      <c r="AD14" s="71"/>
      <c r="AE14" s="71"/>
      <c r="AF14" s="71"/>
      <c r="AG14" s="71"/>
      <c r="AH14" s="71"/>
      <c r="AI14" s="71"/>
      <c r="AJ14" s="71"/>
      <c r="AK14" s="71"/>
      <c r="AL14" s="71"/>
      <c r="AM14" s="71"/>
      <c r="AN14" s="71"/>
      <c r="AO14" s="71"/>
      <c r="AP14" s="71"/>
      <c r="AQ14" s="71"/>
      <c r="AR14" s="71"/>
    </row>
    <row r="15" spans="1:44" s="72" customFormat="1" ht="12.75" customHeight="1">
      <c r="A15" s="303">
        <f>'[2]2'!$A15</f>
        <v>1999</v>
      </c>
      <c r="B15" s="548">
        <f>'[2]2'!B15</f>
        <v>170784.64899999998</v>
      </c>
      <c r="C15" s="594">
        <f>'[2]2'!C15</f>
        <v>182410.89899999998</v>
      </c>
      <c r="D15" s="866">
        <f>'[2]2'!D15</f>
        <v>138018.31599999999</v>
      </c>
      <c r="E15" s="594">
        <f>'[2]2'!E15</f>
        <v>108722.511</v>
      </c>
      <c r="F15" s="866">
        <f>'[2]2'!F15</f>
        <v>18524.623</v>
      </c>
      <c r="G15" s="594">
        <f>'[2]2'!G15</f>
        <v>12826.207000000002</v>
      </c>
      <c r="H15" s="866">
        <f>'[2]2'!H15</f>
        <v>74962.57699999999</v>
      </c>
      <c r="I15" s="594">
        <f>'[2]2'!I15</f>
        <v>2409.1040000000003</v>
      </c>
      <c r="J15" s="866">
        <f>'[2]2'!J15</f>
        <v>29295.805</v>
      </c>
      <c r="K15" s="594">
        <f>'[2]2'!K15</f>
        <v>44392.582999999999</v>
      </c>
      <c r="L15" s="866">
        <f>'[2]2'!L15</f>
        <v>42339.581999999995</v>
      </c>
      <c r="M15" s="594">
        <f>'[2]2'!M15</f>
        <v>612.76499999999999</v>
      </c>
      <c r="N15" s="866">
        <f>'[2]2'!N15</f>
        <v>5694.51</v>
      </c>
      <c r="O15" s="594">
        <f>'[2]2'!O15</f>
        <v>4405.1809999999996</v>
      </c>
      <c r="P15" s="866">
        <f>'[2]2'!P15</f>
        <v>29244.829999999994</v>
      </c>
      <c r="Q15" s="594">
        <f>'[2]2'!Q15</f>
        <v>2382.2959999999998</v>
      </c>
      <c r="R15" s="866">
        <f>'[2]2'!R15</f>
        <v>-11514.936999999998</v>
      </c>
      <c r="S15" s="594">
        <f>'[2]2'!S15</f>
        <v>37485.671000000002</v>
      </c>
      <c r="T15" s="866">
        <f>'[2]2'!T15</f>
        <v>27400.570999999996</v>
      </c>
      <c r="U15" s="594">
        <f>'[2]2'!U15</f>
        <v>10085.1</v>
      </c>
      <c r="V15" s="866">
        <f>'[2]2'!V15</f>
        <v>49000.608</v>
      </c>
      <c r="W15" s="594">
        <f>'[2]2'!W15</f>
        <v>41443.487999999998</v>
      </c>
      <c r="X15" s="866">
        <f>'[2]2'!X15</f>
        <v>7557.12</v>
      </c>
      <c r="Y15" s="302"/>
      <c r="Z15" s="303">
        <f t="shared" si="0"/>
        <v>1999</v>
      </c>
      <c r="AA15" s="71"/>
      <c r="AB15" s="71"/>
      <c r="AC15" s="71"/>
      <c r="AD15" s="71"/>
      <c r="AE15" s="71"/>
      <c r="AF15" s="71"/>
      <c r="AG15" s="71"/>
      <c r="AH15" s="71"/>
      <c r="AI15" s="71"/>
      <c r="AJ15" s="71"/>
      <c r="AK15" s="71"/>
      <c r="AL15" s="71"/>
      <c r="AM15" s="71"/>
      <c r="AN15" s="71"/>
      <c r="AO15" s="71"/>
      <c r="AP15" s="71"/>
      <c r="AQ15" s="71"/>
      <c r="AR15" s="71"/>
    </row>
    <row r="16" spans="1:44" s="72" customFormat="1" ht="12.75" customHeight="1">
      <c r="A16" s="303">
        <f>'[2]2'!$A16</f>
        <v>2000</v>
      </c>
      <c r="B16" s="548">
        <f>'[2]2'!B16</f>
        <v>177302.09500000003</v>
      </c>
      <c r="C16" s="594">
        <f>'[2]2'!C16</f>
        <v>188367.27499999999</v>
      </c>
      <c r="D16" s="866">
        <f>'[2]2'!D16</f>
        <v>143290.94</v>
      </c>
      <c r="E16" s="594">
        <f>'[2]2'!E16</f>
        <v>112731.473</v>
      </c>
      <c r="F16" s="866">
        <f>'[2]2'!F16</f>
        <v>18860.323</v>
      </c>
      <c r="G16" s="594">
        <f>'[2]2'!G16</f>
        <v>13187.734</v>
      </c>
      <c r="H16" s="866">
        <f>'[2]2'!H16</f>
        <v>78167.457999999999</v>
      </c>
      <c r="I16" s="594">
        <f>'[2]2'!I16</f>
        <v>2515.9580000000001</v>
      </c>
      <c r="J16" s="866">
        <f>'[2]2'!J16</f>
        <v>30559.467000000001</v>
      </c>
      <c r="K16" s="594">
        <f>'[2]2'!K16</f>
        <v>45076.334999999999</v>
      </c>
      <c r="L16" s="866">
        <f>'[2]2'!L16</f>
        <v>44057.466999999997</v>
      </c>
      <c r="M16" s="594">
        <f>'[2]2'!M16</f>
        <v>500.78399999999999</v>
      </c>
      <c r="N16" s="866">
        <f>'[2]2'!N16</f>
        <v>6024.366</v>
      </c>
      <c r="O16" s="594">
        <f>'[2]2'!O16</f>
        <v>4575.6530000000002</v>
      </c>
      <c r="P16" s="866">
        <f>'[2]2'!P16</f>
        <v>30335.564999999999</v>
      </c>
      <c r="Q16" s="594">
        <f>'[2]2'!Q16</f>
        <v>2621.0990000000002</v>
      </c>
      <c r="R16" s="866">
        <f>'[2]2'!R16</f>
        <v>-11032.481999999996</v>
      </c>
      <c r="S16" s="594">
        <f>'[2]2'!S16</f>
        <v>40681.647000000004</v>
      </c>
      <c r="T16" s="866">
        <f>'[2]2'!T16</f>
        <v>29579.178</v>
      </c>
      <c r="U16" s="594">
        <f>'[2]2'!U16</f>
        <v>11102.468999999999</v>
      </c>
      <c r="V16" s="866">
        <f>'[2]2'!V16</f>
        <v>51714.129000000001</v>
      </c>
      <c r="W16" s="594">
        <f>'[2]2'!W16</f>
        <v>43974.228999999999</v>
      </c>
      <c r="X16" s="866">
        <f>'[2]2'!X16</f>
        <v>7739.9000000000005</v>
      </c>
      <c r="Y16" s="302"/>
      <c r="Z16" s="303">
        <f t="shared" si="0"/>
        <v>2000</v>
      </c>
      <c r="AA16" s="71"/>
      <c r="AB16" s="71"/>
      <c r="AC16" s="71"/>
      <c r="AD16" s="71"/>
      <c r="AE16" s="71"/>
      <c r="AF16" s="71"/>
      <c r="AG16" s="71"/>
      <c r="AH16" s="71"/>
      <c r="AI16" s="71"/>
      <c r="AJ16" s="71"/>
      <c r="AK16" s="71"/>
      <c r="AL16" s="71"/>
      <c r="AM16" s="71"/>
      <c r="AN16" s="71"/>
      <c r="AO16" s="71"/>
      <c r="AP16" s="71"/>
      <c r="AQ16" s="71"/>
      <c r="AR16" s="71"/>
    </row>
    <row r="17" spans="1:44" s="72" customFormat="1" ht="12.75" customHeight="1">
      <c r="A17" s="303">
        <f>'[2]2'!$A17</f>
        <v>2001</v>
      </c>
      <c r="B17" s="548">
        <f>'[2]2'!B17</f>
        <v>180748.26699999999</v>
      </c>
      <c r="C17" s="594">
        <f>'[2]2'!C17</f>
        <v>191339.28599999996</v>
      </c>
      <c r="D17" s="866">
        <f>'[2]2'!D17</f>
        <v>145420.24099999998</v>
      </c>
      <c r="E17" s="594">
        <f>'[2]2'!E17</f>
        <v>113734.717</v>
      </c>
      <c r="F17" s="866">
        <f>'[2]2'!F17</f>
        <v>19175.415000000001</v>
      </c>
      <c r="G17" s="594">
        <f>'[2]2'!G17</f>
        <v>11978.955</v>
      </c>
      <c r="H17" s="866">
        <f>'[2]2'!H17</f>
        <v>79932.412000000011</v>
      </c>
      <c r="I17" s="594">
        <f>'[2]2'!I17</f>
        <v>2647.9349999999999</v>
      </c>
      <c r="J17" s="866">
        <f>'[2]2'!J17</f>
        <v>31685.523999999998</v>
      </c>
      <c r="K17" s="594">
        <f>'[2]2'!K17</f>
        <v>45919.044999999998</v>
      </c>
      <c r="L17" s="866">
        <f>'[2]2'!L17</f>
        <v>44485.927000000003</v>
      </c>
      <c r="M17" s="594">
        <f>'[2]2'!M17</f>
        <v>497.38400000000001</v>
      </c>
      <c r="N17" s="866">
        <f>'[2]2'!N17</f>
        <v>6282.8389999999999</v>
      </c>
      <c r="O17" s="594">
        <f>'[2]2'!O17</f>
        <v>3913.0629999999996</v>
      </c>
      <c r="P17" s="866">
        <f>'[2]2'!P17</f>
        <v>31058.956999999995</v>
      </c>
      <c r="Q17" s="594">
        <f>'[2]2'!Q17</f>
        <v>2733.6839999999997</v>
      </c>
      <c r="R17" s="866">
        <f>'[2]2'!R17</f>
        <v>-10619.653999999995</v>
      </c>
      <c r="S17" s="594">
        <f>'[2]2'!S17</f>
        <v>41616.809000000001</v>
      </c>
      <c r="T17" s="866">
        <f>'[2]2'!T17</f>
        <v>29993.156000000003</v>
      </c>
      <c r="U17" s="594">
        <f>'[2]2'!U17</f>
        <v>11623.653</v>
      </c>
      <c r="V17" s="866">
        <f>'[2]2'!V17</f>
        <v>52236.462999999996</v>
      </c>
      <c r="W17" s="594">
        <f>'[2]2'!W17</f>
        <v>44849.881999999998</v>
      </c>
      <c r="X17" s="866">
        <f>'[2]2'!X17</f>
        <v>7386.5810000000001</v>
      </c>
      <c r="Y17" s="302"/>
      <c r="Z17" s="303">
        <f t="shared" si="0"/>
        <v>2001</v>
      </c>
      <c r="AA17" s="71"/>
      <c r="AB17" s="71"/>
      <c r="AC17" s="71"/>
      <c r="AD17" s="71"/>
      <c r="AE17" s="71"/>
      <c r="AF17" s="71"/>
      <c r="AG17" s="71"/>
      <c r="AH17" s="71"/>
      <c r="AI17" s="71"/>
      <c r="AJ17" s="71"/>
      <c r="AK17" s="71"/>
      <c r="AL17" s="71"/>
      <c r="AM17" s="71"/>
      <c r="AN17" s="71"/>
      <c r="AO17" s="71"/>
      <c r="AP17" s="71"/>
      <c r="AQ17" s="71"/>
      <c r="AR17" s="71"/>
    </row>
    <row r="18" spans="1:44" s="72" customFormat="1" ht="12.75" customHeight="1">
      <c r="A18" s="303">
        <f>'[2]2'!$A18</f>
        <v>2002</v>
      </c>
      <c r="B18" s="548">
        <f>'[2]2'!B18</f>
        <v>182141.69900000002</v>
      </c>
      <c r="C18" s="594">
        <f>'[2]2'!C18</f>
        <v>191037.36599999998</v>
      </c>
      <c r="D18" s="866">
        <f>'[2]2'!D18</f>
        <v>147718.745</v>
      </c>
      <c r="E18" s="594">
        <f>'[2]2'!E18</f>
        <v>115193.82800000001</v>
      </c>
      <c r="F18" s="866">
        <f>'[2]2'!F18</f>
        <v>19540.716</v>
      </c>
      <c r="G18" s="594">
        <f>'[2]2'!G18</f>
        <v>11203.921</v>
      </c>
      <c r="H18" s="866">
        <f>'[2]2'!H18</f>
        <v>81642.088000000018</v>
      </c>
      <c r="I18" s="594">
        <f>'[2]2'!I18</f>
        <v>2807.1030000000001</v>
      </c>
      <c r="J18" s="866">
        <f>'[2]2'!J18</f>
        <v>32524.916999999994</v>
      </c>
      <c r="K18" s="594">
        <f>'[2]2'!K18</f>
        <v>43318.620999999999</v>
      </c>
      <c r="L18" s="866">
        <f>'[2]2'!L18</f>
        <v>42977.012999999999</v>
      </c>
      <c r="M18" s="594">
        <f>'[2]2'!M18</f>
        <v>549.28599999999994</v>
      </c>
      <c r="N18" s="866">
        <f>'[2]2'!N18</f>
        <v>5827.4179999999997</v>
      </c>
      <c r="O18" s="594">
        <f>'[2]2'!O18</f>
        <v>3434.3319999999994</v>
      </c>
      <c r="P18" s="866">
        <f>'[2]2'!P18</f>
        <v>30258.808000000001</v>
      </c>
      <c r="Q18" s="594">
        <f>'[2]2'!Q18</f>
        <v>2907.1689999999999</v>
      </c>
      <c r="R18" s="866">
        <f>'[2]2'!R18</f>
        <v>-9093.3940000000002</v>
      </c>
      <c r="S18" s="594">
        <f>'[2]2'!S18</f>
        <v>42994.475999999995</v>
      </c>
      <c r="T18" s="866">
        <f>'[2]2'!T18</f>
        <v>31344.184000000001</v>
      </c>
      <c r="U18" s="594">
        <f>'[2]2'!U18</f>
        <v>11650.291999999999</v>
      </c>
      <c r="V18" s="866">
        <f>'[2]2'!V18</f>
        <v>52087.869999999995</v>
      </c>
      <c r="W18" s="594">
        <f>'[2]2'!W18</f>
        <v>44641.740000000005</v>
      </c>
      <c r="X18" s="866">
        <f>'[2]2'!X18</f>
        <v>7446.13</v>
      </c>
      <c r="Y18" s="302"/>
      <c r="Z18" s="303">
        <f t="shared" si="0"/>
        <v>2002</v>
      </c>
      <c r="AA18" s="71"/>
      <c r="AB18" s="71"/>
      <c r="AC18" s="71"/>
      <c r="AD18" s="71"/>
      <c r="AE18" s="71"/>
      <c r="AF18" s="71"/>
      <c r="AG18" s="71"/>
      <c r="AH18" s="71"/>
      <c r="AI18" s="71"/>
      <c r="AJ18" s="71"/>
      <c r="AK18" s="71"/>
      <c r="AL18" s="71"/>
      <c r="AM18" s="71"/>
      <c r="AN18" s="71"/>
      <c r="AO18" s="71"/>
      <c r="AP18" s="71"/>
      <c r="AQ18" s="71"/>
      <c r="AR18" s="71"/>
    </row>
    <row r="19" spans="1:44" s="72" customFormat="1" ht="12.75" customHeight="1">
      <c r="A19" s="303">
        <f>'[2]2'!$A19</f>
        <v>2003</v>
      </c>
      <c r="B19" s="548">
        <f>'[2]2'!B19</f>
        <v>180446.83199999999</v>
      </c>
      <c r="C19" s="594">
        <f>'[2]2'!C19</f>
        <v>186993.21600000001</v>
      </c>
      <c r="D19" s="866">
        <f>'[2]2'!D19</f>
        <v>147942.95500000002</v>
      </c>
      <c r="E19" s="594">
        <f>'[2]2'!E19</f>
        <v>114826.34800000001</v>
      </c>
      <c r="F19" s="866">
        <f>'[2]2'!F19</f>
        <v>19730.724000000002</v>
      </c>
      <c r="G19" s="594">
        <f>'[2]2'!G19</f>
        <v>10144.492</v>
      </c>
      <c r="H19" s="866">
        <f>'[2]2'!H19</f>
        <v>82154.651000000013</v>
      </c>
      <c r="I19" s="594">
        <f>'[2]2'!I19</f>
        <v>2796.4809999999998</v>
      </c>
      <c r="J19" s="866">
        <f>'[2]2'!J19</f>
        <v>33116.606999999989</v>
      </c>
      <c r="K19" s="594">
        <f>'[2]2'!K19</f>
        <v>39050.260999999999</v>
      </c>
      <c r="L19" s="866">
        <f>'[2]2'!L19</f>
        <v>39833.723999999995</v>
      </c>
      <c r="M19" s="594">
        <f>'[2]2'!M19</f>
        <v>510.84900000000005</v>
      </c>
      <c r="N19" s="866">
        <f>'[2]2'!N19</f>
        <v>5702.7730000000001</v>
      </c>
      <c r="O19" s="594">
        <f>'[2]2'!O19</f>
        <v>3080.2640000000001</v>
      </c>
      <c r="P19" s="866">
        <f>'[2]2'!P19</f>
        <v>27676.749999999996</v>
      </c>
      <c r="Q19" s="594">
        <f>'[2]2'!Q19</f>
        <v>2863.0879999999997</v>
      </c>
      <c r="R19" s="866">
        <f>'[2]2'!R19</f>
        <v>-6852.1609999999928</v>
      </c>
      <c r="S19" s="594">
        <f>'[2]2'!S19</f>
        <v>45122.964000000007</v>
      </c>
      <c r="T19" s="866">
        <f>'[2]2'!T19</f>
        <v>33741.305999999997</v>
      </c>
      <c r="U19" s="594">
        <f>'[2]2'!U19</f>
        <v>11381.657999999999</v>
      </c>
      <c r="V19" s="866">
        <f>'[2]2'!V19</f>
        <v>51975.125</v>
      </c>
      <c r="W19" s="594">
        <f>'[2]2'!W19</f>
        <v>44795.74</v>
      </c>
      <c r="X19" s="866">
        <f>'[2]2'!X19</f>
        <v>7179.3850000000002</v>
      </c>
      <c r="Y19" s="302"/>
      <c r="Z19" s="303">
        <f t="shared" si="0"/>
        <v>2003</v>
      </c>
      <c r="AA19" s="71"/>
      <c r="AB19" s="71"/>
      <c r="AC19" s="71"/>
      <c r="AD19" s="71"/>
      <c r="AE19" s="71"/>
      <c r="AF19" s="71"/>
      <c r="AG19" s="71"/>
      <c r="AH19" s="71"/>
      <c r="AI19" s="71"/>
      <c r="AJ19" s="71"/>
      <c r="AK19" s="71"/>
      <c r="AL19" s="71"/>
      <c r="AM19" s="71"/>
      <c r="AN19" s="71"/>
      <c r="AO19" s="71"/>
      <c r="AP19" s="71"/>
      <c r="AQ19" s="71"/>
      <c r="AR19" s="71"/>
    </row>
    <row r="20" spans="1:44" s="72" customFormat="1" ht="12.75" customHeight="1">
      <c r="A20" s="303">
        <f>'[2]2'!$A20</f>
        <v>2004</v>
      </c>
      <c r="B20" s="548">
        <f>'[2]2'!B20</f>
        <v>183674.549</v>
      </c>
      <c r="C20" s="594">
        <f>'[2]2'!C20</f>
        <v>192704.12299999999</v>
      </c>
      <c r="D20" s="866">
        <f>'[2]2'!D20</f>
        <v>151800.136</v>
      </c>
      <c r="E20" s="594">
        <f>'[2]2'!E20</f>
        <v>117761.69</v>
      </c>
      <c r="F20" s="866">
        <f>'[2]2'!F20</f>
        <v>20136.175999999999</v>
      </c>
      <c r="G20" s="594">
        <f>'[2]2'!G20</f>
        <v>10614.929</v>
      </c>
      <c r="H20" s="866">
        <f>'[2]2'!H20</f>
        <v>84126.115000000005</v>
      </c>
      <c r="I20" s="594">
        <f>'[2]2'!I20</f>
        <v>2884.4700000000003</v>
      </c>
      <c r="J20" s="866">
        <f>'[2]2'!J20</f>
        <v>34038.445999999996</v>
      </c>
      <c r="K20" s="594">
        <f>'[2]2'!K20</f>
        <v>40903.987000000001</v>
      </c>
      <c r="L20" s="866">
        <f>'[2]2'!L20</f>
        <v>39908.945</v>
      </c>
      <c r="M20" s="594">
        <f>'[2]2'!M20</f>
        <v>623.53700000000003</v>
      </c>
      <c r="N20" s="866">
        <f>'[2]2'!N20</f>
        <v>6081.326</v>
      </c>
      <c r="O20" s="594">
        <f>'[2]2'!O20</f>
        <v>3038.2820000000002</v>
      </c>
      <c r="P20" s="866">
        <f>'[2]2'!P20</f>
        <v>27223.548000000003</v>
      </c>
      <c r="Q20" s="594">
        <f>'[2]2'!Q20</f>
        <v>2942.2520000000004</v>
      </c>
      <c r="R20" s="866">
        <f>'[2]2'!R20</f>
        <v>-9105.5559999999969</v>
      </c>
      <c r="S20" s="594">
        <f>'[2]2'!S20</f>
        <v>46725.870999999999</v>
      </c>
      <c r="T20" s="866">
        <f>'[2]2'!T20</f>
        <v>34328.571000000004</v>
      </c>
      <c r="U20" s="594">
        <f>'[2]2'!U20</f>
        <v>12397.3</v>
      </c>
      <c r="V20" s="866">
        <f>'[2]2'!V20</f>
        <v>55831.426999999996</v>
      </c>
      <c r="W20" s="594">
        <f>'[2]2'!W20</f>
        <v>48389.849000000002</v>
      </c>
      <c r="X20" s="866">
        <f>'[2]2'!X20</f>
        <v>7441.5779999999995</v>
      </c>
      <c r="Y20" s="302"/>
      <c r="Z20" s="303">
        <f t="shared" si="0"/>
        <v>2004</v>
      </c>
      <c r="AA20" s="71"/>
      <c r="AB20" s="71"/>
      <c r="AC20" s="71"/>
      <c r="AD20" s="71"/>
      <c r="AE20" s="71"/>
      <c r="AF20" s="71"/>
      <c r="AG20" s="71"/>
      <c r="AH20" s="71"/>
      <c r="AI20" s="71"/>
      <c r="AJ20" s="71"/>
      <c r="AK20" s="71"/>
      <c r="AL20" s="71"/>
      <c r="AM20" s="71"/>
      <c r="AN20" s="71"/>
      <c r="AO20" s="71"/>
      <c r="AP20" s="71"/>
      <c r="AQ20" s="71"/>
      <c r="AR20" s="71"/>
    </row>
    <row r="21" spans="1:44" s="72" customFormat="1" ht="12.75" customHeight="1">
      <c r="A21" s="303">
        <f>'[2]2'!$A21</f>
        <v>2005</v>
      </c>
      <c r="B21" s="548">
        <f>'[2]2'!B21</f>
        <v>185110.60500000001</v>
      </c>
      <c r="C21" s="594">
        <f>'[2]2'!C21</f>
        <v>195278.86900000001</v>
      </c>
      <c r="D21" s="866">
        <f>'[2]2'!D21</f>
        <v>154610.177</v>
      </c>
      <c r="E21" s="594">
        <f>'[2]2'!E21</f>
        <v>119618.39599999999</v>
      </c>
      <c r="F21" s="866">
        <f>'[2]2'!F21</f>
        <v>20305.370999999999</v>
      </c>
      <c r="G21" s="594">
        <f>'[2]2'!G21</f>
        <v>11014.347</v>
      </c>
      <c r="H21" s="866">
        <f>'[2]2'!H21</f>
        <v>85331.483999999997</v>
      </c>
      <c r="I21" s="594">
        <f>'[2]2'!I21</f>
        <v>2967.194</v>
      </c>
      <c r="J21" s="866">
        <f>'[2]2'!J21</f>
        <v>34991.781000000003</v>
      </c>
      <c r="K21" s="594">
        <f>'[2]2'!K21</f>
        <v>40668.691999999995</v>
      </c>
      <c r="L21" s="866">
        <f>'[2]2'!L21</f>
        <v>39952.911</v>
      </c>
      <c r="M21" s="594">
        <f>'[2]2'!M21</f>
        <v>518.87900000000002</v>
      </c>
      <c r="N21" s="866">
        <f>'[2]2'!N21</f>
        <v>6411.0670000000009</v>
      </c>
      <c r="O21" s="594">
        <f>'[2]2'!O21</f>
        <v>3137.8530000000001</v>
      </c>
      <c r="P21" s="866">
        <f>'[2]2'!P21</f>
        <v>26842.296000000002</v>
      </c>
      <c r="Q21" s="594">
        <f>'[2]2'!Q21</f>
        <v>3042.8159999999998</v>
      </c>
      <c r="R21" s="866">
        <f>'[2]2'!R21</f>
        <v>-10205.072</v>
      </c>
      <c r="S21" s="594">
        <f>'[2]2'!S21</f>
        <v>46846.3</v>
      </c>
      <c r="T21" s="866">
        <f>'[2]2'!T21</f>
        <v>34380.978999999999</v>
      </c>
      <c r="U21" s="594">
        <f>'[2]2'!U21</f>
        <v>12465.321</v>
      </c>
      <c r="V21" s="866">
        <f>'[2]2'!V21</f>
        <v>57051.372000000003</v>
      </c>
      <c r="W21" s="594">
        <f>'[2]2'!W21</f>
        <v>49354.433999999994</v>
      </c>
      <c r="X21" s="866">
        <f>'[2]2'!X21</f>
        <v>7696.9380000000001</v>
      </c>
      <c r="Y21" s="302"/>
      <c r="Z21" s="303">
        <f t="shared" si="0"/>
        <v>2005</v>
      </c>
      <c r="AA21" s="71"/>
      <c r="AB21" s="71"/>
      <c r="AC21" s="71"/>
      <c r="AD21" s="71"/>
      <c r="AE21" s="71"/>
      <c r="AF21" s="71"/>
      <c r="AG21" s="71"/>
      <c r="AH21" s="71"/>
      <c r="AI21" s="71"/>
      <c r="AJ21" s="71"/>
      <c r="AK21" s="71"/>
      <c r="AL21" s="71"/>
      <c r="AM21" s="71"/>
      <c r="AN21" s="71"/>
      <c r="AO21" s="71"/>
      <c r="AP21" s="71"/>
      <c r="AQ21" s="71"/>
      <c r="AR21" s="71"/>
    </row>
    <row r="22" spans="1:44" s="72" customFormat="1" ht="12.75" customHeight="1">
      <c r="A22" s="303">
        <f>'[2]2'!$A22</f>
        <v>2006</v>
      </c>
      <c r="B22" s="548">
        <f>'[2]2'!B22</f>
        <v>188118.715</v>
      </c>
      <c r="C22" s="594">
        <f>'[2]2'!C22</f>
        <v>196893.93899999998</v>
      </c>
      <c r="D22" s="866">
        <f>'[2]2'!D22</f>
        <v>156306.01699999999</v>
      </c>
      <c r="E22" s="594">
        <f>'[2]2'!E22</f>
        <v>121432.77</v>
      </c>
      <c r="F22" s="866">
        <f>'[2]2'!F22</f>
        <v>20798.419000000002</v>
      </c>
      <c r="G22" s="594">
        <f>'[2]2'!G22</f>
        <v>11158.130000000001</v>
      </c>
      <c r="H22" s="866">
        <f>'[2]2'!H22</f>
        <v>86438.565999999992</v>
      </c>
      <c r="I22" s="594">
        <f>'[2]2'!I22</f>
        <v>3037.6549999999997</v>
      </c>
      <c r="J22" s="866">
        <f>'[2]2'!J22</f>
        <v>34873.246999999996</v>
      </c>
      <c r="K22" s="594">
        <f>'[2]2'!K22</f>
        <v>40587.921999999999</v>
      </c>
      <c r="L22" s="866">
        <f>'[2]2'!L22</f>
        <v>39650.557999999997</v>
      </c>
      <c r="M22" s="594">
        <f>'[2]2'!M22</f>
        <v>480.99299999999999</v>
      </c>
      <c r="N22" s="866">
        <f>'[2]2'!N22</f>
        <v>6744.1220000000003</v>
      </c>
      <c r="O22" s="594">
        <f>'[2]2'!O22</f>
        <v>3222.1750000000002</v>
      </c>
      <c r="P22" s="866">
        <f>'[2]2'!P22</f>
        <v>25712.106000000003</v>
      </c>
      <c r="Q22" s="594">
        <f>'[2]2'!Q22</f>
        <v>3491.1620000000003</v>
      </c>
      <c r="R22" s="866">
        <f>'[2]2'!R22</f>
        <v>-8687.1830000000118</v>
      </c>
      <c r="S22" s="594">
        <f>'[2]2'!S22</f>
        <v>52676.928999999996</v>
      </c>
      <c r="T22" s="866">
        <f>'[2]2'!T22</f>
        <v>37918.271999999997</v>
      </c>
      <c r="U22" s="594">
        <f>'[2]2'!U22</f>
        <v>14758.657000000001</v>
      </c>
      <c r="V22" s="866">
        <f>'[2]2'!V22</f>
        <v>61364.112000000008</v>
      </c>
      <c r="W22" s="594">
        <f>'[2]2'!W22</f>
        <v>52494.178</v>
      </c>
      <c r="X22" s="866">
        <f>'[2]2'!X22</f>
        <v>8869.9340000000011</v>
      </c>
      <c r="Y22" s="302"/>
      <c r="Z22" s="303">
        <f t="shared" si="0"/>
        <v>2006</v>
      </c>
      <c r="AA22" s="71"/>
      <c r="AB22" s="71"/>
      <c r="AC22" s="71"/>
      <c r="AD22" s="71"/>
      <c r="AE22" s="71"/>
      <c r="AF22" s="71"/>
      <c r="AG22" s="71"/>
      <c r="AH22" s="71"/>
      <c r="AI22" s="71"/>
      <c r="AJ22" s="71"/>
      <c r="AK22" s="71"/>
      <c r="AL22" s="71"/>
      <c r="AM22" s="71"/>
      <c r="AN22" s="71"/>
      <c r="AO22" s="71"/>
      <c r="AP22" s="71"/>
      <c r="AQ22" s="71"/>
      <c r="AR22" s="71"/>
    </row>
    <row r="23" spans="1:44" s="72" customFormat="1" ht="12.75" customHeight="1">
      <c r="A23" s="303">
        <f>'[2]2'!$A23</f>
        <v>2007</v>
      </c>
      <c r="B23" s="548">
        <f>'[2]2'!B23</f>
        <v>192834.06100000002</v>
      </c>
      <c r="C23" s="594">
        <f>'[2]2'!C23</f>
        <v>201704.97500000001</v>
      </c>
      <c r="D23" s="866">
        <f>'[2]2'!D23</f>
        <v>159555.505</v>
      </c>
      <c r="E23" s="594">
        <f>'[2]2'!E23</f>
        <v>124479.899</v>
      </c>
      <c r="F23" s="866">
        <f>'[2]2'!F23</f>
        <v>21227.313999999998</v>
      </c>
      <c r="G23" s="594">
        <f>'[2]2'!G23</f>
        <v>11660.554</v>
      </c>
      <c r="H23" s="866">
        <f>'[2]2'!H23</f>
        <v>88336.683999999994</v>
      </c>
      <c r="I23" s="594">
        <f>'[2]2'!I23</f>
        <v>3255.3469999999998</v>
      </c>
      <c r="J23" s="866">
        <f>'[2]2'!J23</f>
        <v>35075.606000000007</v>
      </c>
      <c r="K23" s="594">
        <f>'[2]2'!K23</f>
        <v>42149.47</v>
      </c>
      <c r="L23" s="866">
        <f>'[2]2'!L23</f>
        <v>40874.25</v>
      </c>
      <c r="M23" s="594">
        <f>'[2]2'!M23</f>
        <v>474.44200000000001</v>
      </c>
      <c r="N23" s="866">
        <f>'[2]2'!N23</f>
        <v>7242.7309999999998</v>
      </c>
      <c r="O23" s="594">
        <f>'[2]2'!O23</f>
        <v>3614.6489999999999</v>
      </c>
      <c r="P23" s="866">
        <f>'[2]2'!P23</f>
        <v>25620.532999999996</v>
      </c>
      <c r="Q23" s="594">
        <f>'[2]2'!Q23</f>
        <v>3921.8950000000004</v>
      </c>
      <c r="R23" s="866">
        <f>'[2]2'!R23</f>
        <v>-8728.310999999987</v>
      </c>
      <c r="S23" s="594">
        <f>'[2]2'!S23</f>
        <v>56071.256000000008</v>
      </c>
      <c r="T23" s="866">
        <f>'[2]2'!T23</f>
        <v>39320.297999999995</v>
      </c>
      <c r="U23" s="594">
        <f>'[2]2'!U23</f>
        <v>16750.957999999999</v>
      </c>
      <c r="V23" s="866">
        <f>'[2]2'!V23</f>
        <v>64799.566999999995</v>
      </c>
      <c r="W23" s="594">
        <f>'[2]2'!W23</f>
        <v>55273.906000000003</v>
      </c>
      <c r="X23" s="866">
        <f>'[2]2'!X23</f>
        <v>9525.6610000000001</v>
      </c>
      <c r="Y23" s="302"/>
      <c r="Z23" s="303">
        <f t="shared" si="0"/>
        <v>2007</v>
      </c>
      <c r="AA23" s="71"/>
      <c r="AB23" s="71"/>
      <c r="AC23" s="71"/>
      <c r="AD23" s="71"/>
      <c r="AE23" s="71"/>
      <c r="AF23" s="71"/>
      <c r="AG23" s="71"/>
      <c r="AH23" s="71"/>
      <c r="AI23" s="71"/>
      <c r="AJ23" s="71"/>
      <c r="AK23" s="71"/>
      <c r="AL23" s="71"/>
      <c r="AM23" s="71"/>
      <c r="AN23" s="71"/>
      <c r="AO23" s="71"/>
      <c r="AP23" s="71"/>
      <c r="AQ23" s="71"/>
      <c r="AR23" s="71"/>
    </row>
    <row r="24" spans="1:44" s="72" customFormat="1" ht="12.75" customHeight="1">
      <c r="A24" s="303">
        <f>'[2]2'!$A24</f>
        <v>2008</v>
      </c>
      <c r="B24" s="548">
        <f>'[2]2'!B24</f>
        <v>193449.68000000002</v>
      </c>
      <c r="C24" s="594">
        <f>'[2]2'!C24</f>
        <v>204008.38400000002</v>
      </c>
      <c r="D24" s="866">
        <f>'[2]2'!D24</f>
        <v>161501.557</v>
      </c>
      <c r="E24" s="594">
        <f>'[2]2'!E24</f>
        <v>126187.22499999999</v>
      </c>
      <c r="F24" s="866">
        <f>'[2]2'!F24</f>
        <v>21417.258999999998</v>
      </c>
      <c r="G24" s="594">
        <f>'[2]2'!G24</f>
        <v>11689.653999999999</v>
      </c>
      <c r="H24" s="866">
        <f>'[2]2'!H24</f>
        <v>89751.77</v>
      </c>
      <c r="I24" s="594">
        <f>'[2]2'!I24</f>
        <v>3328.5419999999999</v>
      </c>
      <c r="J24" s="866">
        <f>'[2]2'!J24</f>
        <v>35314.331999999995</v>
      </c>
      <c r="K24" s="594">
        <f>'[2]2'!K24</f>
        <v>42506.827000000005</v>
      </c>
      <c r="L24" s="866">
        <f>'[2]2'!L24</f>
        <v>41047.335999999996</v>
      </c>
      <c r="M24" s="594">
        <f>'[2]2'!M24</f>
        <v>449.50399999999996</v>
      </c>
      <c r="N24" s="866">
        <f>'[2]2'!N24</f>
        <v>7925.08</v>
      </c>
      <c r="O24" s="594">
        <f>'[2]2'!O24</f>
        <v>3511.5699999999997</v>
      </c>
      <c r="P24" s="866">
        <f>'[2]2'!P24</f>
        <v>24583.457999999999</v>
      </c>
      <c r="Q24" s="594">
        <f>'[2]2'!Q24</f>
        <v>4577.7240000000002</v>
      </c>
      <c r="R24" s="866">
        <f>'[2]2'!R24</f>
        <v>-10407.942999999999</v>
      </c>
      <c r="S24" s="594">
        <f>'[2]2'!S24</f>
        <v>55837.425000000003</v>
      </c>
      <c r="T24" s="866">
        <f>'[2]2'!T24</f>
        <v>38840.720000000001</v>
      </c>
      <c r="U24" s="594">
        <f>'[2]2'!U24</f>
        <v>16996.705000000002</v>
      </c>
      <c r="V24" s="866">
        <f>'[2]2'!V24</f>
        <v>66245.368000000002</v>
      </c>
      <c r="W24" s="594">
        <f>'[2]2'!W24</f>
        <v>56301.868000000002</v>
      </c>
      <c r="X24" s="866">
        <f>'[2]2'!X24</f>
        <v>9943.5</v>
      </c>
      <c r="Y24" s="302"/>
      <c r="Z24" s="303">
        <f t="shared" si="0"/>
        <v>2008</v>
      </c>
      <c r="AA24" s="71"/>
      <c r="AB24" s="71"/>
      <c r="AC24" s="71"/>
      <c r="AD24" s="71"/>
      <c r="AE24" s="71"/>
      <c r="AF24" s="71"/>
      <c r="AG24" s="71"/>
      <c r="AH24" s="71"/>
      <c r="AI24" s="71"/>
      <c r="AJ24" s="71"/>
      <c r="AK24" s="71"/>
      <c r="AL24" s="71"/>
      <c r="AM24" s="71"/>
      <c r="AN24" s="71"/>
      <c r="AO24" s="71"/>
      <c r="AP24" s="71"/>
      <c r="AQ24" s="71"/>
      <c r="AR24" s="71"/>
    </row>
    <row r="25" spans="1:44" s="72" customFormat="1" ht="12.75" customHeight="1">
      <c r="A25" s="303">
        <f>'[2]2'!$A25</f>
        <v>2009</v>
      </c>
      <c r="B25" s="548">
        <f>'[2]2'!B25</f>
        <v>187410.027</v>
      </c>
      <c r="C25" s="594">
        <f>'[2]2'!C25</f>
        <v>196960.45600000001</v>
      </c>
      <c r="D25" s="866">
        <f>'[2]2'!D25</f>
        <v>159482.87</v>
      </c>
      <c r="E25" s="594">
        <f>'[2]2'!E25</f>
        <v>123269.811</v>
      </c>
      <c r="F25" s="866">
        <f>'[2]2'!F25</f>
        <v>21463.705999999998</v>
      </c>
      <c r="G25" s="594">
        <f>'[2]2'!G25</f>
        <v>9531.7219999999998</v>
      </c>
      <c r="H25" s="866">
        <f>'[2]2'!H25</f>
        <v>88930.475000000006</v>
      </c>
      <c r="I25" s="594">
        <f>'[2]2'!I25</f>
        <v>3343.9079999999999</v>
      </c>
      <c r="J25" s="866">
        <f>'[2]2'!J25</f>
        <v>36213.059000000001</v>
      </c>
      <c r="K25" s="594">
        <f>'[2]2'!K25</f>
        <v>37477.585999999996</v>
      </c>
      <c r="L25" s="866">
        <f>'[2]2'!L25</f>
        <v>37953.089000000007</v>
      </c>
      <c r="M25" s="594">
        <f>'[2]2'!M25</f>
        <v>460.13900000000001</v>
      </c>
      <c r="N25" s="866">
        <f>'[2]2'!N25</f>
        <v>7339.043999999999</v>
      </c>
      <c r="O25" s="594">
        <f>'[2]2'!O25</f>
        <v>2617.433</v>
      </c>
      <c r="P25" s="866">
        <f>'[2]2'!P25</f>
        <v>22888.024000000001</v>
      </c>
      <c r="Q25" s="594">
        <f>'[2]2'!Q25</f>
        <v>4648.4490000000005</v>
      </c>
      <c r="R25" s="866">
        <f>'[2]2'!R25</f>
        <v>-9726.9369999999908</v>
      </c>
      <c r="S25" s="594">
        <f>'[2]2'!S25</f>
        <v>50228.167000000001</v>
      </c>
      <c r="T25" s="866">
        <f>'[2]2'!T25</f>
        <v>34356.915000000001</v>
      </c>
      <c r="U25" s="594">
        <f>'[2]2'!U25</f>
        <v>15871.252</v>
      </c>
      <c r="V25" s="866">
        <f>'[2]2'!V25</f>
        <v>59955.103999999992</v>
      </c>
      <c r="W25" s="594">
        <f>'[2]2'!W25</f>
        <v>50289.836000000003</v>
      </c>
      <c r="X25" s="866">
        <f>'[2]2'!X25</f>
        <v>9665.268</v>
      </c>
      <c r="Y25" s="302"/>
      <c r="Z25" s="303">
        <f t="shared" si="0"/>
        <v>2009</v>
      </c>
      <c r="AA25" s="71"/>
      <c r="AB25" s="71"/>
      <c r="AC25" s="71"/>
      <c r="AD25" s="71"/>
      <c r="AE25" s="71"/>
      <c r="AF25" s="71"/>
      <c r="AG25" s="71"/>
      <c r="AH25" s="71"/>
      <c r="AI25" s="71"/>
      <c r="AJ25" s="71"/>
      <c r="AK25" s="71"/>
      <c r="AL25" s="71"/>
      <c r="AM25" s="71"/>
      <c r="AN25" s="71"/>
      <c r="AO25" s="71"/>
      <c r="AP25" s="71"/>
      <c r="AQ25" s="71"/>
      <c r="AR25" s="71"/>
    </row>
    <row r="26" spans="1:44" s="72" customFormat="1" ht="12.75" customHeight="1">
      <c r="A26" s="303">
        <f>'[2]2'!$A26</f>
        <v>2010</v>
      </c>
      <c r="B26" s="548">
        <f>'[2]2'!B26</f>
        <v>190666.511</v>
      </c>
      <c r="C26" s="594">
        <f>'[2]2'!C26</f>
        <v>200447.209</v>
      </c>
      <c r="D26" s="866">
        <f>'[2]2'!D26</f>
        <v>161875.258</v>
      </c>
      <c r="E26" s="594">
        <f>'[2]2'!E26</f>
        <v>126173.541</v>
      </c>
      <c r="F26" s="866">
        <f>'[2]2'!F26</f>
        <v>21776.417000000001</v>
      </c>
      <c r="G26" s="594">
        <f>'[2]2'!G26</f>
        <v>10867.892</v>
      </c>
      <c r="H26" s="866">
        <f>'[2]2'!H26</f>
        <v>90243.084000000003</v>
      </c>
      <c r="I26" s="594">
        <f>'[2]2'!I26</f>
        <v>3286.1480000000001</v>
      </c>
      <c r="J26" s="866">
        <f>'[2]2'!J26</f>
        <v>35701.716999999997</v>
      </c>
      <c r="K26" s="594">
        <f>'[2]2'!K26</f>
        <v>38571.951000000001</v>
      </c>
      <c r="L26" s="866">
        <f>'[2]2'!L26</f>
        <v>37525.908000000003</v>
      </c>
      <c r="M26" s="594">
        <f>'[2]2'!M26</f>
        <v>463.52499999999998</v>
      </c>
      <c r="N26" s="866">
        <f>'[2]2'!N26</f>
        <v>7980.4569999999994</v>
      </c>
      <c r="O26" s="594">
        <f>'[2]2'!O26</f>
        <v>2411.085</v>
      </c>
      <c r="P26" s="866">
        <f>'[2]2'!P26</f>
        <v>21991.130999999998</v>
      </c>
      <c r="Q26" s="594">
        <f>'[2]2'!Q26</f>
        <v>4679.71</v>
      </c>
      <c r="R26" s="866">
        <f>'[2]2'!R26</f>
        <v>-9778.5899999999965</v>
      </c>
      <c r="S26" s="594">
        <f>'[2]2'!S26</f>
        <v>54853.682000000001</v>
      </c>
      <c r="T26" s="866">
        <f>'[2]2'!T26</f>
        <v>38245.375</v>
      </c>
      <c r="U26" s="594">
        <f>'[2]2'!U26</f>
        <v>16608.307000000001</v>
      </c>
      <c r="V26" s="866">
        <f>'[2]2'!V26</f>
        <v>64632.271999999997</v>
      </c>
      <c r="W26" s="594">
        <f>'[2]2'!W26</f>
        <v>54373.161</v>
      </c>
      <c r="X26" s="866">
        <f>'[2]2'!X26</f>
        <v>10259.111000000001</v>
      </c>
      <c r="Y26" s="302"/>
      <c r="Z26" s="303">
        <f t="shared" si="0"/>
        <v>2010</v>
      </c>
      <c r="AA26" s="71"/>
      <c r="AB26" s="71"/>
      <c r="AC26" s="71"/>
      <c r="AD26" s="71"/>
      <c r="AE26" s="71"/>
      <c r="AF26" s="71"/>
      <c r="AG26" s="71"/>
      <c r="AH26" s="71"/>
      <c r="AI26" s="71"/>
      <c r="AJ26" s="71"/>
      <c r="AK26" s="71"/>
      <c r="AL26" s="71"/>
      <c r="AM26" s="71"/>
      <c r="AN26" s="71"/>
      <c r="AO26" s="71"/>
      <c r="AP26" s="71"/>
      <c r="AQ26" s="71"/>
      <c r="AR26" s="71"/>
    </row>
    <row r="27" spans="1:44" s="72" customFormat="1" ht="12.75" customHeight="1">
      <c r="A27" s="303">
        <f>'[2]2'!$A27</f>
        <v>2011</v>
      </c>
      <c r="B27" s="548">
        <f>'[2]2'!B27</f>
        <v>187432.49300000002</v>
      </c>
      <c r="C27" s="594">
        <f>'[2]2'!C27</f>
        <v>189249.49103944495</v>
      </c>
      <c r="D27" s="866">
        <f>'[2]2'!D27</f>
        <v>155939.24103944495</v>
      </c>
      <c r="E27" s="594">
        <f>'[2]2'!E27</f>
        <v>121556.03103944495</v>
      </c>
      <c r="F27" s="866">
        <f>'[2]2'!F27</f>
        <v>21618.580053699301</v>
      </c>
      <c r="G27" s="594">
        <f>'[2]2'!G27</f>
        <v>9020.6849999999995</v>
      </c>
      <c r="H27" s="866">
        <f>'[2]2'!H27</f>
        <v>87615.737985745654</v>
      </c>
      <c r="I27" s="594">
        <f>'[2]2'!I27</f>
        <v>3301.0280000000002</v>
      </c>
      <c r="J27" s="866">
        <f>'[2]2'!J27</f>
        <v>34383.21</v>
      </c>
      <c r="K27" s="594">
        <f>'[2]2'!K27</f>
        <v>33310.25</v>
      </c>
      <c r="L27" s="866">
        <f>'[2]2'!L27</f>
        <v>32800.546999999999</v>
      </c>
      <c r="M27" s="594">
        <f>'[2]2'!M27</f>
        <v>455.76499999999999</v>
      </c>
      <c r="N27" s="866">
        <f>'[2]2'!N27</f>
        <v>6122.3980000000001</v>
      </c>
      <c r="O27" s="594">
        <f>'[2]2'!O27</f>
        <v>1812.1859999999999</v>
      </c>
      <c r="P27" s="866">
        <f>'[2]2'!P27</f>
        <v>19667.61</v>
      </c>
      <c r="Q27" s="594">
        <f>'[2]2'!Q27</f>
        <v>4742.5879999999997</v>
      </c>
      <c r="R27" s="866">
        <f>'[2]2'!R27</f>
        <v>-2008.267985745646</v>
      </c>
      <c r="S27" s="594">
        <f>'[2]2'!S27</f>
        <v>58629.216999999997</v>
      </c>
      <c r="T27" s="866">
        <f>'[2]2'!T27</f>
        <v>41212.428</v>
      </c>
      <c r="U27" s="594">
        <f>'[2]2'!U27</f>
        <v>17416.789000000001</v>
      </c>
      <c r="V27" s="866">
        <f>'[2]2'!V27</f>
        <v>60637.484985745643</v>
      </c>
      <c r="W27" s="594">
        <f>'[2]2'!W27</f>
        <v>50440.405999999988</v>
      </c>
      <c r="X27" s="866">
        <f>'[2]2'!X27</f>
        <v>10197.078985745648</v>
      </c>
      <c r="Y27" s="302"/>
      <c r="Z27" s="303">
        <f t="shared" si="0"/>
        <v>2011</v>
      </c>
      <c r="AA27" s="71"/>
      <c r="AB27" s="71"/>
      <c r="AC27" s="71"/>
      <c r="AD27" s="71"/>
      <c r="AE27" s="71"/>
      <c r="AF27" s="71"/>
      <c r="AG27" s="71"/>
      <c r="AH27" s="71"/>
      <c r="AI27" s="71"/>
      <c r="AJ27" s="71"/>
      <c r="AK27" s="71"/>
      <c r="AL27" s="71"/>
      <c r="AM27" s="71"/>
      <c r="AN27" s="71"/>
      <c r="AO27" s="71"/>
      <c r="AP27" s="71"/>
      <c r="AQ27" s="71"/>
      <c r="AR27" s="71"/>
    </row>
    <row r="28" spans="1:44" s="72" customFormat="1" ht="12.75" customHeight="1">
      <c r="A28" s="303">
        <f>'[2]2'!$A28</f>
        <v>2012</v>
      </c>
      <c r="B28" s="548">
        <f>'[2]2'!B28</f>
        <v>179827.80599999998</v>
      </c>
      <c r="C28" s="594">
        <f>'[2]2'!C28</f>
        <v>175770.54743891791</v>
      </c>
      <c r="D28" s="866">
        <f>'[2]2'!D28</f>
        <v>148251.3964389179</v>
      </c>
      <c r="E28" s="594">
        <f>'[2]2'!E28</f>
        <v>115091.0664389179</v>
      </c>
      <c r="F28" s="866">
        <f>'[2]2'!F28</f>
        <v>21340.072374967898</v>
      </c>
      <c r="G28" s="594">
        <f>'[2]2'!G28</f>
        <v>7036.3860000000004</v>
      </c>
      <c r="H28" s="866">
        <f>'[2]2'!H28</f>
        <v>83389.371063950006</v>
      </c>
      <c r="I28" s="594">
        <f>'[2]2'!I28</f>
        <v>3325.2370000000005</v>
      </c>
      <c r="J28" s="866">
        <f>'[2]2'!J28</f>
        <v>33160.33</v>
      </c>
      <c r="K28" s="594">
        <f>'[2]2'!K28</f>
        <v>27519.151000000002</v>
      </c>
      <c r="L28" s="866">
        <f>'[2]2'!L28</f>
        <v>27318.759000000002</v>
      </c>
      <c r="M28" s="594">
        <f>'[2]2'!M28</f>
        <v>448.36799999999999</v>
      </c>
      <c r="N28" s="866">
        <f>'[2]2'!N28</f>
        <v>5340.61</v>
      </c>
      <c r="O28" s="594">
        <f>'[2]2'!O28</f>
        <v>1232.367</v>
      </c>
      <c r="P28" s="866">
        <f>'[2]2'!P28</f>
        <v>15713.683000000001</v>
      </c>
      <c r="Q28" s="594">
        <f>'[2]2'!Q28</f>
        <v>4583.7309999999998</v>
      </c>
      <c r="R28" s="866">
        <f>'[2]2'!R28</f>
        <v>3603.7259360499884</v>
      </c>
      <c r="S28" s="594">
        <f>'[2]2'!S28</f>
        <v>60435.32699999999</v>
      </c>
      <c r="T28" s="866">
        <f>'[2]2'!T28</f>
        <v>42707.277000000002</v>
      </c>
      <c r="U28" s="594">
        <f>'[2]2'!U28</f>
        <v>17728.05</v>
      </c>
      <c r="V28" s="866">
        <f>'[2]2'!V28</f>
        <v>56831.601063950002</v>
      </c>
      <c r="W28" s="594">
        <f>'[2]2'!W28</f>
        <v>47322.004999999997</v>
      </c>
      <c r="X28" s="866">
        <f>'[2]2'!X28</f>
        <v>9509.5960639500063</v>
      </c>
      <c r="Y28" s="302"/>
      <c r="Z28" s="303">
        <f t="shared" si="0"/>
        <v>2012</v>
      </c>
      <c r="AA28" s="71"/>
      <c r="AB28" s="71"/>
      <c r="AC28" s="71"/>
      <c r="AD28" s="71"/>
      <c r="AE28" s="71"/>
      <c r="AF28" s="71"/>
      <c r="AG28" s="71"/>
      <c r="AH28" s="71"/>
      <c r="AI28" s="71"/>
      <c r="AJ28" s="71"/>
      <c r="AK28" s="71"/>
      <c r="AL28" s="71"/>
      <c r="AM28" s="71"/>
      <c r="AN28" s="71"/>
      <c r="AO28" s="71"/>
      <c r="AP28" s="71"/>
      <c r="AQ28" s="71"/>
      <c r="AR28" s="71"/>
    </row>
    <row r="29" spans="1:44" s="77" customFormat="1" ht="12.75" customHeight="1">
      <c r="A29" s="303">
        <f>'[2]2'!$A29</f>
        <v>2013</v>
      </c>
      <c r="B29" s="548">
        <f>'[2]2'!B29</f>
        <v>178168.63500000001</v>
      </c>
      <c r="C29" s="594">
        <f>'[2]2'!C29</f>
        <v>172485.35599999997</v>
      </c>
      <c r="D29" s="866">
        <f>'[2]2'!D29</f>
        <v>146357.50399999999</v>
      </c>
      <c r="E29" s="594">
        <f>'[2]2'!E29</f>
        <v>113890.99399999999</v>
      </c>
      <c r="F29" s="866">
        <f>'[2]2'!F29</f>
        <v>21520.143</v>
      </c>
      <c r="G29" s="594">
        <f>'[2]2'!G29</f>
        <v>7189.152000000001</v>
      </c>
      <c r="H29" s="866">
        <f>'[2]2'!H29</f>
        <v>81813.617999999988</v>
      </c>
      <c r="I29" s="594">
        <f>'[2]2'!I29</f>
        <v>3368.0809999999997</v>
      </c>
      <c r="J29" s="866">
        <f>'[2]2'!J29</f>
        <v>32466.51</v>
      </c>
      <c r="K29" s="594">
        <f>'[2]2'!K29</f>
        <v>26127.851999999999</v>
      </c>
      <c r="L29" s="866">
        <f>'[2]2'!L29</f>
        <v>26005.955999999998</v>
      </c>
      <c r="M29" s="594">
        <f>'[2]2'!M29</f>
        <v>446.39699999999993</v>
      </c>
      <c r="N29" s="866">
        <f>'[2]2'!N29</f>
        <v>5550.7249999999995</v>
      </c>
      <c r="O29" s="594">
        <f>'[2]2'!O29</f>
        <v>1590.308</v>
      </c>
      <c r="P29" s="866">
        <f>'[2]2'!P29</f>
        <v>13882.508</v>
      </c>
      <c r="Q29" s="594">
        <f>'[2]2'!Q29</f>
        <v>4536.018</v>
      </c>
      <c r="R29" s="866">
        <f>'[2]2'!R29</f>
        <v>5296.4060000000027</v>
      </c>
      <c r="S29" s="594">
        <f>'[2]2'!S29</f>
        <v>64788.064999999995</v>
      </c>
      <c r="T29" s="866">
        <f>'[2]2'!T29</f>
        <v>45295.341</v>
      </c>
      <c r="U29" s="594">
        <f>'[2]2'!U29</f>
        <v>19492.724000000002</v>
      </c>
      <c r="V29" s="866">
        <f>'[2]2'!V29</f>
        <v>59491.658999999992</v>
      </c>
      <c r="W29" s="594">
        <f>'[2]2'!W29</f>
        <v>49483.296999999991</v>
      </c>
      <c r="X29" s="866">
        <f>'[2]2'!X29</f>
        <v>10008.361999999999</v>
      </c>
      <c r="Y29" s="304"/>
      <c r="Z29" s="303">
        <f t="shared" si="0"/>
        <v>2013</v>
      </c>
      <c r="AA29" s="76"/>
      <c r="AB29" s="76"/>
      <c r="AC29" s="76"/>
      <c r="AD29" s="76"/>
      <c r="AE29" s="76"/>
      <c r="AF29" s="76"/>
      <c r="AG29" s="76"/>
      <c r="AH29" s="76"/>
      <c r="AI29" s="76"/>
      <c r="AJ29" s="76"/>
      <c r="AK29" s="76"/>
      <c r="AL29" s="76"/>
      <c r="AM29" s="76"/>
      <c r="AN29" s="76"/>
      <c r="AO29" s="76"/>
      <c r="AP29" s="76"/>
      <c r="AQ29" s="76"/>
      <c r="AR29" s="76"/>
    </row>
    <row r="30" spans="1:44" s="77" customFormat="1" ht="12.75" customHeight="1">
      <c r="A30" s="303">
        <f>'[2]2'!$A30</f>
        <v>2014</v>
      </c>
      <c r="B30" s="548">
        <f>'[2]2'!B30</f>
        <v>179580.06900000002</v>
      </c>
      <c r="C30" s="594">
        <f>'[2]2'!C30</f>
        <v>176060.35</v>
      </c>
      <c r="D30" s="866">
        <f>'[2]2'!D30</f>
        <v>148870.196</v>
      </c>
      <c r="E30" s="594">
        <f>'[2]2'!E30</f>
        <v>116602.43899999998</v>
      </c>
      <c r="F30" s="866">
        <f>'[2]2'!F30</f>
        <v>21845.828999999998</v>
      </c>
      <c r="G30" s="594">
        <f>'[2]2'!G30</f>
        <v>8545.3950000000004</v>
      </c>
      <c r="H30" s="866">
        <f>'[2]2'!H30</f>
        <v>82762.149999999994</v>
      </c>
      <c r="I30" s="594">
        <f>'[2]2'!I30</f>
        <v>3449.0650000000001</v>
      </c>
      <c r="J30" s="866">
        <f>'[2]2'!J30</f>
        <v>32267.757000000001</v>
      </c>
      <c r="K30" s="594">
        <f>'[2]2'!K30</f>
        <v>27190.153999999999</v>
      </c>
      <c r="L30" s="866">
        <f>'[2]2'!L30</f>
        <v>26601.101000000002</v>
      </c>
      <c r="M30" s="594">
        <f>'[2]2'!M30</f>
        <v>462.62</v>
      </c>
      <c r="N30" s="866">
        <f>'[2]2'!N30</f>
        <v>6335.0259999999998</v>
      </c>
      <c r="O30" s="594">
        <f>'[2]2'!O30</f>
        <v>1770.48</v>
      </c>
      <c r="P30" s="866">
        <f>'[2]2'!P30</f>
        <v>13401.678000000002</v>
      </c>
      <c r="Q30" s="594">
        <f>'[2]2'!Q30</f>
        <v>4631.2970000000005</v>
      </c>
      <c r="R30" s="866">
        <f>'[2]2'!R30</f>
        <v>3372.3859999999986</v>
      </c>
      <c r="S30" s="594">
        <f>'[2]2'!S30</f>
        <v>67576.237999999998</v>
      </c>
      <c r="T30" s="866">
        <f>'[2]2'!T30</f>
        <v>47233.162000000004</v>
      </c>
      <c r="U30" s="594">
        <f>'[2]2'!U30</f>
        <v>20343.076000000001</v>
      </c>
      <c r="V30" s="866">
        <f>'[2]2'!V30</f>
        <v>64203.851999999999</v>
      </c>
      <c r="W30" s="594">
        <f>'[2]2'!W30</f>
        <v>53160.94</v>
      </c>
      <c r="X30" s="866">
        <f>'[2]2'!X30</f>
        <v>11042.912</v>
      </c>
      <c r="Y30" s="304"/>
      <c r="Z30" s="303">
        <f t="shared" si="0"/>
        <v>2014</v>
      </c>
      <c r="AA30" s="76"/>
      <c r="AB30" s="76"/>
      <c r="AC30" s="76"/>
      <c r="AD30" s="76"/>
      <c r="AE30" s="76"/>
      <c r="AF30" s="76"/>
      <c r="AG30" s="76"/>
      <c r="AH30" s="76"/>
      <c r="AI30" s="76"/>
      <c r="AJ30" s="76"/>
      <c r="AK30" s="76"/>
      <c r="AL30" s="76"/>
      <c r="AM30" s="76"/>
      <c r="AN30" s="76"/>
      <c r="AO30" s="76"/>
      <c r="AP30" s="76"/>
      <c r="AQ30" s="76"/>
      <c r="AR30" s="76"/>
    </row>
    <row r="31" spans="1:44" s="77" customFormat="1" ht="12.75" customHeight="1">
      <c r="A31" s="303">
        <f>'[2]2'!$A31</f>
        <v>2015</v>
      </c>
      <c r="B31" s="548">
        <f>'[2]2'!B31</f>
        <v>182798.22700000001</v>
      </c>
      <c r="C31" s="594">
        <f>'[2]2'!C31</f>
        <v>180312.88</v>
      </c>
      <c r="D31" s="866">
        <f>'[2]2'!D31</f>
        <v>151515.75700000001</v>
      </c>
      <c r="E31" s="594">
        <f>'[2]2'!E31</f>
        <v>118978.916</v>
      </c>
      <c r="F31" s="866">
        <f>'[2]2'!F31</f>
        <v>22155.885999999999</v>
      </c>
      <c r="G31" s="594">
        <f>'[2]2'!G31</f>
        <v>9833.3809999999994</v>
      </c>
      <c r="H31" s="866">
        <f>'[2]2'!H31</f>
        <v>83283.686000000002</v>
      </c>
      <c r="I31" s="594">
        <f>'[2]2'!I31</f>
        <v>3705.9630000000002</v>
      </c>
      <c r="J31" s="866">
        <f>'[2]2'!J31</f>
        <v>32536.841</v>
      </c>
      <c r="K31" s="594">
        <f>'[2]2'!K31</f>
        <v>28797.123</v>
      </c>
      <c r="L31" s="866">
        <f>'[2]2'!L31</f>
        <v>28175.66</v>
      </c>
      <c r="M31" s="594">
        <f>'[2]2'!M31</f>
        <v>499.637</v>
      </c>
      <c r="N31" s="866">
        <f>'[2]2'!N31</f>
        <v>6807.1140000000005</v>
      </c>
      <c r="O31" s="594">
        <f>'[2]2'!O31</f>
        <v>2155.6759999999999</v>
      </c>
      <c r="P31" s="866">
        <f>'[2]2'!P31</f>
        <v>14090.431999999999</v>
      </c>
      <c r="Q31" s="594">
        <f>'[2]2'!Q31</f>
        <v>4622.8009999999995</v>
      </c>
      <c r="R31" s="866">
        <f>'[2]2'!R31</f>
        <v>2435.3559999999998</v>
      </c>
      <c r="S31" s="594">
        <f>'[2]2'!S31</f>
        <v>71807.547999999995</v>
      </c>
      <c r="T31" s="866">
        <f>'[2]2'!T31</f>
        <v>50471.555</v>
      </c>
      <c r="U31" s="594">
        <f>'[2]2'!U31</f>
        <v>21335.993000000002</v>
      </c>
      <c r="V31" s="866">
        <f>'[2]2'!V31</f>
        <v>69372.191999999995</v>
      </c>
      <c r="W31" s="594">
        <f>'[2]2'!W31</f>
        <v>57872.750999999997</v>
      </c>
      <c r="X31" s="866">
        <f>'[2]2'!X31</f>
        <v>11499.441000000001</v>
      </c>
      <c r="Y31" s="304"/>
      <c r="Z31" s="303">
        <f t="shared" si="0"/>
        <v>2015</v>
      </c>
      <c r="AA31" s="76"/>
      <c r="AB31" s="76"/>
      <c r="AC31" s="76"/>
      <c r="AD31" s="76"/>
      <c r="AE31" s="76"/>
      <c r="AF31" s="76"/>
      <c r="AG31" s="76"/>
      <c r="AH31" s="76"/>
      <c r="AI31" s="76"/>
      <c r="AJ31" s="76"/>
      <c r="AK31" s="76"/>
      <c r="AL31" s="76"/>
      <c r="AM31" s="76"/>
      <c r="AN31" s="76"/>
      <c r="AO31" s="76"/>
      <c r="AP31" s="76"/>
      <c r="AQ31" s="76"/>
      <c r="AR31" s="76"/>
    </row>
    <row r="32" spans="1:44" s="77" customFormat="1" ht="12.75" customHeight="1">
      <c r="A32" s="303">
        <f>'[2]2'!$A32</f>
        <v>2016</v>
      </c>
      <c r="B32" s="548">
        <f>'[2]2'!B32</f>
        <v>186489.81100000002</v>
      </c>
      <c r="C32" s="594">
        <f>'[2]2'!C32</f>
        <v>184349.99400000001</v>
      </c>
      <c r="D32" s="866">
        <f>'[2]2'!D32</f>
        <v>154823.94899999999</v>
      </c>
      <c r="E32" s="594">
        <f>'[2]2'!E32</f>
        <v>122024.349</v>
      </c>
      <c r="F32" s="866">
        <f>'[2]2'!F32</f>
        <v>22608.275000000001</v>
      </c>
      <c r="G32" s="594">
        <f>'[2]2'!G32</f>
        <v>10619.221000000001</v>
      </c>
      <c r="H32" s="866">
        <f>'[2]2'!H32</f>
        <v>85046.005000000005</v>
      </c>
      <c r="I32" s="594">
        <f>'[2]2'!I32</f>
        <v>3750.848</v>
      </c>
      <c r="J32" s="866">
        <f>'[2]2'!J32</f>
        <v>32799.599999999999</v>
      </c>
      <c r="K32" s="594">
        <f>'[2]2'!K32</f>
        <v>29526.045000000002</v>
      </c>
      <c r="L32" s="866">
        <f>'[2]2'!L32</f>
        <v>28893.361000000001</v>
      </c>
      <c r="M32" s="594">
        <f>'[2]2'!M32</f>
        <v>518.923</v>
      </c>
      <c r="N32" s="866">
        <f>'[2]2'!N32</f>
        <v>7028.6730000000007</v>
      </c>
      <c r="O32" s="594">
        <f>'[2]2'!O32</f>
        <v>2651.125</v>
      </c>
      <c r="P32" s="866">
        <f>'[2]2'!P32</f>
        <v>13951.038</v>
      </c>
      <c r="Q32" s="594">
        <f>'[2]2'!Q32</f>
        <v>4743.6019999999999</v>
      </c>
      <c r="R32" s="866">
        <f>'[2]2'!R32</f>
        <v>2139.8169999999955</v>
      </c>
      <c r="S32" s="594">
        <f>'[2]2'!S32</f>
        <v>74989.088999999993</v>
      </c>
      <c r="T32" s="866">
        <f>'[2]2'!T32</f>
        <v>52627.718000000001</v>
      </c>
      <c r="U32" s="594">
        <f>'[2]2'!U32</f>
        <v>22361.370999999999</v>
      </c>
      <c r="V32" s="866">
        <f>'[2]2'!V32</f>
        <v>72849.271999999997</v>
      </c>
      <c r="W32" s="594">
        <f>'[2]2'!W32</f>
        <v>60774.203999999998</v>
      </c>
      <c r="X32" s="866">
        <f>'[2]2'!X32</f>
        <v>12075.067999999999</v>
      </c>
      <c r="Y32" s="304"/>
      <c r="Z32" s="303">
        <f t="shared" si="0"/>
        <v>2016</v>
      </c>
      <c r="AA32" s="76"/>
      <c r="AB32" s="76"/>
      <c r="AC32" s="76"/>
      <c r="AD32" s="76"/>
      <c r="AE32" s="76"/>
      <c r="AF32" s="76"/>
      <c r="AG32" s="76"/>
      <c r="AH32" s="76"/>
      <c r="AI32" s="76"/>
      <c r="AJ32" s="76"/>
      <c r="AK32" s="76"/>
      <c r="AL32" s="76"/>
      <c r="AM32" s="76"/>
      <c r="AN32" s="76"/>
      <c r="AO32" s="76"/>
      <c r="AP32" s="76"/>
      <c r="AQ32" s="76"/>
      <c r="AR32" s="76"/>
    </row>
    <row r="33" spans="1:44" s="77" customFormat="1" ht="12.75" customHeight="1">
      <c r="A33" s="303">
        <f>'[2]2'!$A33</f>
        <v>2017</v>
      </c>
      <c r="B33" s="548">
        <f>'[2]2'!B33</f>
        <v>193028.78700000001</v>
      </c>
      <c r="C33" s="594">
        <f>'[2]2'!C33</f>
        <v>190488.06700000001</v>
      </c>
      <c r="D33" s="866">
        <f>'[2]2'!D33</f>
        <v>157451.52100000001</v>
      </c>
      <c r="E33" s="594">
        <f>'[2]2'!E33</f>
        <v>124587.933</v>
      </c>
      <c r="F33" s="866">
        <f>'[2]2'!F33</f>
        <v>22980.216</v>
      </c>
      <c r="G33" s="594">
        <f>'[2]2'!G33</f>
        <v>11581.305</v>
      </c>
      <c r="H33" s="866">
        <f>'[2]2'!H33</f>
        <v>86165.270999999993</v>
      </c>
      <c r="I33" s="594">
        <f>'[2]2'!I33</f>
        <v>3861.1410000000001</v>
      </c>
      <c r="J33" s="866">
        <f>'[2]2'!J33</f>
        <v>32863.587999999996</v>
      </c>
      <c r="K33" s="594">
        <f>'[2]2'!K33</f>
        <v>33036.546000000002</v>
      </c>
      <c r="L33" s="866">
        <f>'[2]2'!L33</f>
        <v>32212.915999999997</v>
      </c>
      <c r="M33" s="594">
        <f>'[2]2'!M33</f>
        <v>522.36800000000005</v>
      </c>
      <c r="N33" s="866">
        <f>'[2]2'!N33</f>
        <v>7944.6390000000001</v>
      </c>
      <c r="O33" s="594">
        <f>'[2]2'!O33</f>
        <v>2934.2839999999997</v>
      </c>
      <c r="P33" s="866">
        <f>'[2]2'!P33</f>
        <v>15652.16</v>
      </c>
      <c r="Q33" s="594">
        <f>'[2]2'!Q33</f>
        <v>5159.4650000000001</v>
      </c>
      <c r="R33" s="866">
        <f>'[2]2'!R33</f>
        <v>2540.7200000000012</v>
      </c>
      <c r="S33" s="594">
        <f>'[2]2'!S33</f>
        <v>81292.391000000003</v>
      </c>
      <c r="T33" s="866">
        <f>'[2]2'!T33</f>
        <v>55857.578999999998</v>
      </c>
      <c r="U33" s="594">
        <f>'[2]2'!U33</f>
        <v>25434.811999999998</v>
      </c>
      <c r="V33" s="866">
        <f>'[2]2'!V33</f>
        <v>78751.671000000002</v>
      </c>
      <c r="W33" s="594">
        <f>'[2]2'!W33</f>
        <v>65806.69200000001</v>
      </c>
      <c r="X33" s="866">
        <f>'[2]2'!X33</f>
        <v>12944.979000000001</v>
      </c>
      <c r="Y33" s="304"/>
      <c r="Z33" s="303">
        <f t="shared" si="0"/>
        <v>2017</v>
      </c>
      <c r="AA33" s="76"/>
      <c r="AB33" s="76"/>
      <c r="AC33" s="76"/>
      <c r="AD33" s="76"/>
      <c r="AE33" s="76"/>
      <c r="AF33" s="76"/>
      <c r="AG33" s="76"/>
      <c r="AH33" s="76"/>
      <c r="AI33" s="76"/>
      <c r="AJ33" s="76"/>
      <c r="AK33" s="76"/>
      <c r="AL33" s="76"/>
      <c r="AM33" s="76"/>
      <c r="AN33" s="76"/>
      <c r="AO33" s="76"/>
      <c r="AP33" s="76"/>
      <c r="AQ33" s="76"/>
      <c r="AR33" s="76"/>
    </row>
    <row r="34" spans="1:44" s="77" customFormat="1" ht="12.75" customHeight="1">
      <c r="A34" s="303">
        <f>'[2]2'!$A34</f>
        <v>2018</v>
      </c>
      <c r="B34" s="548">
        <f>'[2]2'!B34</f>
        <v>198528.80600000001</v>
      </c>
      <c r="C34" s="594">
        <f>'[2]2'!C34</f>
        <v>196536.75699999998</v>
      </c>
      <c r="D34" s="866">
        <f>'[2]2'!D34</f>
        <v>160910.81</v>
      </c>
      <c r="E34" s="594">
        <f>'[2]2'!E34</f>
        <v>127846.22400000002</v>
      </c>
      <c r="F34" s="866">
        <f>'[2]2'!F34</f>
        <v>23403.001</v>
      </c>
      <c r="G34" s="594">
        <f>'[2]2'!G34</f>
        <v>12243.718000000001</v>
      </c>
      <c r="H34" s="866">
        <f>'[2]2'!H34</f>
        <v>88285.119000000006</v>
      </c>
      <c r="I34" s="594">
        <f>'[2]2'!I34</f>
        <v>3914.3860000000004</v>
      </c>
      <c r="J34" s="866">
        <f>'[2]2'!J34</f>
        <v>33064.585999999996</v>
      </c>
      <c r="K34" s="594">
        <f>'[2]2'!K34</f>
        <v>35625.947</v>
      </c>
      <c r="L34" s="866">
        <f>'[2]2'!L34</f>
        <v>34204.498</v>
      </c>
      <c r="M34" s="594">
        <f>'[2]2'!M34</f>
        <v>486.32100000000003</v>
      </c>
      <c r="N34" s="866">
        <f>'[2]2'!N34</f>
        <v>8676.5190000000002</v>
      </c>
      <c r="O34" s="594">
        <f>'[2]2'!O34</f>
        <v>3166.7570000000001</v>
      </c>
      <c r="P34" s="866">
        <f>'[2]2'!P34</f>
        <v>16383.969000000001</v>
      </c>
      <c r="Q34" s="594">
        <f>'[2]2'!Q34</f>
        <v>5490.9320000000007</v>
      </c>
      <c r="R34" s="866">
        <f>'[2]2'!R34</f>
        <v>1987.7640000000101</v>
      </c>
      <c r="S34" s="594">
        <f>'[2]2'!S34</f>
        <v>84652.546000000002</v>
      </c>
      <c r="T34" s="866">
        <f>'[2]2'!T34</f>
        <v>57748.226999999999</v>
      </c>
      <c r="U34" s="594">
        <f>'[2]2'!U34</f>
        <v>26904.319</v>
      </c>
      <c r="V34" s="866">
        <f>'[2]2'!V34</f>
        <v>82664.781999999992</v>
      </c>
      <c r="W34" s="594">
        <f>'[2]2'!W34</f>
        <v>68998.972000000009</v>
      </c>
      <c r="X34" s="866">
        <f>'[2]2'!X34</f>
        <v>13665.810000000001</v>
      </c>
      <c r="Y34" s="304"/>
      <c r="Z34" s="303">
        <f t="shared" si="0"/>
        <v>2018</v>
      </c>
      <c r="AA34" s="76"/>
      <c r="AB34" s="76"/>
      <c r="AC34" s="76"/>
      <c r="AD34" s="76"/>
      <c r="AE34" s="76"/>
      <c r="AF34" s="76"/>
      <c r="AG34" s="76"/>
      <c r="AH34" s="76"/>
      <c r="AI34" s="76"/>
      <c r="AJ34" s="76"/>
      <c r="AK34" s="76"/>
      <c r="AL34" s="76"/>
      <c r="AM34" s="76"/>
      <c r="AN34" s="76"/>
      <c r="AO34" s="76"/>
      <c r="AP34" s="76"/>
      <c r="AQ34" s="76"/>
      <c r="AR34" s="76"/>
    </row>
    <row r="35" spans="1:44" s="77" customFormat="1" ht="12.75" customHeight="1">
      <c r="A35" s="303">
        <f>'[2]2'!$A35</f>
        <v>2019</v>
      </c>
      <c r="B35" s="548">
        <f>'[2]2'!B35</f>
        <v>203854.85699999999</v>
      </c>
      <c r="C35" s="594">
        <f>'[2]2'!C35</f>
        <v>202585.33499999999</v>
      </c>
      <c r="D35" s="866">
        <f>'[2]2'!D35</f>
        <v>165790.19099999999</v>
      </c>
      <c r="E35" s="594">
        <f>'[2]2'!E35</f>
        <v>132018.22400000002</v>
      </c>
      <c r="F35" s="866">
        <f>'[2]2'!F35</f>
        <v>23882.364999999998</v>
      </c>
      <c r="G35" s="594">
        <f>'[2]2'!G35</f>
        <v>12310.609</v>
      </c>
      <c r="H35" s="866">
        <f>'[2]2'!H35</f>
        <v>91908.087999999989</v>
      </c>
      <c r="I35" s="594">
        <f>'[2]2'!I35</f>
        <v>3917.1619999999998</v>
      </c>
      <c r="J35" s="866">
        <f>'[2]2'!J35</f>
        <v>33771.966999999997</v>
      </c>
      <c r="K35" s="594">
        <f>'[2]2'!K35</f>
        <v>36795.144</v>
      </c>
      <c r="L35" s="866">
        <f>'[2]2'!L35</f>
        <v>36047.347000000002</v>
      </c>
      <c r="M35" s="594">
        <f>'[2]2'!M35</f>
        <v>496.28699999999998</v>
      </c>
      <c r="N35" s="866">
        <f>'[2]2'!N35</f>
        <v>8811.7430000000004</v>
      </c>
      <c r="O35" s="594">
        <f>'[2]2'!O35</f>
        <v>3244.4430000000002</v>
      </c>
      <c r="P35" s="866">
        <f>'[2]2'!P35</f>
        <v>17630.385000000002</v>
      </c>
      <c r="Q35" s="594">
        <f>'[2]2'!Q35</f>
        <v>5864.4889999999996</v>
      </c>
      <c r="R35" s="866">
        <f>'[2]2'!R35</f>
        <v>1351.8139999999985</v>
      </c>
      <c r="S35" s="594">
        <f>'[2]2'!S35</f>
        <v>88102.380999999994</v>
      </c>
      <c r="T35" s="866">
        <f>'[2]2'!T35</f>
        <v>59843.053</v>
      </c>
      <c r="U35" s="594">
        <f>'[2]2'!U35</f>
        <v>28259.327999999998</v>
      </c>
      <c r="V35" s="866">
        <f>'[2]2'!V35</f>
        <v>86750.566999999995</v>
      </c>
      <c r="W35" s="594">
        <f>'[2]2'!W35</f>
        <v>71907.97099999999</v>
      </c>
      <c r="X35" s="866">
        <f>'[2]2'!X35</f>
        <v>14842.596000000001</v>
      </c>
      <c r="Y35" s="304"/>
      <c r="Z35" s="303">
        <f t="shared" si="0"/>
        <v>2019</v>
      </c>
      <c r="AA35" s="76"/>
      <c r="AB35" s="76"/>
      <c r="AC35" s="76"/>
      <c r="AD35" s="76"/>
      <c r="AE35" s="76"/>
      <c r="AF35" s="76"/>
      <c r="AG35" s="76"/>
      <c r="AH35" s="76"/>
      <c r="AI35" s="76"/>
      <c r="AJ35" s="76"/>
      <c r="AK35" s="76"/>
      <c r="AL35" s="76"/>
      <c r="AM35" s="76"/>
      <c r="AN35" s="76"/>
      <c r="AO35" s="76"/>
      <c r="AP35" s="76"/>
      <c r="AQ35" s="76"/>
      <c r="AR35" s="76"/>
    </row>
    <row r="36" spans="1:44" s="77" customFormat="1" ht="12.75" customHeight="1">
      <c r="A36" s="303">
        <f>'[2]2'!$A36</f>
        <v>2020</v>
      </c>
      <c r="B36" s="548">
        <f>'[2]2'!B36</f>
        <v>186644.5</v>
      </c>
      <c r="C36" s="594">
        <f>'[2]2'!C36</f>
        <v>191275.198</v>
      </c>
      <c r="D36" s="866">
        <f>'[2]2'!D36</f>
        <v>156595.38399999999</v>
      </c>
      <c r="E36" s="594">
        <f>'[2]2'!E36</f>
        <v>122677.27100000001</v>
      </c>
      <c r="F36" s="866">
        <f>'[2]2'!F36</f>
        <v>25036.674999999999</v>
      </c>
      <c r="G36" s="594">
        <f>'[2]2'!G36</f>
        <v>11365.389000000001</v>
      </c>
      <c r="H36" s="866">
        <f>'[2]2'!H36</f>
        <v>82322.198000000004</v>
      </c>
      <c r="I36" s="594">
        <f>'[2]2'!I36</f>
        <v>3953.009</v>
      </c>
      <c r="J36" s="866">
        <f>'[2]2'!J36</f>
        <v>33918.112999999998</v>
      </c>
      <c r="K36" s="594">
        <f>'[2]2'!K36</f>
        <v>34679.814000000006</v>
      </c>
      <c r="L36" s="866">
        <f>'[2]2'!L36</f>
        <v>35058.563000000002</v>
      </c>
      <c r="M36" s="594">
        <f>'[2]2'!M36</f>
        <v>500.71700000000004</v>
      </c>
      <c r="N36" s="866">
        <f>'[2]2'!N36</f>
        <v>8255.732</v>
      </c>
      <c r="O36" s="594">
        <f>'[2]2'!O36</f>
        <v>2351.5839999999998</v>
      </c>
      <c r="P36" s="866">
        <f>'[2]2'!P36</f>
        <v>17907.644999999997</v>
      </c>
      <c r="Q36" s="594">
        <f>'[2]2'!Q36</f>
        <v>6042.8850000000002</v>
      </c>
      <c r="R36" s="866">
        <f>'[2]2'!R36</f>
        <v>-4545.5829999999842</v>
      </c>
      <c r="S36" s="594">
        <f>'[2]2'!S36</f>
        <v>71683.237000000008</v>
      </c>
      <c r="T36" s="866">
        <f>'[2]2'!T36</f>
        <v>53039.503000000004</v>
      </c>
      <c r="U36" s="594">
        <f>'[2]2'!U36</f>
        <v>18643.734</v>
      </c>
      <c r="V36" s="866">
        <f>'[2]2'!V36</f>
        <v>76228.819999999992</v>
      </c>
      <c r="W36" s="594">
        <f>'[2]2'!W36</f>
        <v>64523.411999999997</v>
      </c>
      <c r="X36" s="866">
        <f>'[2]2'!X36</f>
        <v>11705.407999999999</v>
      </c>
      <c r="Y36" s="304"/>
      <c r="Z36" s="303">
        <f t="shared" si="0"/>
        <v>2020</v>
      </c>
      <c r="AA36" s="76"/>
      <c r="AB36" s="76"/>
      <c r="AC36" s="76"/>
      <c r="AD36" s="76"/>
      <c r="AE36" s="76"/>
      <c r="AF36" s="76"/>
      <c r="AG36" s="76"/>
      <c r="AH36" s="76"/>
      <c r="AI36" s="76"/>
      <c r="AJ36" s="76"/>
      <c r="AK36" s="76"/>
      <c r="AL36" s="76"/>
      <c r="AM36" s="76"/>
      <c r="AN36" s="76"/>
      <c r="AO36" s="76"/>
      <c r="AP36" s="76"/>
      <c r="AQ36" s="76"/>
      <c r="AR36" s="76"/>
    </row>
    <row r="37" spans="1:44" s="77" customFormat="1" ht="12.75" customHeight="1">
      <c r="A37" s="303">
        <f>'[2]2'!$A37</f>
        <v>2021</v>
      </c>
      <c r="B37" s="863">
        <f>'[2]2'!B37</f>
        <v>195760.24300000002</v>
      </c>
      <c r="C37" s="864">
        <f>'[2]2'!C37</f>
        <v>200982.70299999998</v>
      </c>
      <c r="D37" s="867">
        <f>'[2]2'!D37</f>
        <v>163551.36599999998</v>
      </c>
      <c r="E37" s="864">
        <f>'[2]2'!E37</f>
        <v>128240.041</v>
      </c>
      <c r="F37" s="867">
        <f>'[2]2'!F37</f>
        <v>25423.378000000004</v>
      </c>
      <c r="G37" s="864">
        <f>'[2]2'!G37</f>
        <v>11892.023999999999</v>
      </c>
      <c r="H37" s="867">
        <f>'[2]2'!H37</f>
        <v>86891.016000000003</v>
      </c>
      <c r="I37" s="864">
        <f>'[2]2'!I37</f>
        <v>4033.623</v>
      </c>
      <c r="J37" s="867">
        <f>'[2]2'!J37</f>
        <v>35311.324999999997</v>
      </c>
      <c r="K37" s="864">
        <f>'[2]2'!K37</f>
        <v>37431.337</v>
      </c>
      <c r="L37" s="867">
        <f>'[2]2'!L37</f>
        <v>37359.813999999998</v>
      </c>
      <c r="M37" s="864">
        <f>'[2]2'!M37</f>
        <v>504.97299999999996</v>
      </c>
      <c r="N37" s="867">
        <f>'[2]2'!N37</f>
        <v>9285.3719999999994</v>
      </c>
      <c r="O37" s="864">
        <f>'[2]2'!O37</f>
        <v>2405.1120000000001</v>
      </c>
      <c r="P37" s="867">
        <f>'[2]2'!P37</f>
        <v>18623.444</v>
      </c>
      <c r="Q37" s="864">
        <f>'[2]2'!Q37</f>
        <v>6540.9129999999996</v>
      </c>
      <c r="R37" s="867">
        <f>'[2]2'!R37</f>
        <v>-5133.0429999999906</v>
      </c>
      <c r="S37" s="864">
        <f>'[2]2'!S37</f>
        <v>81075.937000000005</v>
      </c>
      <c r="T37" s="867">
        <f>'[2]2'!T37</f>
        <v>58941.361000000004</v>
      </c>
      <c r="U37" s="864">
        <f>'[2]2'!U37</f>
        <v>22134.576000000001</v>
      </c>
      <c r="V37" s="867">
        <f>'[2]2'!V37</f>
        <v>86208.98</v>
      </c>
      <c r="W37" s="864">
        <f>'[2]2'!W37</f>
        <v>72489.411999999997</v>
      </c>
      <c r="X37" s="867">
        <f>'[2]2'!X37</f>
        <v>13719.567999999999</v>
      </c>
      <c r="Y37" s="865"/>
      <c r="Z37" s="303">
        <f t="shared" si="0"/>
        <v>2021</v>
      </c>
      <c r="AA37" s="76"/>
      <c r="AB37" s="76"/>
      <c r="AC37" s="76"/>
      <c r="AD37" s="76"/>
      <c r="AE37" s="76"/>
      <c r="AF37" s="76"/>
      <c r="AG37" s="76"/>
      <c r="AH37" s="76"/>
      <c r="AI37" s="76"/>
      <c r="AJ37" s="76"/>
      <c r="AK37" s="76"/>
      <c r="AL37" s="76"/>
      <c r="AM37" s="76"/>
      <c r="AN37" s="76"/>
      <c r="AO37" s="76"/>
      <c r="AP37" s="76"/>
      <c r="AQ37" s="76"/>
      <c r="AR37" s="76"/>
    </row>
    <row r="38" spans="1:44" s="262" customFormat="1" ht="8.1" customHeight="1">
      <c r="B38" s="139"/>
      <c r="C38" s="50"/>
      <c r="D38" s="139"/>
      <c r="E38" s="1187"/>
      <c r="F38" s="226"/>
      <c r="G38" s="142"/>
      <c r="H38" s="33"/>
      <c r="I38" s="226"/>
      <c r="J38" s="142"/>
      <c r="K38" s="33"/>
      <c r="L38" s="50"/>
      <c r="M38" s="139"/>
      <c r="N38" s="1187"/>
      <c r="O38" s="226"/>
      <c r="P38" s="142"/>
      <c r="Q38" s="33"/>
      <c r="R38" s="226"/>
      <c r="S38" s="142"/>
      <c r="T38" s="33"/>
      <c r="U38" s="1188"/>
    </row>
    <row r="39" spans="1:44" s="77" customFormat="1" ht="12.75" customHeight="1">
      <c r="A39" s="307" t="str">
        <f>'[2]2'!$A39</f>
        <v>4 1996</v>
      </c>
      <c r="B39" s="548">
        <f>'[2]2'!B39</f>
        <v>37997.862999999998</v>
      </c>
      <c r="C39" s="594">
        <f>'[2]2'!C39</f>
        <v>39144.385999999999</v>
      </c>
      <c r="D39" s="866">
        <f>'[2]2'!D39</f>
        <v>30507.879000000001</v>
      </c>
      <c r="E39" s="594">
        <f>'[2]2'!E39</f>
        <v>23999.817999999999</v>
      </c>
      <c r="F39" s="866">
        <f>'[2]2'!F39</f>
        <v>4221.1949999999997</v>
      </c>
      <c r="G39" s="594">
        <f>'[2]2'!G39</f>
        <v>2434.9070000000002</v>
      </c>
      <c r="H39" s="866">
        <f>'[2]2'!H39</f>
        <v>16770.489000000001</v>
      </c>
      <c r="I39" s="594">
        <f>'[2]2'!I39</f>
        <v>573.22699999999998</v>
      </c>
      <c r="J39" s="866">
        <f>'[2]2'!J39</f>
        <v>6508.0610000000006</v>
      </c>
      <c r="K39" s="594">
        <f>'[2]2'!K39</f>
        <v>8636.5069999999996</v>
      </c>
      <c r="L39" s="866">
        <f>'[2]2'!L39</f>
        <v>8240.7649999999994</v>
      </c>
      <c r="M39" s="594">
        <f>'[2]2'!M39</f>
        <v>115.98099999999999</v>
      </c>
      <c r="N39" s="866">
        <f>'[2]2'!N39</f>
        <v>1010.504</v>
      </c>
      <c r="O39" s="594">
        <f>'[2]2'!O39</f>
        <v>699.80600000000004</v>
      </c>
      <c r="P39" s="866">
        <f>'[2]2'!P39</f>
        <v>5982.4829999999993</v>
      </c>
      <c r="Q39" s="594">
        <f>'[2]2'!Q39</f>
        <v>431.99099999999999</v>
      </c>
      <c r="R39" s="866">
        <f>'[2]2'!R39</f>
        <v>-1348.0910000000003</v>
      </c>
      <c r="S39" s="594">
        <f>'[2]2'!S39</f>
        <v>7884.6530000000002</v>
      </c>
      <c r="T39" s="866">
        <f>'[2]2'!T39</f>
        <v>5658.1760000000004</v>
      </c>
      <c r="U39" s="594">
        <f>'[2]2'!U39</f>
        <v>2226.4769999999999</v>
      </c>
      <c r="V39" s="866">
        <f>'[2]2'!V39</f>
        <v>9232.7440000000006</v>
      </c>
      <c r="W39" s="594">
        <f>'[2]2'!W39</f>
        <v>7672.7620000000006</v>
      </c>
      <c r="X39" s="866">
        <f>'[2]2'!X39</f>
        <v>1559.982</v>
      </c>
      <c r="Y39" s="304"/>
      <c r="Z39" s="307" t="str">
        <f t="shared" si="0"/>
        <v>4 1996</v>
      </c>
      <c r="AA39" s="76"/>
      <c r="AB39" s="76"/>
      <c r="AC39" s="76"/>
      <c r="AD39" s="76"/>
      <c r="AE39" s="76"/>
      <c r="AF39" s="76"/>
      <c r="AG39" s="76"/>
      <c r="AH39" s="76"/>
      <c r="AI39" s="76"/>
      <c r="AJ39" s="76"/>
      <c r="AK39" s="76"/>
      <c r="AL39" s="76"/>
      <c r="AM39" s="76"/>
      <c r="AN39" s="76"/>
      <c r="AO39" s="76"/>
      <c r="AP39" s="76"/>
      <c r="AQ39" s="76"/>
      <c r="AR39" s="76"/>
    </row>
    <row r="40" spans="1:44" s="77" customFormat="1" ht="12.75" customHeight="1">
      <c r="A40" s="892" t="str">
        <f>'[2]2'!$A40</f>
        <v>1 1997</v>
      </c>
      <c r="B40" s="863">
        <f>'[2]2'!B40</f>
        <v>38622.830999999998</v>
      </c>
      <c r="C40" s="864">
        <f>'[2]2'!C40</f>
        <v>39744.786000000007</v>
      </c>
      <c r="D40" s="867">
        <f>'[2]2'!D40</f>
        <v>30921.181000000004</v>
      </c>
      <c r="E40" s="864">
        <f>'[2]2'!E40</f>
        <v>24397.056000000004</v>
      </c>
      <c r="F40" s="867">
        <f>'[2]2'!F40</f>
        <v>4240.5529999999999</v>
      </c>
      <c r="G40" s="864">
        <f>'[2]2'!G40</f>
        <v>2453.9380000000001</v>
      </c>
      <c r="H40" s="867">
        <f>'[2]2'!H40</f>
        <v>17127.934000000001</v>
      </c>
      <c r="I40" s="864">
        <f>'[2]2'!I40</f>
        <v>574.63099999999997</v>
      </c>
      <c r="J40" s="867">
        <f>'[2]2'!J40</f>
        <v>6524.1250000000009</v>
      </c>
      <c r="K40" s="864">
        <f>'[2]2'!K40</f>
        <v>8823.6049999999996</v>
      </c>
      <c r="L40" s="867">
        <f>'[2]2'!L40</f>
        <v>8553.2130000000016</v>
      </c>
      <c r="M40" s="864">
        <f>'[2]2'!M40</f>
        <v>122.17400000000001</v>
      </c>
      <c r="N40" s="867">
        <f>'[2]2'!N40</f>
        <v>1044.721</v>
      </c>
      <c r="O40" s="864">
        <f>'[2]2'!O40</f>
        <v>732.49400000000003</v>
      </c>
      <c r="P40" s="867">
        <f>'[2]2'!P40</f>
        <v>6216.4820000000009</v>
      </c>
      <c r="Q40" s="864">
        <f>'[2]2'!Q40</f>
        <v>437.34199999999998</v>
      </c>
      <c r="R40" s="867">
        <f>'[2]2'!R40</f>
        <v>-1319.371000000001</v>
      </c>
      <c r="S40" s="864">
        <f>'[2]2'!S40</f>
        <v>8053.8349999999991</v>
      </c>
      <c r="T40" s="867">
        <f>'[2]2'!T40</f>
        <v>5804.4529999999995</v>
      </c>
      <c r="U40" s="864">
        <f>'[2]2'!U40</f>
        <v>2249.3820000000001</v>
      </c>
      <c r="V40" s="867">
        <f>'[2]2'!V40</f>
        <v>9373.2060000000001</v>
      </c>
      <c r="W40" s="864">
        <f>'[2]2'!W40</f>
        <v>7826.2530000000006</v>
      </c>
      <c r="X40" s="867">
        <f>'[2]2'!X40</f>
        <v>1546.953</v>
      </c>
      <c r="Y40" s="865"/>
      <c r="Z40" s="862" t="str">
        <f t="shared" si="0"/>
        <v>1 1997</v>
      </c>
      <c r="AA40" s="76"/>
      <c r="AB40" s="76"/>
      <c r="AC40" s="76"/>
      <c r="AD40" s="76"/>
      <c r="AE40" s="76"/>
      <c r="AF40" s="76"/>
      <c r="AG40" s="76"/>
      <c r="AH40" s="76"/>
      <c r="AI40" s="76"/>
      <c r="AJ40" s="76"/>
      <c r="AK40" s="76"/>
      <c r="AL40" s="76"/>
      <c r="AM40" s="76"/>
      <c r="AN40" s="76"/>
      <c r="AO40" s="76"/>
      <c r="AP40" s="76"/>
      <c r="AQ40" s="76"/>
      <c r="AR40" s="76"/>
    </row>
    <row r="41" spans="1:44" s="77" customFormat="1" ht="12.75" customHeight="1">
      <c r="A41" s="307" t="str">
        <f>'[2]2'!$A41</f>
        <v>2 1997</v>
      </c>
      <c r="B41" s="548">
        <f>'[2]2'!B41</f>
        <v>38973.764999999999</v>
      </c>
      <c r="C41" s="594">
        <f>'[2]2'!C41</f>
        <v>40055.612999999998</v>
      </c>
      <c r="D41" s="866">
        <f>'[2]2'!D41</f>
        <v>30938.089999999997</v>
      </c>
      <c r="E41" s="594">
        <f>'[2]2'!E41</f>
        <v>24365.386999999999</v>
      </c>
      <c r="F41" s="866">
        <f>'[2]2'!F41</f>
        <v>4297.6670000000004</v>
      </c>
      <c r="G41" s="594">
        <f>'[2]2'!G41</f>
        <v>2442.6669999999999</v>
      </c>
      <c r="H41" s="866">
        <f>'[2]2'!H41</f>
        <v>17047.672999999999</v>
      </c>
      <c r="I41" s="594">
        <f>'[2]2'!I41</f>
        <v>577.38</v>
      </c>
      <c r="J41" s="866">
        <f>'[2]2'!J41</f>
        <v>6572.7029999999986</v>
      </c>
      <c r="K41" s="594">
        <f>'[2]2'!K41</f>
        <v>9117.5229999999992</v>
      </c>
      <c r="L41" s="866">
        <f>'[2]2'!L41</f>
        <v>8878.4459999999999</v>
      </c>
      <c r="M41" s="594">
        <f>'[2]2'!M41</f>
        <v>125.846</v>
      </c>
      <c r="N41" s="866">
        <f>'[2]2'!N41</f>
        <v>1094.539</v>
      </c>
      <c r="O41" s="594">
        <f>'[2]2'!O41</f>
        <v>859.41899999999998</v>
      </c>
      <c r="P41" s="866">
        <f>'[2]2'!P41</f>
        <v>6351.0630000000001</v>
      </c>
      <c r="Q41" s="594">
        <f>'[2]2'!Q41</f>
        <v>447.57900000000001</v>
      </c>
      <c r="R41" s="866">
        <f>'[2]2'!R41</f>
        <v>-1267.6749999999993</v>
      </c>
      <c r="S41" s="594">
        <f>'[2]2'!S41</f>
        <v>8375.3860000000004</v>
      </c>
      <c r="T41" s="866">
        <f>'[2]2'!T41</f>
        <v>6033.1350000000002</v>
      </c>
      <c r="U41" s="594">
        <f>'[2]2'!U41</f>
        <v>2342.2510000000002</v>
      </c>
      <c r="V41" s="866">
        <f>'[2]2'!V41</f>
        <v>9643.0609999999997</v>
      </c>
      <c r="W41" s="594">
        <f>'[2]2'!W41</f>
        <v>8080.1880000000001</v>
      </c>
      <c r="X41" s="866">
        <f>'[2]2'!X41</f>
        <v>1562.873</v>
      </c>
      <c r="Y41" s="304"/>
      <c r="Z41" s="307" t="str">
        <f t="shared" si="0"/>
        <v>2 1997</v>
      </c>
      <c r="AA41" s="76"/>
      <c r="AB41" s="76"/>
      <c r="AC41" s="76"/>
      <c r="AD41" s="76"/>
      <c r="AE41" s="76"/>
      <c r="AF41" s="76"/>
      <c r="AG41" s="76"/>
      <c r="AH41" s="76"/>
      <c r="AI41" s="76"/>
      <c r="AJ41" s="76"/>
      <c r="AK41" s="76"/>
      <c r="AL41" s="76"/>
      <c r="AM41" s="76"/>
      <c r="AN41" s="76"/>
      <c r="AO41" s="76"/>
      <c r="AP41" s="76"/>
      <c r="AQ41" s="76"/>
      <c r="AR41" s="76"/>
    </row>
    <row r="42" spans="1:44" s="77" customFormat="1" ht="12.75" customHeight="1">
      <c r="A42" s="307" t="str">
        <f>'[2]2'!$A42</f>
        <v>3 1997</v>
      </c>
      <c r="B42" s="548">
        <f>'[2]2'!B42</f>
        <v>39480.798999999999</v>
      </c>
      <c r="C42" s="594">
        <f>'[2]2'!C42</f>
        <v>40795.686999999998</v>
      </c>
      <c r="D42" s="866">
        <f>'[2]2'!D42</f>
        <v>31536.121999999996</v>
      </c>
      <c r="E42" s="594">
        <f>'[2]2'!E42</f>
        <v>24876.555999999997</v>
      </c>
      <c r="F42" s="866">
        <f>'[2]2'!F42</f>
        <v>4337.232</v>
      </c>
      <c r="G42" s="594">
        <f>'[2]2'!G42</f>
        <v>2546.9119999999998</v>
      </c>
      <c r="H42" s="866">
        <f>'[2]2'!H42</f>
        <v>17409.865999999998</v>
      </c>
      <c r="I42" s="594">
        <f>'[2]2'!I42</f>
        <v>582.54600000000005</v>
      </c>
      <c r="J42" s="866">
        <f>'[2]2'!J42</f>
        <v>6659.5660000000007</v>
      </c>
      <c r="K42" s="594">
        <f>'[2]2'!K42</f>
        <v>9259.5650000000005</v>
      </c>
      <c r="L42" s="866">
        <f>'[2]2'!L42</f>
        <v>9088.2939999999999</v>
      </c>
      <c r="M42" s="594">
        <f>'[2]2'!M42</f>
        <v>125.72499999999999</v>
      </c>
      <c r="N42" s="866">
        <f>'[2]2'!N42</f>
        <v>1108.23</v>
      </c>
      <c r="O42" s="594">
        <f>'[2]2'!O42</f>
        <v>843.90599999999995</v>
      </c>
      <c r="P42" s="866">
        <f>'[2]2'!P42</f>
        <v>6547.0499999999993</v>
      </c>
      <c r="Q42" s="594">
        <f>'[2]2'!Q42</f>
        <v>463.38299999999998</v>
      </c>
      <c r="R42" s="866">
        <f>'[2]2'!R42</f>
        <v>-1480.9889999999996</v>
      </c>
      <c r="S42" s="594">
        <f>'[2]2'!S42</f>
        <v>8410.2260000000006</v>
      </c>
      <c r="T42" s="866">
        <f>'[2]2'!T42</f>
        <v>6079.4570000000003</v>
      </c>
      <c r="U42" s="594">
        <f>'[2]2'!U42</f>
        <v>2330.7689999999998</v>
      </c>
      <c r="V42" s="866">
        <f>'[2]2'!V42</f>
        <v>9891.2150000000001</v>
      </c>
      <c r="W42" s="594">
        <f>'[2]2'!W42</f>
        <v>8227.241</v>
      </c>
      <c r="X42" s="866">
        <f>'[2]2'!X42</f>
        <v>1663.9739999999999</v>
      </c>
      <c r="Y42" s="304"/>
      <c r="Z42" s="307" t="str">
        <f t="shared" si="0"/>
        <v>3 1997</v>
      </c>
      <c r="AA42" s="76"/>
      <c r="AB42" s="76"/>
      <c r="AC42" s="76"/>
      <c r="AD42" s="76"/>
      <c r="AE42" s="76"/>
      <c r="AF42" s="76"/>
      <c r="AG42" s="76"/>
      <c r="AH42" s="76"/>
      <c r="AI42" s="76"/>
      <c r="AJ42" s="76"/>
      <c r="AK42" s="76"/>
      <c r="AL42" s="76"/>
      <c r="AM42" s="76"/>
      <c r="AN42" s="76"/>
      <c r="AO42" s="76"/>
      <c r="AP42" s="76"/>
      <c r="AQ42" s="76"/>
      <c r="AR42" s="76"/>
    </row>
    <row r="43" spans="1:44" s="77" customFormat="1" ht="12.75" customHeight="1">
      <c r="A43" s="307" t="str">
        <f>'[2]2'!$A43</f>
        <v>4 1997</v>
      </c>
      <c r="B43" s="548">
        <f>'[2]2'!B43</f>
        <v>39746.237999999998</v>
      </c>
      <c r="C43" s="594">
        <f>'[2]2'!C43</f>
        <v>41257.989000000001</v>
      </c>
      <c r="D43" s="866">
        <f>'[2]2'!D43</f>
        <v>31710.300999999999</v>
      </c>
      <c r="E43" s="594">
        <f>'[2]2'!E43</f>
        <v>24928.985000000001</v>
      </c>
      <c r="F43" s="866">
        <f>'[2]2'!F43</f>
        <v>4348.9560000000001</v>
      </c>
      <c r="G43" s="594">
        <f>'[2]2'!G43</f>
        <v>2591.732</v>
      </c>
      <c r="H43" s="866">
        <f>'[2]2'!H43</f>
        <v>17399.811999999998</v>
      </c>
      <c r="I43" s="594">
        <f>'[2]2'!I43</f>
        <v>588.48500000000001</v>
      </c>
      <c r="J43" s="866">
        <f>'[2]2'!J43</f>
        <v>6781.3159999999998</v>
      </c>
      <c r="K43" s="594">
        <f>'[2]2'!K43</f>
        <v>9547.6880000000001</v>
      </c>
      <c r="L43" s="866">
        <f>'[2]2'!L43</f>
        <v>9204.7870000000003</v>
      </c>
      <c r="M43" s="594">
        <f>'[2]2'!M43</f>
        <v>122.449</v>
      </c>
      <c r="N43" s="866">
        <f>'[2]2'!N43</f>
        <v>1149.1569999999999</v>
      </c>
      <c r="O43" s="594">
        <f>'[2]2'!O43</f>
        <v>970.31700000000001</v>
      </c>
      <c r="P43" s="866">
        <f>'[2]2'!P43</f>
        <v>6479.1420000000007</v>
      </c>
      <c r="Q43" s="594">
        <f>'[2]2'!Q43</f>
        <v>483.72199999999998</v>
      </c>
      <c r="R43" s="866">
        <f>'[2]2'!R43</f>
        <v>-1650.634</v>
      </c>
      <c r="S43" s="594">
        <f>'[2]2'!S43</f>
        <v>8650.5650000000005</v>
      </c>
      <c r="T43" s="866">
        <f>'[2]2'!T43</f>
        <v>6319.7980000000007</v>
      </c>
      <c r="U43" s="594">
        <f>'[2]2'!U43</f>
        <v>2330.7669999999998</v>
      </c>
      <c r="V43" s="866">
        <f>'[2]2'!V43</f>
        <v>10301.199000000001</v>
      </c>
      <c r="W43" s="594">
        <f>'[2]2'!W43</f>
        <v>8570.0470000000005</v>
      </c>
      <c r="X43" s="866">
        <f>'[2]2'!X43</f>
        <v>1731.152</v>
      </c>
      <c r="Y43" s="304"/>
      <c r="Z43" s="307" t="str">
        <f t="shared" si="0"/>
        <v>4 1997</v>
      </c>
      <c r="AA43" s="76"/>
      <c r="AB43" s="76"/>
      <c r="AC43" s="76"/>
      <c r="AD43" s="76"/>
      <c r="AE43" s="76"/>
      <c r="AF43" s="76"/>
      <c r="AG43" s="76"/>
      <c r="AH43" s="76"/>
      <c r="AI43" s="76"/>
      <c r="AJ43" s="76"/>
      <c r="AK43" s="76"/>
      <c r="AL43" s="76"/>
      <c r="AM43" s="76"/>
      <c r="AN43" s="76"/>
      <c r="AO43" s="76"/>
      <c r="AP43" s="76"/>
      <c r="AQ43" s="76"/>
      <c r="AR43" s="76"/>
    </row>
    <row r="44" spans="1:44" s="77" customFormat="1" ht="12.75" customHeight="1">
      <c r="A44" s="892" t="str">
        <f>'[2]2'!$A44</f>
        <v>1 1998</v>
      </c>
      <c r="B44" s="863">
        <f>'[2]2'!B44</f>
        <v>40321.631000000001</v>
      </c>
      <c r="C44" s="864">
        <f>'[2]2'!C44</f>
        <v>42194.863999999994</v>
      </c>
      <c r="D44" s="867">
        <f>'[2]2'!D44</f>
        <v>32216.741999999995</v>
      </c>
      <c r="E44" s="864">
        <f>'[2]2'!E44</f>
        <v>25294.270999999997</v>
      </c>
      <c r="F44" s="867">
        <f>'[2]2'!F44</f>
        <v>4437.165</v>
      </c>
      <c r="G44" s="864">
        <f>'[2]2'!G44</f>
        <v>2636.4479999999999</v>
      </c>
      <c r="H44" s="867">
        <f>'[2]2'!H44</f>
        <v>17624.868999999999</v>
      </c>
      <c r="I44" s="864">
        <f>'[2]2'!I44</f>
        <v>595.78899999999999</v>
      </c>
      <c r="J44" s="867">
        <f>'[2]2'!J44</f>
        <v>6922.4709999999986</v>
      </c>
      <c r="K44" s="864">
        <f>'[2]2'!K44</f>
        <v>9978.1219999999994</v>
      </c>
      <c r="L44" s="867">
        <f>'[2]2'!L44</f>
        <v>9692.7690000000002</v>
      </c>
      <c r="M44" s="864">
        <f>'[2]2'!M44</f>
        <v>118.572</v>
      </c>
      <c r="N44" s="867">
        <f>'[2]2'!N44</f>
        <v>1229.672</v>
      </c>
      <c r="O44" s="864">
        <f>'[2]2'!O44</f>
        <v>989.58100000000002</v>
      </c>
      <c r="P44" s="867">
        <f>'[2]2'!P44</f>
        <v>6849.902</v>
      </c>
      <c r="Q44" s="864">
        <f>'[2]2'!Q44</f>
        <v>505.04199999999997</v>
      </c>
      <c r="R44" s="867">
        <f>'[2]2'!R44</f>
        <v>-1979.393</v>
      </c>
      <c r="S44" s="864">
        <f>'[2]2'!S44</f>
        <v>8837.0849999999991</v>
      </c>
      <c r="T44" s="867">
        <f>'[2]2'!T44</f>
        <v>6300.6629999999986</v>
      </c>
      <c r="U44" s="864">
        <f>'[2]2'!U44</f>
        <v>2536.422</v>
      </c>
      <c r="V44" s="867">
        <f>'[2]2'!V44</f>
        <v>10816.477999999999</v>
      </c>
      <c r="W44" s="864">
        <f>'[2]2'!W44</f>
        <v>8906.4969999999994</v>
      </c>
      <c r="X44" s="867">
        <f>'[2]2'!X44</f>
        <v>1909.981</v>
      </c>
      <c r="Y44" s="865"/>
      <c r="Z44" s="862" t="str">
        <f t="shared" si="0"/>
        <v>1 1998</v>
      </c>
      <c r="AA44" s="76"/>
      <c r="AB44" s="76"/>
      <c r="AC44" s="76"/>
      <c r="AD44" s="76"/>
      <c r="AE44" s="76"/>
      <c r="AF44" s="76"/>
      <c r="AG44" s="76"/>
      <c r="AH44" s="76"/>
      <c r="AI44" s="76"/>
      <c r="AJ44" s="76"/>
      <c r="AK44" s="76"/>
      <c r="AL44" s="76"/>
      <c r="AM44" s="76"/>
      <c r="AN44" s="76"/>
      <c r="AO44" s="76"/>
      <c r="AP44" s="76"/>
      <c r="AQ44" s="76"/>
      <c r="AR44" s="76"/>
    </row>
    <row r="45" spans="1:44" s="77" customFormat="1" ht="12.75" customHeight="1">
      <c r="A45" s="307" t="str">
        <f>'[2]2'!$A45</f>
        <v>2 1998</v>
      </c>
      <c r="B45" s="548">
        <f>'[2]2'!B45</f>
        <v>40940.858</v>
      </c>
      <c r="C45" s="594">
        <f>'[2]2'!C45</f>
        <v>43084.261999999995</v>
      </c>
      <c r="D45" s="866">
        <f>'[2]2'!D45</f>
        <v>32732.052999999996</v>
      </c>
      <c r="E45" s="594">
        <f>'[2]2'!E45</f>
        <v>25684.013999999996</v>
      </c>
      <c r="F45" s="866">
        <f>'[2]2'!F45</f>
        <v>4474.259</v>
      </c>
      <c r="G45" s="594">
        <f>'[2]2'!G45</f>
        <v>2758.6120000000001</v>
      </c>
      <c r="H45" s="866">
        <f>'[2]2'!H45</f>
        <v>17851.871999999996</v>
      </c>
      <c r="I45" s="594">
        <f>'[2]2'!I45</f>
        <v>599.27099999999996</v>
      </c>
      <c r="J45" s="866">
        <f>'[2]2'!J45</f>
        <v>7048.0390000000016</v>
      </c>
      <c r="K45" s="594">
        <f>'[2]2'!K45</f>
        <v>10352.209000000001</v>
      </c>
      <c r="L45" s="866">
        <f>'[2]2'!L45</f>
        <v>9851.357</v>
      </c>
      <c r="M45" s="594">
        <f>'[2]2'!M45</f>
        <v>118.559</v>
      </c>
      <c r="N45" s="866">
        <f>'[2]2'!N45</f>
        <v>1315.9680000000001</v>
      </c>
      <c r="O45" s="594">
        <f>'[2]2'!O45</f>
        <v>1041.537</v>
      </c>
      <c r="P45" s="866">
        <f>'[2]2'!P45</f>
        <v>6849.1419999999998</v>
      </c>
      <c r="Q45" s="594">
        <f>'[2]2'!Q45</f>
        <v>526.15099999999995</v>
      </c>
      <c r="R45" s="866">
        <f>'[2]2'!R45</f>
        <v>-2214.6630000000005</v>
      </c>
      <c r="S45" s="594">
        <f>'[2]2'!S45</f>
        <v>9041.9789999999994</v>
      </c>
      <c r="T45" s="866">
        <f>'[2]2'!T45</f>
        <v>6562.9049999999988</v>
      </c>
      <c r="U45" s="594">
        <f>'[2]2'!U45</f>
        <v>2479.0740000000001</v>
      </c>
      <c r="V45" s="866">
        <f>'[2]2'!V45</f>
        <v>11256.642</v>
      </c>
      <c r="W45" s="594">
        <f>'[2]2'!W45</f>
        <v>9484.4519999999993</v>
      </c>
      <c r="X45" s="866">
        <f>'[2]2'!X45</f>
        <v>1772.19</v>
      </c>
      <c r="Y45" s="304"/>
      <c r="Z45" s="307" t="str">
        <f t="shared" si="0"/>
        <v>2 1998</v>
      </c>
      <c r="AA45" s="76"/>
      <c r="AB45" s="76"/>
      <c r="AC45" s="76"/>
      <c r="AD45" s="76"/>
      <c r="AE45" s="76"/>
      <c r="AF45" s="76"/>
      <c r="AG45" s="76"/>
      <c r="AH45" s="76"/>
      <c r="AI45" s="76"/>
      <c r="AJ45" s="76"/>
      <c r="AK45" s="76"/>
      <c r="AL45" s="76"/>
      <c r="AM45" s="76"/>
      <c r="AN45" s="76"/>
      <c r="AO45" s="76"/>
      <c r="AP45" s="76"/>
      <c r="AQ45" s="76"/>
      <c r="AR45" s="76"/>
    </row>
    <row r="46" spans="1:44" s="77" customFormat="1" ht="12.75" customHeight="1">
      <c r="A46" s="307" t="str">
        <f>'[2]2'!$A46</f>
        <v>3 1998</v>
      </c>
      <c r="B46" s="548">
        <f>'[2]2'!B46</f>
        <v>41394.688999999998</v>
      </c>
      <c r="C46" s="594">
        <f>'[2]2'!C46</f>
        <v>43266.74</v>
      </c>
      <c r="D46" s="866">
        <f>'[2]2'!D46</f>
        <v>33103.557999999997</v>
      </c>
      <c r="E46" s="594">
        <f>'[2]2'!E46</f>
        <v>25962.65</v>
      </c>
      <c r="F46" s="866">
        <f>'[2]2'!F46</f>
        <v>4494.8029999999999</v>
      </c>
      <c r="G46" s="594">
        <f>'[2]2'!G46</f>
        <v>2869.5349999999999</v>
      </c>
      <c r="H46" s="866">
        <f>'[2]2'!H46</f>
        <v>17997.186000000002</v>
      </c>
      <c r="I46" s="594">
        <f>'[2]2'!I46</f>
        <v>601.12599999999998</v>
      </c>
      <c r="J46" s="866">
        <f>'[2]2'!J46</f>
        <v>7140.9079999999958</v>
      </c>
      <c r="K46" s="594">
        <f>'[2]2'!K46</f>
        <v>10163.182000000001</v>
      </c>
      <c r="L46" s="866">
        <f>'[2]2'!L46</f>
        <v>9842.5159999999996</v>
      </c>
      <c r="M46" s="594">
        <f>'[2]2'!M46</f>
        <v>124.298</v>
      </c>
      <c r="N46" s="866">
        <f>'[2]2'!N46</f>
        <v>1296.836</v>
      </c>
      <c r="O46" s="594">
        <f>'[2]2'!O46</f>
        <v>973.93299999999999</v>
      </c>
      <c r="P46" s="866">
        <f>'[2]2'!P46</f>
        <v>6904.110999999999</v>
      </c>
      <c r="Q46" s="594">
        <f>'[2]2'!Q46</f>
        <v>543.33799999999997</v>
      </c>
      <c r="R46" s="866">
        <f>'[2]2'!R46</f>
        <v>-1909.3670000000002</v>
      </c>
      <c r="S46" s="594">
        <f>'[2]2'!S46</f>
        <v>9283.9920000000002</v>
      </c>
      <c r="T46" s="866">
        <f>'[2]2'!T46</f>
        <v>6673.4160000000002</v>
      </c>
      <c r="U46" s="594">
        <f>'[2]2'!U46</f>
        <v>2610.576</v>
      </c>
      <c r="V46" s="866">
        <f>'[2]2'!V46</f>
        <v>11193.359</v>
      </c>
      <c r="W46" s="594">
        <f>'[2]2'!W46</f>
        <v>9439.9950000000008</v>
      </c>
      <c r="X46" s="866">
        <f>'[2]2'!X46</f>
        <v>1753.364</v>
      </c>
      <c r="Y46" s="304"/>
      <c r="Z46" s="307" t="str">
        <f t="shared" si="0"/>
        <v>3 1998</v>
      </c>
      <c r="AA46" s="76"/>
      <c r="AB46" s="76"/>
      <c r="AC46" s="76"/>
      <c r="AD46" s="76"/>
      <c r="AE46" s="76"/>
      <c r="AF46" s="76"/>
      <c r="AG46" s="76"/>
      <c r="AH46" s="76"/>
      <c r="AI46" s="76"/>
      <c r="AJ46" s="76"/>
      <c r="AK46" s="76"/>
      <c r="AL46" s="76"/>
      <c r="AM46" s="76"/>
      <c r="AN46" s="76"/>
      <c r="AO46" s="76"/>
      <c r="AP46" s="76"/>
      <c r="AQ46" s="76"/>
      <c r="AR46" s="76"/>
    </row>
    <row r="47" spans="1:44" s="77" customFormat="1" ht="12.75" customHeight="1">
      <c r="A47" s="307" t="str">
        <f>'[2]2'!$A47</f>
        <v>4 1998</v>
      </c>
      <c r="B47" s="548">
        <f>'[2]2'!B47</f>
        <v>41706.478000000003</v>
      </c>
      <c r="C47" s="594">
        <f>'[2]2'!C47</f>
        <v>44334.370999999999</v>
      </c>
      <c r="D47" s="866">
        <f>'[2]2'!D47</f>
        <v>33546.523999999998</v>
      </c>
      <c r="E47" s="594">
        <f>'[2]2'!E47</f>
        <v>26343.327000000001</v>
      </c>
      <c r="F47" s="866">
        <f>'[2]2'!F47</f>
        <v>4539.9129999999996</v>
      </c>
      <c r="G47" s="594">
        <f>'[2]2'!G47</f>
        <v>3117.3380000000002</v>
      </c>
      <c r="H47" s="866">
        <f>'[2]2'!H47</f>
        <v>18085.552</v>
      </c>
      <c r="I47" s="594">
        <f>'[2]2'!I47</f>
        <v>600.524</v>
      </c>
      <c r="J47" s="866">
        <f>'[2]2'!J47</f>
        <v>7203.1969999999974</v>
      </c>
      <c r="K47" s="594">
        <f>'[2]2'!K47</f>
        <v>10787.847</v>
      </c>
      <c r="L47" s="866">
        <f>'[2]2'!L47</f>
        <v>10530.195</v>
      </c>
      <c r="M47" s="594">
        <f>'[2]2'!M47</f>
        <v>135.09800000000001</v>
      </c>
      <c r="N47" s="866">
        <f>'[2]2'!N47</f>
        <v>1372.558</v>
      </c>
      <c r="O47" s="594">
        <f>'[2]2'!O47</f>
        <v>1181.711</v>
      </c>
      <c r="P47" s="866">
        <f>'[2]2'!P47</f>
        <v>7283.04</v>
      </c>
      <c r="Q47" s="594">
        <f>'[2]2'!Q47</f>
        <v>557.78800000000001</v>
      </c>
      <c r="R47" s="866">
        <f>'[2]2'!R47</f>
        <v>-2635.1690000000017</v>
      </c>
      <c r="S47" s="594">
        <f>'[2]2'!S47</f>
        <v>9045.7129999999997</v>
      </c>
      <c r="T47" s="866">
        <f>'[2]2'!T47</f>
        <v>6654.9519999999993</v>
      </c>
      <c r="U47" s="594">
        <f>'[2]2'!U47</f>
        <v>2390.761</v>
      </c>
      <c r="V47" s="866">
        <f>'[2]2'!V47</f>
        <v>11680.882000000001</v>
      </c>
      <c r="W47" s="594">
        <f>'[2]2'!W47</f>
        <v>9779.9310000000005</v>
      </c>
      <c r="X47" s="866">
        <f>'[2]2'!X47</f>
        <v>1900.951</v>
      </c>
      <c r="Y47" s="304"/>
      <c r="Z47" s="307" t="str">
        <f t="shared" si="0"/>
        <v>4 1998</v>
      </c>
      <c r="AA47" s="76"/>
      <c r="AB47" s="76"/>
      <c r="AC47" s="76"/>
      <c r="AD47" s="76"/>
      <c r="AE47" s="76"/>
      <c r="AF47" s="76"/>
      <c r="AG47" s="76"/>
      <c r="AH47" s="76"/>
      <c r="AI47" s="76"/>
      <c r="AJ47" s="76"/>
      <c r="AK47" s="76"/>
      <c r="AL47" s="76"/>
      <c r="AM47" s="76"/>
      <c r="AN47" s="76"/>
      <c r="AO47" s="76"/>
      <c r="AP47" s="76"/>
      <c r="AQ47" s="76"/>
      <c r="AR47" s="76"/>
    </row>
    <row r="48" spans="1:44" s="77" customFormat="1" ht="12.75" customHeight="1">
      <c r="A48" s="892" t="str">
        <f>'[2]2'!$A48</f>
        <v>1 1999</v>
      </c>
      <c r="B48" s="863">
        <f>'[2]2'!B48</f>
        <v>42260.839</v>
      </c>
      <c r="C48" s="864">
        <f>'[2]2'!C48</f>
        <v>45004.831999999995</v>
      </c>
      <c r="D48" s="867">
        <f>'[2]2'!D48</f>
        <v>34185.953999999998</v>
      </c>
      <c r="E48" s="864">
        <f>'[2]2'!E48</f>
        <v>26940.287</v>
      </c>
      <c r="F48" s="867">
        <f>'[2]2'!F48</f>
        <v>4565.7529999999997</v>
      </c>
      <c r="G48" s="864">
        <f>'[2]2'!G48</f>
        <v>3208.797</v>
      </c>
      <c r="H48" s="867">
        <f>'[2]2'!H48</f>
        <v>18566.940000000002</v>
      </c>
      <c r="I48" s="864">
        <f>'[2]2'!I48</f>
        <v>598.79700000000003</v>
      </c>
      <c r="J48" s="867">
        <f>'[2]2'!J48</f>
        <v>7245.6669999999958</v>
      </c>
      <c r="K48" s="864">
        <f>'[2]2'!K48</f>
        <v>10818.878000000001</v>
      </c>
      <c r="L48" s="867">
        <f>'[2]2'!L48</f>
        <v>10371.927</v>
      </c>
      <c r="M48" s="864">
        <f>'[2]2'!M48</f>
        <v>147.69</v>
      </c>
      <c r="N48" s="867">
        <f>'[2]2'!N48</f>
        <v>1383.8630000000001</v>
      </c>
      <c r="O48" s="864">
        <f>'[2]2'!O48</f>
        <v>1108.5440000000001</v>
      </c>
      <c r="P48" s="867">
        <f>'[2]2'!P48</f>
        <v>7160.2559999999994</v>
      </c>
      <c r="Q48" s="864">
        <f>'[2]2'!Q48</f>
        <v>571.57399999999996</v>
      </c>
      <c r="R48" s="867">
        <f>'[2]2'!R48</f>
        <v>-2727.880000000001</v>
      </c>
      <c r="S48" s="864">
        <f>'[2]2'!S48</f>
        <v>9112.7860000000001</v>
      </c>
      <c r="T48" s="867">
        <f>'[2]2'!T48</f>
        <v>6684.2739999999994</v>
      </c>
      <c r="U48" s="864">
        <f>'[2]2'!U48</f>
        <v>2428.5120000000002</v>
      </c>
      <c r="V48" s="867">
        <f>'[2]2'!V48</f>
        <v>11840.666000000001</v>
      </c>
      <c r="W48" s="864">
        <f>'[2]2'!W48</f>
        <v>10030.662</v>
      </c>
      <c r="X48" s="867">
        <f>'[2]2'!X48</f>
        <v>1810.0039999999999</v>
      </c>
      <c r="Y48" s="304"/>
      <c r="Z48" s="862" t="str">
        <f t="shared" si="0"/>
        <v>1 1999</v>
      </c>
      <c r="AA48" s="76"/>
      <c r="AB48" s="76"/>
      <c r="AC48" s="76"/>
      <c r="AD48" s="76"/>
      <c r="AE48" s="76"/>
      <c r="AF48" s="76"/>
      <c r="AG48" s="76"/>
      <c r="AH48" s="76"/>
      <c r="AI48" s="76"/>
      <c r="AJ48" s="76"/>
      <c r="AK48" s="76"/>
      <c r="AL48" s="76"/>
      <c r="AM48" s="76"/>
      <c r="AN48" s="76"/>
      <c r="AO48" s="76"/>
      <c r="AP48" s="76"/>
      <c r="AQ48" s="76"/>
      <c r="AR48" s="76"/>
    </row>
    <row r="49" spans="1:44" s="77" customFormat="1" ht="12.75" customHeight="1">
      <c r="A49" s="307" t="str">
        <f>'[2]2'!$A49</f>
        <v>2 1999</v>
      </c>
      <c r="B49" s="548">
        <f>'[2]2'!B49</f>
        <v>42481.485000000001</v>
      </c>
      <c r="C49" s="594">
        <f>'[2]2'!C49</f>
        <v>45282.332999999999</v>
      </c>
      <c r="D49" s="866">
        <f>'[2]2'!D49</f>
        <v>34243.783000000003</v>
      </c>
      <c r="E49" s="594">
        <f>'[2]2'!E49</f>
        <v>26954.199999999997</v>
      </c>
      <c r="F49" s="866">
        <f>'[2]2'!F49</f>
        <v>4610.473</v>
      </c>
      <c r="G49" s="594">
        <f>'[2]2'!G49</f>
        <v>3199.0880000000002</v>
      </c>
      <c r="H49" s="866">
        <f>'[2]2'!H49</f>
        <v>18545.644999999997</v>
      </c>
      <c r="I49" s="594">
        <f>'[2]2'!I49</f>
        <v>598.99400000000003</v>
      </c>
      <c r="J49" s="866">
        <f>'[2]2'!J49</f>
        <v>7289.5830000000051</v>
      </c>
      <c r="K49" s="594">
        <f>'[2]2'!K49</f>
        <v>11038.55</v>
      </c>
      <c r="L49" s="866">
        <f>'[2]2'!L49</f>
        <v>10433.988999999998</v>
      </c>
      <c r="M49" s="594">
        <f>'[2]2'!M49</f>
        <v>156.22499999999999</v>
      </c>
      <c r="N49" s="866">
        <f>'[2]2'!N49</f>
        <v>1373.7080000000001</v>
      </c>
      <c r="O49" s="594">
        <f>'[2]2'!O49</f>
        <v>1094.1959999999999</v>
      </c>
      <c r="P49" s="866">
        <f>'[2]2'!P49</f>
        <v>7223.6969999999983</v>
      </c>
      <c r="Q49" s="594">
        <f>'[2]2'!Q49</f>
        <v>586.16300000000001</v>
      </c>
      <c r="R49" s="866">
        <f>'[2]2'!R49</f>
        <v>-2770.5560000000005</v>
      </c>
      <c r="S49" s="594">
        <f>'[2]2'!S49</f>
        <v>9224.7219999999998</v>
      </c>
      <c r="T49" s="866">
        <f>'[2]2'!T49</f>
        <v>6723.04</v>
      </c>
      <c r="U49" s="594">
        <f>'[2]2'!U49</f>
        <v>2501.6819999999998</v>
      </c>
      <c r="V49" s="866">
        <f>'[2]2'!V49</f>
        <v>11995.278</v>
      </c>
      <c r="W49" s="594">
        <f>'[2]2'!W49</f>
        <v>10148.224</v>
      </c>
      <c r="X49" s="866">
        <f>'[2]2'!X49</f>
        <v>1847.0540000000001</v>
      </c>
      <c r="Y49" s="304"/>
      <c r="Z49" s="307" t="str">
        <f t="shared" si="0"/>
        <v>2 1999</v>
      </c>
      <c r="AA49" s="76"/>
      <c r="AB49" s="76"/>
      <c r="AC49" s="76"/>
      <c r="AD49" s="76"/>
      <c r="AE49" s="76"/>
      <c r="AF49" s="76"/>
      <c r="AG49" s="76"/>
      <c r="AH49" s="76"/>
      <c r="AI49" s="76"/>
      <c r="AJ49" s="76"/>
      <c r="AK49" s="76"/>
      <c r="AL49" s="76"/>
      <c r="AM49" s="76"/>
      <c r="AN49" s="76"/>
      <c r="AO49" s="76"/>
      <c r="AP49" s="76"/>
      <c r="AQ49" s="76"/>
      <c r="AR49" s="76"/>
    </row>
    <row r="50" spans="1:44" s="77" customFormat="1" ht="12.75" customHeight="1">
      <c r="A50" s="307" t="str">
        <f>'[2]2'!$A50</f>
        <v>3 1999</v>
      </c>
      <c r="B50" s="548">
        <f>'[2]2'!B50</f>
        <v>42897.972999999998</v>
      </c>
      <c r="C50" s="594">
        <f>'[2]2'!C50</f>
        <v>45786.557000000001</v>
      </c>
      <c r="D50" s="866">
        <f>'[2]2'!D50</f>
        <v>34683.03</v>
      </c>
      <c r="E50" s="594">
        <f>'[2]2'!E50</f>
        <v>27338.731</v>
      </c>
      <c r="F50" s="866">
        <f>'[2]2'!F50</f>
        <v>4640.9129999999996</v>
      </c>
      <c r="G50" s="594">
        <f>'[2]2'!G50</f>
        <v>3248.9250000000002</v>
      </c>
      <c r="H50" s="866">
        <f>'[2]2'!H50</f>
        <v>18846.574000000001</v>
      </c>
      <c r="I50" s="594">
        <f>'[2]2'!I50</f>
        <v>602.31899999999996</v>
      </c>
      <c r="J50" s="866">
        <f>'[2]2'!J50</f>
        <v>7344.2989999999991</v>
      </c>
      <c r="K50" s="594">
        <f>'[2]2'!K50</f>
        <v>11103.527</v>
      </c>
      <c r="L50" s="866">
        <f>'[2]2'!L50</f>
        <v>10593.067999999997</v>
      </c>
      <c r="M50" s="594">
        <f>'[2]2'!M50</f>
        <v>157.566</v>
      </c>
      <c r="N50" s="866">
        <f>'[2]2'!N50</f>
        <v>1446.296</v>
      </c>
      <c r="O50" s="594">
        <f>'[2]2'!O50</f>
        <v>1053.2349999999999</v>
      </c>
      <c r="P50" s="866">
        <f>'[2]2'!P50</f>
        <v>7332.4759999999978</v>
      </c>
      <c r="Q50" s="594">
        <f>'[2]2'!Q50</f>
        <v>603.495</v>
      </c>
      <c r="R50" s="866">
        <f>'[2]2'!R50</f>
        <v>-2853.978000000001</v>
      </c>
      <c r="S50" s="594">
        <f>'[2]2'!S50</f>
        <v>9473.7559999999994</v>
      </c>
      <c r="T50" s="866">
        <f>'[2]2'!T50</f>
        <v>6953.860999999999</v>
      </c>
      <c r="U50" s="594">
        <f>'[2]2'!U50</f>
        <v>2519.895</v>
      </c>
      <c r="V50" s="866">
        <f>'[2]2'!V50</f>
        <v>12327.734</v>
      </c>
      <c r="W50" s="594">
        <f>'[2]2'!W50</f>
        <v>10369.716</v>
      </c>
      <c r="X50" s="866">
        <f>'[2]2'!X50</f>
        <v>1958.018</v>
      </c>
      <c r="Y50" s="304"/>
      <c r="Z50" s="307" t="str">
        <f t="shared" si="0"/>
        <v>3 1999</v>
      </c>
      <c r="AA50" s="76"/>
      <c r="AB50" s="76"/>
      <c r="AC50" s="76"/>
      <c r="AD50" s="76"/>
      <c r="AE50" s="76"/>
      <c r="AF50" s="76"/>
      <c r="AG50" s="76"/>
      <c r="AH50" s="76"/>
      <c r="AI50" s="76"/>
      <c r="AJ50" s="76"/>
      <c r="AK50" s="76"/>
      <c r="AL50" s="76"/>
      <c r="AM50" s="76"/>
      <c r="AN50" s="76"/>
      <c r="AO50" s="76"/>
      <c r="AP50" s="76"/>
      <c r="AQ50" s="76"/>
      <c r="AR50" s="76"/>
    </row>
    <row r="51" spans="1:44" s="77" customFormat="1" ht="12.75" customHeight="1">
      <c r="A51" s="307" t="str">
        <f>'[2]2'!$A51</f>
        <v>4 1999</v>
      </c>
      <c r="B51" s="548">
        <f>'[2]2'!B51</f>
        <v>43144.351999999999</v>
      </c>
      <c r="C51" s="594">
        <f>'[2]2'!C51</f>
        <v>46337.176999999996</v>
      </c>
      <c r="D51" s="866">
        <f>'[2]2'!D51</f>
        <v>34905.548999999999</v>
      </c>
      <c r="E51" s="594">
        <f>'[2]2'!E51</f>
        <v>27489.292999999998</v>
      </c>
      <c r="F51" s="866">
        <f>'[2]2'!F51</f>
        <v>4707.4840000000004</v>
      </c>
      <c r="G51" s="594">
        <f>'[2]2'!G51</f>
        <v>3169.3969999999999</v>
      </c>
      <c r="H51" s="866">
        <f>'[2]2'!H51</f>
        <v>19003.417999999998</v>
      </c>
      <c r="I51" s="594">
        <f>'[2]2'!I51</f>
        <v>608.99400000000003</v>
      </c>
      <c r="J51" s="866">
        <f>'[2]2'!J51</f>
        <v>7416.2560000000003</v>
      </c>
      <c r="K51" s="594">
        <f>'[2]2'!K51</f>
        <v>11431.628000000001</v>
      </c>
      <c r="L51" s="866">
        <f>'[2]2'!L51</f>
        <v>10940.598</v>
      </c>
      <c r="M51" s="594">
        <f>'[2]2'!M51</f>
        <v>151.28399999999999</v>
      </c>
      <c r="N51" s="866">
        <f>'[2]2'!N51</f>
        <v>1490.643</v>
      </c>
      <c r="O51" s="594">
        <f>'[2]2'!O51</f>
        <v>1149.2059999999999</v>
      </c>
      <c r="P51" s="866">
        <f>'[2]2'!P51</f>
        <v>7528.4009999999998</v>
      </c>
      <c r="Q51" s="594">
        <f>'[2]2'!Q51</f>
        <v>621.06399999999996</v>
      </c>
      <c r="R51" s="866">
        <f>'[2]2'!R51</f>
        <v>-3162.523000000001</v>
      </c>
      <c r="S51" s="594">
        <f>'[2]2'!S51</f>
        <v>9674.4069999999992</v>
      </c>
      <c r="T51" s="866">
        <f>'[2]2'!T51</f>
        <v>7039.3959999999988</v>
      </c>
      <c r="U51" s="594">
        <f>'[2]2'!U51</f>
        <v>2635.011</v>
      </c>
      <c r="V51" s="866">
        <f>'[2]2'!V51</f>
        <v>12836.93</v>
      </c>
      <c r="W51" s="594">
        <f>'[2]2'!W51</f>
        <v>10894.886</v>
      </c>
      <c r="X51" s="866">
        <f>'[2]2'!X51</f>
        <v>1942.0440000000001</v>
      </c>
      <c r="Y51" s="304"/>
      <c r="Z51" s="307" t="str">
        <f t="shared" si="0"/>
        <v>4 1999</v>
      </c>
      <c r="AA51" s="76"/>
      <c r="AB51" s="76"/>
      <c r="AC51" s="76"/>
      <c r="AD51" s="76"/>
      <c r="AE51" s="76"/>
      <c r="AF51" s="76"/>
      <c r="AG51" s="76"/>
      <c r="AH51" s="76"/>
      <c r="AI51" s="76"/>
      <c r="AJ51" s="76"/>
      <c r="AK51" s="76"/>
      <c r="AL51" s="76"/>
      <c r="AM51" s="76"/>
      <c r="AN51" s="76"/>
      <c r="AO51" s="76"/>
      <c r="AP51" s="76"/>
      <c r="AQ51" s="76"/>
      <c r="AR51" s="76"/>
    </row>
    <row r="52" spans="1:44" s="77" customFormat="1" ht="12.75" customHeight="1">
      <c r="A52" s="892" t="str">
        <f>'[2]2'!$A52</f>
        <v>1 2000</v>
      </c>
      <c r="B52" s="863">
        <f>'[2]2'!B52</f>
        <v>44104.516000000003</v>
      </c>
      <c r="C52" s="864">
        <f>'[2]2'!C52</f>
        <v>46974.222999999998</v>
      </c>
      <c r="D52" s="867">
        <f>'[2]2'!D52</f>
        <v>35830.286999999997</v>
      </c>
      <c r="E52" s="864">
        <f>'[2]2'!E52</f>
        <v>28322.563999999998</v>
      </c>
      <c r="F52" s="867">
        <f>'[2]2'!F52</f>
        <v>4691.76</v>
      </c>
      <c r="G52" s="864">
        <f>'[2]2'!G52</f>
        <v>3511.895</v>
      </c>
      <c r="H52" s="867">
        <f>'[2]2'!H52</f>
        <v>19501.534</v>
      </c>
      <c r="I52" s="864">
        <f>'[2]2'!I52</f>
        <v>617.375</v>
      </c>
      <c r="J52" s="867">
        <f>'[2]2'!J52</f>
        <v>7507.7229999999981</v>
      </c>
      <c r="K52" s="864">
        <f>'[2]2'!K52</f>
        <v>11143.936</v>
      </c>
      <c r="L52" s="867">
        <f>'[2]2'!L52</f>
        <v>11156.078</v>
      </c>
      <c r="M52" s="864">
        <f>'[2]2'!M52</f>
        <v>139.65899999999999</v>
      </c>
      <c r="N52" s="867">
        <f>'[2]2'!N52</f>
        <v>1510.607</v>
      </c>
      <c r="O52" s="864">
        <f>'[2]2'!O52</f>
        <v>1178.6099999999999</v>
      </c>
      <c r="P52" s="867">
        <f>'[2]2'!P52</f>
        <v>7687.119999999999</v>
      </c>
      <c r="Q52" s="864">
        <f>'[2]2'!Q52</f>
        <v>640.08199999999999</v>
      </c>
      <c r="R52" s="867">
        <f>'[2]2'!R52</f>
        <v>-2849.17</v>
      </c>
      <c r="S52" s="864">
        <f>'[2]2'!S52</f>
        <v>10003.288</v>
      </c>
      <c r="T52" s="867">
        <f>'[2]2'!T52</f>
        <v>7290.3010000000004</v>
      </c>
      <c r="U52" s="864">
        <f>'[2]2'!U52</f>
        <v>2712.9870000000001</v>
      </c>
      <c r="V52" s="867">
        <f>'[2]2'!V52</f>
        <v>12852.458000000001</v>
      </c>
      <c r="W52" s="864">
        <f>'[2]2'!W52</f>
        <v>10909.567000000001</v>
      </c>
      <c r="X52" s="867">
        <f>'[2]2'!X52</f>
        <v>1942.8910000000001</v>
      </c>
      <c r="Y52" s="865"/>
      <c r="Z52" s="862" t="str">
        <f t="shared" si="0"/>
        <v>1 2000</v>
      </c>
      <c r="AA52" s="76"/>
      <c r="AB52" s="76"/>
      <c r="AC52" s="76"/>
      <c r="AD52" s="76"/>
      <c r="AE52" s="76"/>
      <c r="AF52" s="76"/>
      <c r="AG52" s="76"/>
      <c r="AH52" s="76"/>
      <c r="AI52" s="76"/>
      <c r="AJ52" s="76"/>
      <c r="AK52" s="76"/>
      <c r="AL52" s="76"/>
      <c r="AM52" s="76"/>
      <c r="AN52" s="76"/>
      <c r="AO52" s="76"/>
      <c r="AP52" s="76"/>
      <c r="AQ52" s="76"/>
      <c r="AR52" s="76"/>
    </row>
    <row r="53" spans="1:44" s="77" customFormat="1" ht="12.75" customHeight="1">
      <c r="A53" s="307" t="str">
        <f>'[2]2'!$A53</f>
        <v>2 2000</v>
      </c>
      <c r="B53" s="548">
        <f>'[2]2'!B53</f>
        <v>43871.428999999996</v>
      </c>
      <c r="C53" s="594">
        <f>'[2]2'!C53</f>
        <v>46865.936000000002</v>
      </c>
      <c r="D53" s="866">
        <f>'[2]2'!D53</f>
        <v>35512.290999999997</v>
      </c>
      <c r="E53" s="594">
        <f>'[2]2'!E53</f>
        <v>27913.493000000002</v>
      </c>
      <c r="F53" s="866">
        <f>'[2]2'!F53</f>
        <v>4698.8999999999996</v>
      </c>
      <c r="G53" s="594">
        <f>'[2]2'!G53</f>
        <v>3161.7649999999999</v>
      </c>
      <c r="H53" s="866">
        <f>'[2]2'!H53</f>
        <v>19427.099000000002</v>
      </c>
      <c r="I53" s="594">
        <f>'[2]2'!I53</f>
        <v>625.72900000000004</v>
      </c>
      <c r="J53" s="866">
        <f>'[2]2'!J53</f>
        <v>7598.797999999998</v>
      </c>
      <c r="K53" s="594">
        <f>'[2]2'!K53</f>
        <v>11353.645</v>
      </c>
      <c r="L53" s="866">
        <f>'[2]2'!L53</f>
        <v>10784.808999999997</v>
      </c>
      <c r="M53" s="594">
        <f>'[2]2'!M53</f>
        <v>127.684</v>
      </c>
      <c r="N53" s="866">
        <f>'[2]2'!N53</f>
        <v>1501.9670000000001</v>
      </c>
      <c r="O53" s="594">
        <f>'[2]2'!O53</f>
        <v>1110.876</v>
      </c>
      <c r="P53" s="866">
        <f>'[2]2'!P53</f>
        <v>7390.6739999999982</v>
      </c>
      <c r="Q53" s="594">
        <f>'[2]2'!Q53</f>
        <v>653.60799999999995</v>
      </c>
      <c r="R53" s="866">
        <f>'[2]2'!R53</f>
        <v>-2984.1400000000012</v>
      </c>
      <c r="S53" s="594">
        <f>'[2]2'!S53</f>
        <v>9896.5059999999994</v>
      </c>
      <c r="T53" s="866">
        <f>'[2]2'!T53</f>
        <v>7182.8219999999992</v>
      </c>
      <c r="U53" s="594">
        <f>'[2]2'!U53</f>
        <v>2713.6840000000002</v>
      </c>
      <c r="V53" s="866">
        <f>'[2]2'!V53</f>
        <v>12880.646000000001</v>
      </c>
      <c r="W53" s="594">
        <f>'[2]2'!W53</f>
        <v>10921.429</v>
      </c>
      <c r="X53" s="866">
        <f>'[2]2'!X53</f>
        <v>1959.2170000000001</v>
      </c>
      <c r="Y53" s="304"/>
      <c r="Z53" s="307" t="str">
        <f t="shared" si="0"/>
        <v>2 2000</v>
      </c>
      <c r="AA53" s="76"/>
      <c r="AB53" s="76"/>
      <c r="AC53" s="76"/>
      <c r="AD53" s="76"/>
      <c r="AE53" s="76"/>
      <c r="AF53" s="76"/>
      <c r="AG53" s="76"/>
      <c r="AH53" s="76"/>
      <c r="AI53" s="76"/>
      <c r="AJ53" s="76"/>
      <c r="AK53" s="76"/>
      <c r="AL53" s="76"/>
      <c r="AM53" s="76"/>
      <c r="AN53" s="76"/>
      <c r="AO53" s="76"/>
      <c r="AP53" s="76"/>
      <c r="AQ53" s="76"/>
      <c r="AR53" s="76"/>
    </row>
    <row r="54" spans="1:44" s="77" customFormat="1" ht="12.75" customHeight="1">
      <c r="A54" s="307" t="str">
        <f>'[2]2'!$A54</f>
        <v>3 2000</v>
      </c>
      <c r="B54" s="898">
        <f>'[2]2'!B54</f>
        <v>44514.086000000003</v>
      </c>
      <c r="C54" s="594">
        <f>'[2]2'!C54</f>
        <v>47106.243000000002</v>
      </c>
      <c r="D54" s="866">
        <f>'[2]2'!D54</f>
        <v>35917.012000000002</v>
      </c>
      <c r="E54" s="594">
        <f>'[2]2'!E54</f>
        <v>28230.194999999996</v>
      </c>
      <c r="F54" s="866">
        <f>'[2]2'!F54</f>
        <v>4735.5559999999996</v>
      </c>
      <c r="G54" s="594">
        <f>'[2]2'!G54</f>
        <v>3243.665</v>
      </c>
      <c r="H54" s="866">
        <f>'[2]2'!H54</f>
        <v>19617.383999999998</v>
      </c>
      <c r="I54" s="594">
        <f>'[2]2'!I54</f>
        <v>633.59</v>
      </c>
      <c r="J54" s="866">
        <f>'[2]2'!J54</f>
        <v>7686.8170000000027</v>
      </c>
      <c r="K54" s="594">
        <f>'[2]2'!K54</f>
        <v>11189.231</v>
      </c>
      <c r="L54" s="866">
        <f>'[2]2'!L54</f>
        <v>11036.09</v>
      </c>
      <c r="M54" s="594">
        <f>'[2]2'!M54</f>
        <v>118.75700000000001</v>
      </c>
      <c r="N54" s="866">
        <f>'[2]2'!N54</f>
        <v>1532.586</v>
      </c>
      <c r="O54" s="594">
        <f>'[2]2'!O54</f>
        <v>1056.2329999999999</v>
      </c>
      <c r="P54" s="866">
        <f>'[2]2'!P54</f>
        <v>7667.0929999999998</v>
      </c>
      <c r="Q54" s="594">
        <f>'[2]2'!Q54</f>
        <v>661.42100000000005</v>
      </c>
      <c r="R54" s="866">
        <f>'[2]2'!R54</f>
        <v>-2589.3269999999993</v>
      </c>
      <c r="S54" s="594">
        <f>'[2]2'!S54</f>
        <v>10204.351000000001</v>
      </c>
      <c r="T54" s="866">
        <f>'[2]2'!T54</f>
        <v>7448.8540000000012</v>
      </c>
      <c r="U54" s="594">
        <f>'[2]2'!U54</f>
        <v>2755.4969999999998</v>
      </c>
      <c r="V54" s="866">
        <f>'[2]2'!V54</f>
        <v>12793.678</v>
      </c>
      <c r="W54" s="594">
        <f>'[2]2'!W54</f>
        <v>10907.425999999999</v>
      </c>
      <c r="X54" s="866">
        <f>'[2]2'!X54</f>
        <v>1886.252</v>
      </c>
      <c r="Y54" s="304"/>
      <c r="Z54" s="307" t="str">
        <f t="shared" si="0"/>
        <v>3 2000</v>
      </c>
      <c r="AA54" s="76"/>
      <c r="AB54" s="76"/>
      <c r="AC54" s="76"/>
      <c r="AD54" s="76"/>
      <c r="AE54" s="76"/>
      <c r="AF54" s="76"/>
      <c r="AG54" s="76"/>
      <c r="AH54" s="76"/>
      <c r="AI54" s="76"/>
      <c r="AJ54" s="76"/>
      <c r="AK54" s="76"/>
      <c r="AL54" s="76"/>
      <c r="AM54" s="76"/>
      <c r="AN54" s="76"/>
      <c r="AO54" s="76"/>
      <c r="AP54" s="76"/>
      <c r="AQ54" s="76"/>
      <c r="AR54" s="76"/>
    </row>
    <row r="55" spans="1:44" s="77" customFormat="1" ht="12.75" customHeight="1">
      <c r="A55" s="307" t="str">
        <f>'[2]2'!$A55</f>
        <v>4 2000</v>
      </c>
      <c r="B55" s="548">
        <f>'[2]2'!B55</f>
        <v>44812.063999999998</v>
      </c>
      <c r="C55" s="594">
        <f>'[2]2'!C55</f>
        <v>47420.873</v>
      </c>
      <c r="D55" s="866">
        <f>'[2]2'!D55</f>
        <v>36031.35</v>
      </c>
      <c r="E55" s="594">
        <f>'[2]2'!E55</f>
        <v>28265.220999999998</v>
      </c>
      <c r="F55" s="866">
        <f>'[2]2'!F55</f>
        <v>4734.107</v>
      </c>
      <c r="G55" s="594">
        <f>'[2]2'!G55</f>
        <v>3270.4090000000001</v>
      </c>
      <c r="H55" s="866">
        <f>'[2]2'!H55</f>
        <v>19621.440999999999</v>
      </c>
      <c r="I55" s="594">
        <f>'[2]2'!I55</f>
        <v>639.26400000000001</v>
      </c>
      <c r="J55" s="866">
        <f>'[2]2'!J55</f>
        <v>7766.1289999999999</v>
      </c>
      <c r="K55" s="594">
        <f>'[2]2'!K55</f>
        <v>11389.522999999999</v>
      </c>
      <c r="L55" s="866">
        <f>'[2]2'!L55</f>
        <v>11080.49</v>
      </c>
      <c r="M55" s="594">
        <f>'[2]2'!M55</f>
        <v>114.684</v>
      </c>
      <c r="N55" s="866">
        <f>'[2]2'!N55</f>
        <v>1479.2059999999999</v>
      </c>
      <c r="O55" s="594">
        <f>'[2]2'!O55</f>
        <v>1229.934</v>
      </c>
      <c r="P55" s="866">
        <f>'[2]2'!P55</f>
        <v>7590.6780000000008</v>
      </c>
      <c r="Q55" s="594">
        <f>'[2]2'!Q55</f>
        <v>665.98800000000006</v>
      </c>
      <c r="R55" s="866">
        <f>'[2]2'!R55</f>
        <v>-2609.8450000000012</v>
      </c>
      <c r="S55" s="594">
        <f>'[2]2'!S55</f>
        <v>10577.502</v>
      </c>
      <c r="T55" s="866">
        <f>'[2]2'!T55</f>
        <v>7657.2010000000009</v>
      </c>
      <c r="U55" s="594">
        <f>'[2]2'!U55</f>
        <v>2920.3009999999999</v>
      </c>
      <c r="V55" s="866">
        <f>'[2]2'!V55</f>
        <v>13187.347000000002</v>
      </c>
      <c r="W55" s="594">
        <f>'[2]2'!W55</f>
        <v>11235.807000000001</v>
      </c>
      <c r="X55" s="866">
        <f>'[2]2'!X55</f>
        <v>1951.54</v>
      </c>
      <c r="Y55" s="304"/>
      <c r="Z55" s="307" t="str">
        <f t="shared" si="0"/>
        <v>4 2000</v>
      </c>
      <c r="AA55" s="76"/>
      <c r="AB55" s="76"/>
      <c r="AC55" s="76"/>
      <c r="AD55" s="76"/>
      <c r="AE55" s="76"/>
      <c r="AF55" s="76"/>
      <c r="AG55" s="76"/>
      <c r="AH55" s="76"/>
      <c r="AI55" s="76"/>
      <c r="AJ55" s="76"/>
      <c r="AK55" s="76"/>
      <c r="AL55" s="76"/>
      <c r="AM55" s="76"/>
      <c r="AN55" s="76"/>
      <c r="AO55" s="76"/>
      <c r="AP55" s="76"/>
      <c r="AQ55" s="76"/>
      <c r="AR55" s="76"/>
    </row>
    <row r="56" spans="1:44" s="77" customFormat="1" ht="12.75" customHeight="1">
      <c r="A56" s="892" t="str">
        <f>'[2]2'!$A56</f>
        <v>1 2001</v>
      </c>
      <c r="B56" s="863">
        <f>'[2]2'!B56</f>
        <v>44671.944000000003</v>
      </c>
      <c r="C56" s="864">
        <f>'[2]2'!C56</f>
        <v>47025.588000000003</v>
      </c>
      <c r="D56" s="867">
        <f>'[2]2'!D56</f>
        <v>36279.512000000002</v>
      </c>
      <c r="E56" s="864">
        <f>'[2]2'!E56</f>
        <v>28447.566000000003</v>
      </c>
      <c r="F56" s="867">
        <f>'[2]2'!F56</f>
        <v>4769.0519999999997</v>
      </c>
      <c r="G56" s="864">
        <f>'[2]2'!G56</f>
        <v>3116.3330000000001</v>
      </c>
      <c r="H56" s="867">
        <f>'[2]2'!H56</f>
        <v>19916.277000000002</v>
      </c>
      <c r="I56" s="864">
        <f>'[2]2'!I56</f>
        <v>645.904</v>
      </c>
      <c r="J56" s="867">
        <f>'[2]2'!J56</f>
        <v>7831.9460000000017</v>
      </c>
      <c r="K56" s="864">
        <f>'[2]2'!K56</f>
        <v>10746.075999999999</v>
      </c>
      <c r="L56" s="867">
        <f>'[2]2'!L56</f>
        <v>10559.44</v>
      </c>
      <c r="M56" s="864">
        <f>'[2]2'!M56</f>
        <v>115.679</v>
      </c>
      <c r="N56" s="867">
        <f>'[2]2'!N56</f>
        <v>1596.5029999999999</v>
      </c>
      <c r="O56" s="864">
        <f>'[2]2'!O56</f>
        <v>946.59400000000005</v>
      </c>
      <c r="P56" s="867">
        <f>'[2]2'!P56</f>
        <v>7232.3869999999997</v>
      </c>
      <c r="Q56" s="864">
        <f>'[2]2'!Q56</f>
        <v>668.27700000000004</v>
      </c>
      <c r="R56" s="867">
        <f>'[2]2'!R56</f>
        <v>-2355.862000000001</v>
      </c>
      <c r="S56" s="864">
        <f>'[2]2'!S56</f>
        <v>10341.194</v>
      </c>
      <c r="T56" s="867">
        <f>'[2]2'!T56</f>
        <v>7503.4299999999994</v>
      </c>
      <c r="U56" s="864">
        <f>'[2]2'!U56</f>
        <v>2837.7640000000001</v>
      </c>
      <c r="V56" s="867">
        <f>'[2]2'!V56</f>
        <v>12697.056</v>
      </c>
      <c r="W56" s="864">
        <f>'[2]2'!W56</f>
        <v>10866.865</v>
      </c>
      <c r="X56" s="867">
        <f>'[2]2'!X56</f>
        <v>1830.191</v>
      </c>
      <c r="Y56" s="304"/>
      <c r="Z56" s="862" t="str">
        <f t="shared" si="0"/>
        <v>1 2001</v>
      </c>
      <c r="AA56" s="76"/>
      <c r="AB56" s="76"/>
      <c r="AC56" s="76"/>
      <c r="AD56" s="76"/>
      <c r="AE56" s="76"/>
      <c r="AF56" s="76"/>
      <c r="AG56" s="76"/>
      <c r="AH56" s="76"/>
      <c r="AI56" s="76"/>
      <c r="AJ56" s="76"/>
      <c r="AK56" s="76"/>
      <c r="AL56" s="76"/>
      <c r="AM56" s="76"/>
      <c r="AN56" s="76"/>
      <c r="AO56" s="76"/>
      <c r="AP56" s="76"/>
      <c r="AQ56" s="76"/>
      <c r="AR56" s="76"/>
    </row>
    <row r="57" spans="1:44" s="77" customFormat="1" ht="12.75" customHeight="1">
      <c r="A57" s="307" t="str">
        <f>'[2]2'!$A57</f>
        <v>2 2001</v>
      </c>
      <c r="B57" s="548">
        <f>'[2]2'!B57</f>
        <v>45104.120999999999</v>
      </c>
      <c r="C57" s="594">
        <f>'[2]2'!C57</f>
        <v>48035.513999999996</v>
      </c>
      <c r="D57" s="866">
        <f>'[2]2'!D57</f>
        <v>36289.034</v>
      </c>
      <c r="E57" s="594">
        <f>'[2]2'!E57</f>
        <v>28396.534000000003</v>
      </c>
      <c r="F57" s="866">
        <f>'[2]2'!F57</f>
        <v>4788.0349999999999</v>
      </c>
      <c r="G57" s="594">
        <f>'[2]2'!G57</f>
        <v>3027.105</v>
      </c>
      <c r="H57" s="866">
        <f>'[2]2'!H57</f>
        <v>19926.565000000002</v>
      </c>
      <c r="I57" s="594">
        <f>'[2]2'!I57</f>
        <v>654.82899999999995</v>
      </c>
      <c r="J57" s="866">
        <f>'[2]2'!J57</f>
        <v>7892.4999999999982</v>
      </c>
      <c r="K57" s="594">
        <f>'[2]2'!K57</f>
        <v>11746.48</v>
      </c>
      <c r="L57" s="866">
        <f>'[2]2'!L57</f>
        <v>11254.728999999999</v>
      </c>
      <c r="M57" s="594">
        <f>'[2]2'!M57</f>
        <v>120.363</v>
      </c>
      <c r="N57" s="866">
        <f>'[2]2'!N57</f>
        <v>1573.9459999999999</v>
      </c>
      <c r="O57" s="594">
        <f>'[2]2'!O57</f>
        <v>1044.3589999999999</v>
      </c>
      <c r="P57" s="866">
        <f>'[2]2'!P57</f>
        <v>7841.592999999998</v>
      </c>
      <c r="Q57" s="594">
        <f>'[2]2'!Q57</f>
        <v>674.46799999999996</v>
      </c>
      <c r="R57" s="866">
        <f>'[2]2'!R57</f>
        <v>-2935.1040000000012</v>
      </c>
      <c r="S57" s="594">
        <f>'[2]2'!S57</f>
        <v>10396.951999999999</v>
      </c>
      <c r="T57" s="866">
        <f>'[2]2'!T57</f>
        <v>7471.9029999999993</v>
      </c>
      <c r="U57" s="594">
        <f>'[2]2'!U57</f>
        <v>2925.049</v>
      </c>
      <c r="V57" s="866">
        <f>'[2]2'!V57</f>
        <v>13332.056</v>
      </c>
      <c r="W57" s="594">
        <f>'[2]2'!W57</f>
        <v>11439.595000000001</v>
      </c>
      <c r="X57" s="866">
        <f>'[2]2'!X57</f>
        <v>1892.461</v>
      </c>
      <c r="Y57" s="304"/>
      <c r="Z57" s="307" t="str">
        <f t="shared" si="0"/>
        <v>2 2001</v>
      </c>
      <c r="AA57" s="76"/>
      <c r="AB57" s="76"/>
      <c r="AC57" s="76"/>
      <c r="AD57" s="76"/>
      <c r="AE57" s="76"/>
      <c r="AF57" s="76"/>
      <c r="AG57" s="76"/>
      <c r="AH57" s="76"/>
      <c r="AI57" s="76"/>
      <c r="AJ57" s="76"/>
      <c r="AK57" s="76"/>
      <c r="AL57" s="76"/>
      <c r="AM57" s="76"/>
      <c r="AN57" s="76"/>
      <c r="AO57" s="76"/>
      <c r="AP57" s="76"/>
      <c r="AQ57" s="76"/>
      <c r="AR57" s="76"/>
    </row>
    <row r="58" spans="1:44" s="77" customFormat="1" ht="12.75" customHeight="1">
      <c r="A58" s="307" t="str">
        <f>'[2]2'!$A58</f>
        <v>3 2001</v>
      </c>
      <c r="B58" s="548">
        <f>'[2]2'!B58</f>
        <v>45170.127</v>
      </c>
      <c r="C58" s="594">
        <f>'[2]2'!C58</f>
        <v>47999.853000000003</v>
      </c>
      <c r="D58" s="866">
        <f>'[2]2'!D58</f>
        <v>36246.718000000001</v>
      </c>
      <c r="E58" s="594">
        <f>'[2]2'!E58</f>
        <v>28294.697</v>
      </c>
      <c r="F58" s="866">
        <f>'[2]2'!F58</f>
        <v>4783.8950000000004</v>
      </c>
      <c r="G58" s="594">
        <f>'[2]2'!G58</f>
        <v>2937.1170000000002</v>
      </c>
      <c r="H58" s="866">
        <f>'[2]2'!H58</f>
        <v>19906.948</v>
      </c>
      <c r="I58" s="594">
        <f>'[2]2'!I58</f>
        <v>666.73699999999997</v>
      </c>
      <c r="J58" s="866">
        <f>'[2]2'!J58</f>
        <v>7952.0210000000015</v>
      </c>
      <c r="K58" s="594">
        <f>'[2]2'!K58</f>
        <v>11753.135</v>
      </c>
      <c r="L58" s="866">
        <f>'[2]2'!L58</f>
        <v>11286.923000000001</v>
      </c>
      <c r="M58" s="594">
        <f>'[2]2'!M58</f>
        <v>127.14100000000001</v>
      </c>
      <c r="N58" s="866">
        <f>'[2]2'!N58</f>
        <v>1544.441</v>
      </c>
      <c r="O58" s="594">
        <f>'[2]2'!O58</f>
        <v>965.01900000000001</v>
      </c>
      <c r="P58" s="866">
        <f>'[2]2'!P58</f>
        <v>7963.1910000000016</v>
      </c>
      <c r="Q58" s="594">
        <f>'[2]2'!Q58</f>
        <v>687.13099999999997</v>
      </c>
      <c r="R58" s="866">
        <f>'[2]2'!R58</f>
        <v>-2837.3339999999989</v>
      </c>
      <c r="S58" s="594">
        <f>'[2]2'!S58</f>
        <v>10280.288</v>
      </c>
      <c r="T58" s="866">
        <f>'[2]2'!T58</f>
        <v>7397.652</v>
      </c>
      <c r="U58" s="594">
        <f>'[2]2'!U58</f>
        <v>2882.636</v>
      </c>
      <c r="V58" s="866">
        <f>'[2]2'!V58</f>
        <v>13117.621999999999</v>
      </c>
      <c r="W58" s="594">
        <f>'[2]2'!W58</f>
        <v>11311.192999999999</v>
      </c>
      <c r="X58" s="866">
        <f>'[2]2'!X58</f>
        <v>1806.4290000000001</v>
      </c>
      <c r="Y58" s="304"/>
      <c r="Z58" s="307" t="str">
        <f t="shared" si="0"/>
        <v>3 2001</v>
      </c>
      <c r="AA58" s="76"/>
      <c r="AB58" s="76"/>
      <c r="AC58" s="76"/>
      <c r="AD58" s="76"/>
      <c r="AE58" s="76"/>
      <c r="AF58" s="76"/>
      <c r="AG58" s="76"/>
      <c r="AH58" s="76"/>
      <c r="AI58" s="76"/>
      <c r="AJ58" s="76"/>
      <c r="AK58" s="76"/>
      <c r="AL58" s="76"/>
      <c r="AM58" s="76"/>
      <c r="AN58" s="76"/>
      <c r="AO58" s="76"/>
      <c r="AP58" s="76"/>
      <c r="AQ58" s="76"/>
      <c r="AR58" s="76"/>
    </row>
    <row r="59" spans="1:44" s="77" customFormat="1" ht="12.75" customHeight="1">
      <c r="A59" s="307" t="str">
        <f>'[2]2'!$A59</f>
        <v>4 2001</v>
      </c>
      <c r="B59" s="548">
        <f>'[2]2'!B59</f>
        <v>45802.074999999997</v>
      </c>
      <c r="C59" s="594">
        <f>'[2]2'!C59</f>
        <v>48278.330999999998</v>
      </c>
      <c r="D59" s="866">
        <f>'[2]2'!D59</f>
        <v>36604.976999999999</v>
      </c>
      <c r="E59" s="594">
        <f>'[2]2'!E59</f>
        <v>28595.920000000002</v>
      </c>
      <c r="F59" s="866">
        <f>'[2]2'!F59</f>
        <v>4834.433</v>
      </c>
      <c r="G59" s="594">
        <f>'[2]2'!G59</f>
        <v>2898.4</v>
      </c>
      <c r="H59" s="866">
        <f>'[2]2'!H59</f>
        <v>20182.621999999999</v>
      </c>
      <c r="I59" s="594">
        <f>'[2]2'!I59</f>
        <v>680.46500000000003</v>
      </c>
      <c r="J59" s="866">
        <f>'[2]2'!J59</f>
        <v>8009.0569999999971</v>
      </c>
      <c r="K59" s="594">
        <f>'[2]2'!K59</f>
        <v>11673.353999999999</v>
      </c>
      <c r="L59" s="866">
        <f>'[2]2'!L59</f>
        <v>11384.834999999999</v>
      </c>
      <c r="M59" s="594">
        <f>'[2]2'!M59</f>
        <v>134.20099999999999</v>
      </c>
      <c r="N59" s="866">
        <f>'[2]2'!N59</f>
        <v>1567.9490000000001</v>
      </c>
      <c r="O59" s="594">
        <f>'[2]2'!O59</f>
        <v>957.09100000000001</v>
      </c>
      <c r="P59" s="866">
        <f>'[2]2'!P59</f>
        <v>8021.7859999999973</v>
      </c>
      <c r="Q59" s="594">
        <f>'[2]2'!Q59</f>
        <v>703.80799999999999</v>
      </c>
      <c r="R59" s="866">
        <f>'[2]2'!R59</f>
        <v>-2491.3539999999994</v>
      </c>
      <c r="S59" s="594">
        <f>'[2]2'!S59</f>
        <v>10598.375</v>
      </c>
      <c r="T59" s="866">
        <f>'[2]2'!T59</f>
        <v>7620.1710000000003</v>
      </c>
      <c r="U59" s="594">
        <f>'[2]2'!U59</f>
        <v>2978.2040000000002</v>
      </c>
      <c r="V59" s="866">
        <f>'[2]2'!V59</f>
        <v>13089.728999999999</v>
      </c>
      <c r="W59" s="594">
        <f>'[2]2'!W59</f>
        <v>11232.228999999999</v>
      </c>
      <c r="X59" s="866">
        <f>'[2]2'!X59</f>
        <v>1857.5</v>
      </c>
      <c r="Y59" s="304"/>
      <c r="Z59" s="307" t="str">
        <f t="shared" si="0"/>
        <v>4 2001</v>
      </c>
      <c r="AA59" s="76"/>
      <c r="AB59" s="76"/>
      <c r="AC59" s="76"/>
      <c r="AD59" s="76"/>
      <c r="AE59" s="76"/>
      <c r="AF59" s="76"/>
      <c r="AG59" s="76"/>
      <c r="AH59" s="76"/>
      <c r="AI59" s="76"/>
      <c r="AJ59" s="76"/>
      <c r="AK59" s="76"/>
      <c r="AL59" s="76"/>
      <c r="AM59" s="76"/>
      <c r="AN59" s="76"/>
      <c r="AO59" s="76"/>
      <c r="AP59" s="76"/>
      <c r="AQ59" s="76"/>
      <c r="AR59" s="76"/>
    </row>
    <row r="60" spans="1:44" s="77" customFormat="1" ht="12.75" customHeight="1">
      <c r="A60" s="892" t="str">
        <f>'[2]2'!$A60</f>
        <v>1 2002</v>
      </c>
      <c r="B60" s="863">
        <f>'[2]2'!B60</f>
        <v>45883.514999999999</v>
      </c>
      <c r="C60" s="864">
        <f>'[2]2'!C60</f>
        <v>48280.313000000002</v>
      </c>
      <c r="D60" s="867">
        <f>'[2]2'!D60</f>
        <v>36987.914000000004</v>
      </c>
      <c r="E60" s="864">
        <f>'[2]2'!E60</f>
        <v>28923.952000000005</v>
      </c>
      <c r="F60" s="867">
        <f>'[2]2'!F60</f>
        <v>4836.4009999999998</v>
      </c>
      <c r="G60" s="864">
        <f>'[2]2'!G60</f>
        <v>2946.7460000000001</v>
      </c>
      <c r="H60" s="867">
        <f>'[2]2'!H60</f>
        <v>20447.031000000003</v>
      </c>
      <c r="I60" s="864">
        <f>'[2]2'!I60</f>
        <v>693.774</v>
      </c>
      <c r="J60" s="867">
        <f>'[2]2'!J60</f>
        <v>8063.9619999999968</v>
      </c>
      <c r="K60" s="864">
        <f>'[2]2'!K60</f>
        <v>11292.398999999999</v>
      </c>
      <c r="L60" s="867">
        <f>'[2]2'!L60</f>
        <v>11328.822</v>
      </c>
      <c r="M60" s="864">
        <f>'[2]2'!M60</f>
        <v>139.51499999999999</v>
      </c>
      <c r="N60" s="867">
        <f>'[2]2'!N60</f>
        <v>1543.05</v>
      </c>
      <c r="O60" s="864">
        <f>'[2]2'!O60</f>
        <v>941.01900000000001</v>
      </c>
      <c r="P60" s="867">
        <f>'[2]2'!P60</f>
        <v>7985.5389999999989</v>
      </c>
      <c r="Q60" s="864">
        <f>'[2]2'!Q60</f>
        <v>719.69899999999996</v>
      </c>
      <c r="R60" s="867">
        <f>'[2]2'!R60</f>
        <v>-2423.2649999999994</v>
      </c>
      <c r="S60" s="864">
        <f>'[2]2'!S60</f>
        <v>10608.797</v>
      </c>
      <c r="T60" s="867">
        <f>'[2]2'!T60</f>
        <v>7641.25</v>
      </c>
      <c r="U60" s="864">
        <f>'[2]2'!U60</f>
        <v>2967.547</v>
      </c>
      <c r="V60" s="867">
        <f>'[2]2'!V60</f>
        <v>13032.062</v>
      </c>
      <c r="W60" s="864">
        <f>'[2]2'!W60</f>
        <v>11169.77</v>
      </c>
      <c r="X60" s="867">
        <f>'[2]2'!X60</f>
        <v>1862.2919999999999</v>
      </c>
      <c r="Y60" s="304"/>
      <c r="Z60" s="862" t="str">
        <f t="shared" si="0"/>
        <v>1 2002</v>
      </c>
      <c r="AA60" s="76"/>
      <c r="AB60" s="76"/>
      <c r="AC60" s="76"/>
      <c r="AD60" s="76"/>
      <c r="AE60" s="76"/>
      <c r="AF60" s="76"/>
      <c r="AG60" s="76"/>
      <c r="AH60" s="76"/>
      <c r="AI60" s="76"/>
      <c r="AJ60" s="76"/>
      <c r="AK60" s="76"/>
      <c r="AL60" s="76"/>
      <c r="AM60" s="76"/>
      <c r="AN60" s="76"/>
      <c r="AO60" s="76"/>
      <c r="AP60" s="76"/>
      <c r="AQ60" s="76"/>
      <c r="AR60" s="76"/>
    </row>
    <row r="61" spans="1:44" s="77" customFormat="1" ht="12.75" customHeight="1">
      <c r="A61" s="307" t="str">
        <f>'[2]2'!$A61</f>
        <v>2 2002</v>
      </c>
      <c r="B61" s="548">
        <f>'[2]2'!B61</f>
        <v>45670.622000000003</v>
      </c>
      <c r="C61" s="594">
        <f>'[2]2'!C61</f>
        <v>48008.002999999997</v>
      </c>
      <c r="D61" s="866">
        <f>'[2]2'!D61</f>
        <v>36915.714999999997</v>
      </c>
      <c r="E61" s="594">
        <f>'[2]2'!E61</f>
        <v>28803.733</v>
      </c>
      <c r="F61" s="866">
        <f>'[2]2'!F61</f>
        <v>4872.482</v>
      </c>
      <c r="G61" s="594">
        <f>'[2]2'!G61</f>
        <v>2923.681</v>
      </c>
      <c r="H61" s="866">
        <f>'[2]2'!H61</f>
        <v>20304.485000000001</v>
      </c>
      <c r="I61" s="594">
        <f>'[2]2'!I61</f>
        <v>703.08500000000004</v>
      </c>
      <c r="J61" s="866">
        <f>'[2]2'!J61</f>
        <v>8111.9819999999954</v>
      </c>
      <c r="K61" s="594">
        <f>'[2]2'!K61</f>
        <v>11092.288</v>
      </c>
      <c r="L61" s="866">
        <f>'[2]2'!L61</f>
        <v>10937.431</v>
      </c>
      <c r="M61" s="594">
        <f>'[2]2'!M61</f>
        <v>140.83799999999999</v>
      </c>
      <c r="N61" s="866">
        <f>'[2]2'!N61</f>
        <v>1468.8530000000001</v>
      </c>
      <c r="O61" s="594">
        <f>'[2]2'!O61</f>
        <v>932.86900000000003</v>
      </c>
      <c r="P61" s="866">
        <f>'[2]2'!P61</f>
        <v>7665.0140000000001</v>
      </c>
      <c r="Q61" s="594">
        <f>'[2]2'!Q61</f>
        <v>729.85699999999997</v>
      </c>
      <c r="R61" s="866">
        <f>'[2]2'!R61</f>
        <v>-2378.4789999999994</v>
      </c>
      <c r="S61" s="594">
        <f>'[2]2'!S61</f>
        <v>10772.04</v>
      </c>
      <c r="T61" s="866">
        <f>'[2]2'!T61</f>
        <v>7844.5240000000013</v>
      </c>
      <c r="U61" s="594">
        <f>'[2]2'!U61</f>
        <v>2927.5160000000001</v>
      </c>
      <c r="V61" s="866">
        <f>'[2]2'!V61</f>
        <v>13150.519</v>
      </c>
      <c r="W61" s="594">
        <f>'[2]2'!W61</f>
        <v>11232.645</v>
      </c>
      <c r="X61" s="866">
        <f>'[2]2'!X61</f>
        <v>1917.874</v>
      </c>
      <c r="Y61" s="304"/>
      <c r="Z61" s="307" t="str">
        <f t="shared" si="0"/>
        <v>2 2002</v>
      </c>
      <c r="AA61" s="76"/>
      <c r="AB61" s="76"/>
      <c r="AC61" s="76"/>
      <c r="AD61" s="76"/>
      <c r="AE61" s="76"/>
      <c r="AF61" s="76"/>
      <c r="AG61" s="76"/>
      <c r="AH61" s="76"/>
      <c r="AI61" s="76"/>
      <c r="AJ61" s="76"/>
      <c r="AK61" s="76"/>
      <c r="AL61" s="76"/>
      <c r="AM61" s="76"/>
      <c r="AN61" s="76"/>
      <c r="AO61" s="76"/>
      <c r="AP61" s="76"/>
      <c r="AQ61" s="76"/>
      <c r="AR61" s="76"/>
    </row>
    <row r="62" spans="1:44" s="77" customFormat="1" ht="12.75" customHeight="1">
      <c r="A62" s="307" t="str">
        <f>'[2]2'!$A62</f>
        <v>3 2002</v>
      </c>
      <c r="B62" s="548">
        <f>'[2]2'!B62</f>
        <v>45463.46</v>
      </c>
      <c r="C62" s="594">
        <f>'[2]2'!C62</f>
        <v>47720.431000000004</v>
      </c>
      <c r="D62" s="866">
        <f>'[2]2'!D62</f>
        <v>37014.745000000003</v>
      </c>
      <c r="E62" s="594">
        <f>'[2]2'!E62</f>
        <v>28858.652000000002</v>
      </c>
      <c r="F62" s="866">
        <f>'[2]2'!F62</f>
        <v>4908.018</v>
      </c>
      <c r="G62" s="594">
        <f>'[2]2'!G62</f>
        <v>2777.9940000000001</v>
      </c>
      <c r="H62" s="866">
        <f>'[2]2'!H62</f>
        <v>20466.293000000001</v>
      </c>
      <c r="I62" s="594">
        <f>'[2]2'!I62</f>
        <v>706.34699999999998</v>
      </c>
      <c r="J62" s="866">
        <f>'[2]2'!J62</f>
        <v>8156.0930000000026</v>
      </c>
      <c r="K62" s="594">
        <f>'[2]2'!K62</f>
        <v>10705.686</v>
      </c>
      <c r="L62" s="866">
        <f>'[2]2'!L62</f>
        <v>10472.890999999998</v>
      </c>
      <c r="M62" s="594">
        <f>'[2]2'!M62</f>
        <v>137.67099999999999</v>
      </c>
      <c r="N62" s="866">
        <f>'[2]2'!N62</f>
        <v>1413.2670000000001</v>
      </c>
      <c r="O62" s="594">
        <f>'[2]2'!O62</f>
        <v>800.88699999999994</v>
      </c>
      <c r="P62" s="866">
        <f>'[2]2'!P62</f>
        <v>7389.6139999999996</v>
      </c>
      <c r="Q62" s="594">
        <f>'[2]2'!Q62</f>
        <v>731.452</v>
      </c>
      <c r="R62" s="866">
        <f>'[2]2'!R62</f>
        <v>-2314.3640000000014</v>
      </c>
      <c r="S62" s="594">
        <f>'[2]2'!S62</f>
        <v>10708.121999999999</v>
      </c>
      <c r="T62" s="866">
        <f>'[2]2'!T62</f>
        <v>7800.7069999999994</v>
      </c>
      <c r="U62" s="594">
        <f>'[2]2'!U62</f>
        <v>2907.415</v>
      </c>
      <c r="V62" s="866">
        <f>'[2]2'!V62</f>
        <v>13022.486000000001</v>
      </c>
      <c r="W62" s="594">
        <f>'[2]2'!W62</f>
        <v>11203.34</v>
      </c>
      <c r="X62" s="866">
        <f>'[2]2'!X62</f>
        <v>1819.146</v>
      </c>
      <c r="Y62" s="304"/>
      <c r="Z62" s="307" t="str">
        <f t="shared" si="0"/>
        <v>3 2002</v>
      </c>
      <c r="AA62" s="76"/>
      <c r="AB62" s="76"/>
      <c r="AC62" s="76"/>
      <c r="AD62" s="76"/>
      <c r="AE62" s="76"/>
      <c r="AF62" s="76"/>
      <c r="AG62" s="76"/>
      <c r="AH62" s="76"/>
      <c r="AI62" s="76"/>
      <c r="AJ62" s="76"/>
      <c r="AK62" s="76"/>
      <c r="AL62" s="76"/>
      <c r="AM62" s="76"/>
      <c r="AN62" s="76"/>
      <c r="AO62" s="76"/>
      <c r="AP62" s="76"/>
      <c r="AQ62" s="76"/>
      <c r="AR62" s="76"/>
    </row>
    <row r="63" spans="1:44" s="77" customFormat="1" ht="12.75" customHeight="1">
      <c r="A63" s="307" t="str">
        <f>'[2]2'!$A63</f>
        <v>4 2002</v>
      </c>
      <c r="B63" s="548">
        <f>'[2]2'!B63</f>
        <v>45124.101999999999</v>
      </c>
      <c r="C63" s="594">
        <f>'[2]2'!C63</f>
        <v>47028.618999999999</v>
      </c>
      <c r="D63" s="866">
        <f>'[2]2'!D63</f>
        <v>36800.370999999999</v>
      </c>
      <c r="E63" s="594">
        <f>'[2]2'!E63</f>
        <v>28607.491000000002</v>
      </c>
      <c r="F63" s="866">
        <f>'[2]2'!F63</f>
        <v>4923.8149999999996</v>
      </c>
      <c r="G63" s="594">
        <f>'[2]2'!G63</f>
        <v>2555.5</v>
      </c>
      <c r="H63" s="866">
        <f>'[2]2'!H63</f>
        <v>20424.279000000002</v>
      </c>
      <c r="I63" s="594">
        <f>'[2]2'!I63</f>
        <v>703.89700000000005</v>
      </c>
      <c r="J63" s="866">
        <f>'[2]2'!J63</f>
        <v>8192.8799999999974</v>
      </c>
      <c r="K63" s="594">
        <f>'[2]2'!K63</f>
        <v>10228.248</v>
      </c>
      <c r="L63" s="866">
        <f>'[2]2'!L63</f>
        <v>10237.869000000001</v>
      </c>
      <c r="M63" s="594">
        <f>'[2]2'!M63</f>
        <v>131.262</v>
      </c>
      <c r="N63" s="866">
        <f>'[2]2'!N63</f>
        <v>1402.248</v>
      </c>
      <c r="O63" s="594">
        <f>'[2]2'!O63</f>
        <v>759.55700000000002</v>
      </c>
      <c r="P63" s="866">
        <f>'[2]2'!P63</f>
        <v>7218.6410000000005</v>
      </c>
      <c r="Q63" s="594">
        <f>'[2]2'!Q63</f>
        <v>726.16099999999994</v>
      </c>
      <c r="R63" s="866">
        <f>'[2]2'!R63</f>
        <v>-1977.2860000000001</v>
      </c>
      <c r="S63" s="594">
        <f>'[2]2'!S63</f>
        <v>10905.517</v>
      </c>
      <c r="T63" s="866">
        <f>'[2]2'!T63</f>
        <v>8057.7029999999995</v>
      </c>
      <c r="U63" s="594">
        <f>'[2]2'!U63</f>
        <v>2847.8139999999999</v>
      </c>
      <c r="V63" s="866">
        <f>'[2]2'!V63</f>
        <v>12882.803</v>
      </c>
      <c r="W63" s="594">
        <f>'[2]2'!W63</f>
        <v>11035.985000000001</v>
      </c>
      <c r="X63" s="866">
        <f>'[2]2'!X63</f>
        <v>1846.818</v>
      </c>
      <c r="Y63" s="304"/>
      <c r="Z63" s="307" t="str">
        <f t="shared" si="0"/>
        <v>4 2002</v>
      </c>
      <c r="AA63" s="76"/>
      <c r="AB63" s="76"/>
      <c r="AC63" s="76"/>
      <c r="AD63" s="76"/>
      <c r="AE63" s="76"/>
      <c r="AF63" s="76"/>
      <c r="AG63" s="76"/>
      <c r="AH63" s="76"/>
      <c r="AI63" s="76"/>
      <c r="AJ63" s="76"/>
      <c r="AK63" s="76"/>
      <c r="AL63" s="76"/>
      <c r="AM63" s="76"/>
      <c r="AN63" s="76"/>
      <c r="AO63" s="76"/>
      <c r="AP63" s="76"/>
      <c r="AQ63" s="76"/>
      <c r="AR63" s="76"/>
    </row>
    <row r="64" spans="1:44" s="77" customFormat="1" ht="12.75" customHeight="1">
      <c r="A64" s="892" t="str">
        <f>'[2]2'!$A64</f>
        <v>1 2003</v>
      </c>
      <c r="B64" s="863">
        <f>'[2]2'!B64</f>
        <v>45171.51</v>
      </c>
      <c r="C64" s="864">
        <f>'[2]2'!C64</f>
        <v>46342.284</v>
      </c>
      <c r="D64" s="867">
        <f>'[2]2'!D64</f>
        <v>36893.154999999999</v>
      </c>
      <c r="E64" s="864">
        <f>'[2]2'!E64</f>
        <v>28663.773000000005</v>
      </c>
      <c r="F64" s="867">
        <f>'[2]2'!F64</f>
        <v>4924.7120000000004</v>
      </c>
      <c r="G64" s="864">
        <f>'[2]2'!G64</f>
        <v>2496.9769999999999</v>
      </c>
      <c r="H64" s="867">
        <f>'[2]2'!H64</f>
        <v>20541.729000000003</v>
      </c>
      <c r="I64" s="864">
        <f>'[2]2'!I64</f>
        <v>700.35500000000002</v>
      </c>
      <c r="J64" s="867">
        <f>'[2]2'!J64</f>
        <v>8229.3819999999978</v>
      </c>
      <c r="K64" s="864">
        <f>'[2]2'!K64</f>
        <v>9449.1290000000008</v>
      </c>
      <c r="L64" s="867">
        <f>'[2]2'!L64</f>
        <v>9989.3449999999975</v>
      </c>
      <c r="M64" s="864">
        <f>'[2]2'!M64</f>
        <v>124.60599999999999</v>
      </c>
      <c r="N64" s="867">
        <f>'[2]2'!N64</f>
        <v>1411.912</v>
      </c>
      <c r="O64" s="864">
        <f>'[2]2'!O64</f>
        <v>737.90200000000004</v>
      </c>
      <c r="P64" s="867">
        <f>'[2]2'!P64</f>
        <v>6996.6259999999984</v>
      </c>
      <c r="Q64" s="864">
        <f>'[2]2'!Q64</f>
        <v>718.29899999999998</v>
      </c>
      <c r="R64" s="867">
        <f>'[2]2'!R64</f>
        <v>-1254.4480000000003</v>
      </c>
      <c r="S64" s="864">
        <f>'[2]2'!S64</f>
        <v>11331.058999999999</v>
      </c>
      <c r="T64" s="867">
        <f>'[2]2'!T64</f>
        <v>8516.5159999999996</v>
      </c>
      <c r="U64" s="864">
        <f>'[2]2'!U64</f>
        <v>2814.5430000000001</v>
      </c>
      <c r="V64" s="867">
        <f>'[2]2'!V64</f>
        <v>12585.507</v>
      </c>
      <c r="W64" s="864">
        <f>'[2]2'!W64</f>
        <v>10786.847</v>
      </c>
      <c r="X64" s="867">
        <f>'[2]2'!X64</f>
        <v>1798.66</v>
      </c>
      <c r="Y64" s="304"/>
      <c r="Z64" s="862" t="str">
        <f t="shared" si="0"/>
        <v>1 2003</v>
      </c>
      <c r="AA64" s="76"/>
      <c r="AB64" s="76"/>
      <c r="AC64" s="76"/>
      <c r="AD64" s="76"/>
      <c r="AE64" s="76"/>
      <c r="AF64" s="76"/>
      <c r="AG64" s="76"/>
      <c r="AH64" s="76"/>
      <c r="AI64" s="76"/>
      <c r="AJ64" s="76"/>
      <c r="AK64" s="76"/>
      <c r="AL64" s="76"/>
      <c r="AM64" s="76"/>
      <c r="AN64" s="76"/>
      <c r="AO64" s="76"/>
      <c r="AP64" s="76"/>
      <c r="AQ64" s="76"/>
      <c r="AR64" s="76"/>
    </row>
    <row r="65" spans="1:44" s="77" customFormat="1" ht="12.75" customHeight="1">
      <c r="A65" s="307" t="str">
        <f>'[2]2'!$A65</f>
        <v>2 2003</v>
      </c>
      <c r="B65" s="548">
        <f>'[2]2'!B65</f>
        <v>44770.042999999998</v>
      </c>
      <c r="C65" s="594">
        <f>'[2]2'!C65</f>
        <v>46110.877999999997</v>
      </c>
      <c r="D65" s="866">
        <f>'[2]2'!D65</f>
        <v>36769.252999999997</v>
      </c>
      <c r="E65" s="594">
        <f>'[2]2'!E65</f>
        <v>28514.316999999999</v>
      </c>
      <c r="F65" s="866">
        <f>'[2]2'!F65</f>
        <v>4921.174</v>
      </c>
      <c r="G65" s="594">
        <f>'[2]2'!G65</f>
        <v>2442.625</v>
      </c>
      <c r="H65" s="866">
        <f>'[2]2'!H65</f>
        <v>20453.059000000001</v>
      </c>
      <c r="I65" s="594">
        <f>'[2]2'!I65</f>
        <v>697.45899999999995</v>
      </c>
      <c r="J65" s="866">
        <f>'[2]2'!J65</f>
        <v>8254.9359999999961</v>
      </c>
      <c r="K65" s="594">
        <f>'[2]2'!K65</f>
        <v>9341.625</v>
      </c>
      <c r="L65" s="866">
        <f>'[2]2'!L65</f>
        <v>10047.223999999998</v>
      </c>
      <c r="M65" s="594">
        <f>'[2]2'!M65</f>
        <v>122.444</v>
      </c>
      <c r="N65" s="866">
        <f>'[2]2'!N65</f>
        <v>1384.124</v>
      </c>
      <c r="O65" s="594">
        <f>'[2]2'!O65</f>
        <v>838.05100000000004</v>
      </c>
      <c r="P65" s="866">
        <f>'[2]2'!P65</f>
        <v>6989.5739999999996</v>
      </c>
      <c r="Q65" s="594">
        <f>'[2]2'!Q65</f>
        <v>713.03099999999995</v>
      </c>
      <c r="R65" s="866">
        <f>'[2]2'!R65</f>
        <v>-1426.4010000000017</v>
      </c>
      <c r="S65" s="594">
        <f>'[2]2'!S65</f>
        <v>11539.597999999998</v>
      </c>
      <c r="T65" s="866">
        <f>'[2]2'!T65</f>
        <v>8768.2819999999992</v>
      </c>
      <c r="U65" s="594">
        <f>'[2]2'!U65</f>
        <v>2771.3159999999998</v>
      </c>
      <c r="V65" s="866">
        <f>'[2]2'!V65</f>
        <v>12965.999</v>
      </c>
      <c r="W65" s="594">
        <f>'[2]2'!W65</f>
        <v>11218.618999999999</v>
      </c>
      <c r="X65" s="866">
        <f>'[2]2'!X65</f>
        <v>1747.38</v>
      </c>
      <c r="Y65" s="595"/>
      <c r="Z65" s="307" t="str">
        <f t="shared" si="0"/>
        <v>2 2003</v>
      </c>
      <c r="AA65" s="76"/>
      <c r="AB65" s="76"/>
      <c r="AC65" s="76"/>
      <c r="AD65" s="76"/>
      <c r="AE65" s="76"/>
      <c r="AF65" s="76"/>
      <c r="AG65" s="76"/>
      <c r="AH65" s="76"/>
      <c r="AI65" s="76"/>
      <c r="AJ65" s="76"/>
      <c r="AK65" s="76"/>
      <c r="AL65" s="76"/>
      <c r="AM65" s="76"/>
      <c r="AN65" s="76"/>
      <c r="AO65" s="76"/>
      <c r="AP65" s="76"/>
      <c r="AQ65" s="76"/>
      <c r="AR65" s="76"/>
    </row>
    <row r="66" spans="1:44" s="77" customFormat="1" ht="12.75" customHeight="1">
      <c r="A66" s="307" t="str">
        <f>'[2]2'!$A66</f>
        <v>3 2003</v>
      </c>
      <c r="B66" s="548">
        <f>'[2]2'!B66</f>
        <v>45167.319000000003</v>
      </c>
      <c r="C66" s="594">
        <f>'[2]2'!C66</f>
        <v>47044.328000000001</v>
      </c>
      <c r="D66" s="866">
        <f>'[2]2'!D66</f>
        <v>37113.618000000002</v>
      </c>
      <c r="E66" s="594">
        <f>'[2]2'!E66</f>
        <v>28821.502</v>
      </c>
      <c r="F66" s="866">
        <f>'[2]2'!F66</f>
        <v>4946.402</v>
      </c>
      <c r="G66" s="594">
        <f>'[2]2'!G66</f>
        <v>2595.165</v>
      </c>
      <c r="H66" s="866">
        <f>'[2]2'!H66</f>
        <v>20582.839</v>
      </c>
      <c r="I66" s="594">
        <f>'[2]2'!I66</f>
        <v>697.096</v>
      </c>
      <c r="J66" s="866">
        <f>'[2]2'!J66</f>
        <v>8292.1160000000036</v>
      </c>
      <c r="K66" s="594">
        <f>'[2]2'!K66</f>
        <v>9930.7099999999991</v>
      </c>
      <c r="L66" s="866">
        <f>'[2]2'!L66</f>
        <v>9969.2669999999998</v>
      </c>
      <c r="M66" s="594">
        <f>'[2]2'!M66</f>
        <v>126.803</v>
      </c>
      <c r="N66" s="866">
        <f>'[2]2'!N66</f>
        <v>1447.3489999999999</v>
      </c>
      <c r="O66" s="594">
        <f>'[2]2'!O66</f>
        <v>758.60299999999995</v>
      </c>
      <c r="P66" s="866">
        <f>'[2]2'!P66</f>
        <v>6923.2440000000006</v>
      </c>
      <c r="Q66" s="594">
        <f>'[2]2'!Q66</f>
        <v>713.26800000000003</v>
      </c>
      <c r="R66" s="866">
        <f>'[2]2'!R66</f>
        <v>-1953.9929999999986</v>
      </c>
      <c r="S66" s="594">
        <f>'[2]2'!S66</f>
        <v>11078.325000000001</v>
      </c>
      <c r="T66" s="866">
        <f>'[2]2'!T66</f>
        <v>8171.1130000000012</v>
      </c>
      <c r="U66" s="594">
        <f>'[2]2'!U66</f>
        <v>2907.212</v>
      </c>
      <c r="V66" s="866">
        <f>'[2]2'!V66</f>
        <v>13032.317999999999</v>
      </c>
      <c r="W66" s="594">
        <f>'[2]2'!W66</f>
        <v>11252.249</v>
      </c>
      <c r="X66" s="866">
        <f>'[2]2'!X66</f>
        <v>1780.069</v>
      </c>
      <c r="Y66" s="595"/>
      <c r="Z66" s="307" t="str">
        <f t="shared" si="0"/>
        <v>3 2003</v>
      </c>
      <c r="AA66" s="76"/>
      <c r="AB66" s="76"/>
      <c r="AC66" s="76"/>
      <c r="AD66" s="76"/>
      <c r="AE66" s="76"/>
      <c r="AF66" s="76"/>
      <c r="AG66" s="76"/>
      <c r="AH66" s="76"/>
      <c r="AI66" s="76"/>
      <c r="AJ66" s="76"/>
      <c r="AK66" s="76"/>
      <c r="AL66" s="76"/>
      <c r="AM66" s="76"/>
      <c r="AN66" s="76"/>
      <c r="AO66" s="76"/>
      <c r="AP66" s="76"/>
      <c r="AQ66" s="76"/>
      <c r="AR66" s="76"/>
    </row>
    <row r="67" spans="1:44" s="77" customFormat="1" ht="12.75" customHeight="1">
      <c r="A67" s="307" t="str">
        <f>'[2]2'!$A67</f>
        <v>4 2003</v>
      </c>
      <c r="B67" s="548">
        <f>'[2]2'!B67</f>
        <v>45337.96</v>
      </c>
      <c r="C67" s="594">
        <f>'[2]2'!C67</f>
        <v>47495.726000000002</v>
      </c>
      <c r="D67" s="866">
        <f>'[2]2'!D67</f>
        <v>37166.929000000004</v>
      </c>
      <c r="E67" s="594">
        <f>'[2]2'!E67</f>
        <v>28826.756000000005</v>
      </c>
      <c r="F67" s="866">
        <f>'[2]2'!F67</f>
        <v>4938.4359999999997</v>
      </c>
      <c r="G67" s="594">
        <f>'[2]2'!G67</f>
        <v>2609.7249999999999</v>
      </c>
      <c r="H67" s="866">
        <f>'[2]2'!H67</f>
        <v>20577.024000000005</v>
      </c>
      <c r="I67" s="594">
        <f>'[2]2'!I67</f>
        <v>701.57100000000003</v>
      </c>
      <c r="J67" s="866">
        <f>'[2]2'!J67</f>
        <v>8340.1729999999952</v>
      </c>
      <c r="K67" s="594">
        <f>'[2]2'!K67</f>
        <v>10328.797</v>
      </c>
      <c r="L67" s="866">
        <f>'[2]2'!L67</f>
        <v>9827.8880000000008</v>
      </c>
      <c r="M67" s="594">
        <f>'[2]2'!M67</f>
        <v>136.99600000000001</v>
      </c>
      <c r="N67" s="866">
        <f>'[2]2'!N67</f>
        <v>1459.3879999999999</v>
      </c>
      <c r="O67" s="594">
        <f>'[2]2'!O67</f>
        <v>745.70799999999997</v>
      </c>
      <c r="P67" s="866">
        <f>'[2]2'!P67</f>
        <v>6767.3060000000005</v>
      </c>
      <c r="Q67" s="594">
        <f>'[2]2'!Q67</f>
        <v>718.49</v>
      </c>
      <c r="R67" s="866">
        <f>'[2]2'!R67</f>
        <v>-2217.3189999999995</v>
      </c>
      <c r="S67" s="594">
        <f>'[2]2'!S67</f>
        <v>11173.982</v>
      </c>
      <c r="T67" s="866">
        <f>'[2]2'!T67</f>
        <v>8285.3950000000004</v>
      </c>
      <c r="U67" s="594">
        <f>'[2]2'!U67</f>
        <v>2888.587</v>
      </c>
      <c r="V67" s="866">
        <f>'[2]2'!V67</f>
        <v>13391.300999999999</v>
      </c>
      <c r="W67" s="594">
        <f>'[2]2'!W67</f>
        <v>11538.025</v>
      </c>
      <c r="X67" s="866">
        <f>'[2]2'!X67</f>
        <v>1853.2760000000001</v>
      </c>
      <c r="Y67" s="304"/>
      <c r="Z67" s="307" t="str">
        <f t="shared" si="0"/>
        <v>4 2003</v>
      </c>
      <c r="AA67" s="76"/>
      <c r="AB67" s="76"/>
      <c r="AC67" s="76"/>
      <c r="AD67" s="76"/>
      <c r="AE67" s="76"/>
      <c r="AF67" s="76"/>
      <c r="AG67" s="76"/>
      <c r="AH67" s="76"/>
      <c r="AI67" s="76"/>
      <c r="AJ67" s="76"/>
      <c r="AK67" s="76"/>
      <c r="AL67" s="76"/>
      <c r="AM67" s="76"/>
      <c r="AN67" s="76"/>
      <c r="AO67" s="76"/>
      <c r="AP67" s="76"/>
      <c r="AQ67" s="76"/>
      <c r="AR67" s="76"/>
    </row>
    <row r="68" spans="1:44" s="77" customFormat="1" ht="12.75" customHeight="1">
      <c r="A68" s="892" t="str">
        <f>'[2]2'!$A68</f>
        <v>1 2004</v>
      </c>
      <c r="B68" s="863">
        <f>'[2]2'!B68</f>
        <v>45747.313999999998</v>
      </c>
      <c r="C68" s="864">
        <f>'[2]2'!C68</f>
        <v>47829.729000000007</v>
      </c>
      <c r="D68" s="867">
        <f>'[2]2'!D68</f>
        <v>37728.459000000003</v>
      </c>
      <c r="E68" s="864">
        <f>'[2]2'!E68</f>
        <v>29331.141000000003</v>
      </c>
      <c r="F68" s="867">
        <f>'[2]2'!F68</f>
        <v>5018.5969999999998</v>
      </c>
      <c r="G68" s="864">
        <f>'[2]2'!G68</f>
        <v>2570.4810000000002</v>
      </c>
      <c r="H68" s="867">
        <f>'[2]2'!H68</f>
        <v>21034.349000000002</v>
      </c>
      <c r="I68" s="864">
        <f>'[2]2'!I68</f>
        <v>707.71400000000006</v>
      </c>
      <c r="J68" s="867">
        <f>'[2]2'!J68</f>
        <v>8397.3180000000029</v>
      </c>
      <c r="K68" s="864">
        <f>'[2]2'!K68</f>
        <v>10101.27</v>
      </c>
      <c r="L68" s="867">
        <f>'[2]2'!L68</f>
        <v>9965.2080000000005</v>
      </c>
      <c r="M68" s="864">
        <f>'[2]2'!M68</f>
        <v>149.624</v>
      </c>
      <c r="N68" s="867">
        <f>'[2]2'!N68</f>
        <v>1514.8979999999999</v>
      </c>
      <c r="O68" s="864">
        <f>'[2]2'!O68</f>
        <v>757.06100000000004</v>
      </c>
      <c r="P68" s="867">
        <f>'[2]2'!P68</f>
        <v>6815.5470000000014</v>
      </c>
      <c r="Q68" s="864">
        <f>'[2]2'!Q68</f>
        <v>728.07799999999997</v>
      </c>
      <c r="R68" s="867">
        <f>'[2]2'!R68</f>
        <v>-2120.3899999999976</v>
      </c>
      <c r="S68" s="864">
        <f>'[2]2'!S68</f>
        <v>11383.365</v>
      </c>
      <c r="T68" s="867">
        <f>'[2]2'!T68</f>
        <v>8330.3629999999994</v>
      </c>
      <c r="U68" s="864">
        <f>'[2]2'!U68</f>
        <v>3053.002</v>
      </c>
      <c r="V68" s="867">
        <f>'[2]2'!V68</f>
        <v>13503.754999999997</v>
      </c>
      <c r="W68" s="864">
        <f>'[2]2'!W68</f>
        <v>11747.955999999998</v>
      </c>
      <c r="X68" s="867">
        <f>'[2]2'!X68</f>
        <v>1755.799</v>
      </c>
      <c r="Y68" s="304"/>
      <c r="Z68" s="862" t="str">
        <f t="shared" si="0"/>
        <v>1 2004</v>
      </c>
      <c r="AA68" s="76"/>
      <c r="AB68" s="76"/>
      <c r="AC68" s="76"/>
      <c r="AD68" s="76"/>
      <c r="AE68" s="76"/>
      <c r="AF68" s="76"/>
      <c r="AG68" s="76"/>
      <c r="AH68" s="76"/>
      <c r="AI68" s="76"/>
      <c r="AJ68" s="76"/>
      <c r="AK68" s="76"/>
      <c r="AL68" s="76"/>
      <c r="AM68" s="76"/>
      <c r="AN68" s="76"/>
      <c r="AO68" s="76"/>
      <c r="AP68" s="76"/>
      <c r="AQ68" s="76"/>
      <c r="AR68" s="76"/>
    </row>
    <row r="69" spans="1:44" s="77" customFormat="1" ht="12.75" customHeight="1">
      <c r="A69" s="307" t="str">
        <f>'[2]2'!$A69</f>
        <v>2 2004</v>
      </c>
      <c r="B69" s="548">
        <f>'[2]2'!B69</f>
        <v>46009.031999999999</v>
      </c>
      <c r="C69" s="594">
        <f>'[2]2'!C69</f>
        <v>47721.985999999997</v>
      </c>
      <c r="D69" s="866">
        <f>'[2]2'!D69</f>
        <v>37867.32</v>
      </c>
      <c r="E69" s="594">
        <f>'[2]2'!E69</f>
        <v>29402.272000000001</v>
      </c>
      <c r="F69" s="866">
        <f>'[2]2'!F69</f>
        <v>5025.9480000000003</v>
      </c>
      <c r="G69" s="594">
        <f>'[2]2'!G69</f>
        <v>2635.25</v>
      </c>
      <c r="H69" s="866">
        <f>'[2]2'!H69</f>
        <v>21023.981</v>
      </c>
      <c r="I69" s="594">
        <f>'[2]2'!I69</f>
        <v>717.09299999999996</v>
      </c>
      <c r="J69" s="866">
        <f>'[2]2'!J69</f>
        <v>8465.0479999999989</v>
      </c>
      <c r="K69" s="594">
        <f>'[2]2'!K69</f>
        <v>9854.6659999999993</v>
      </c>
      <c r="L69" s="866">
        <f>'[2]2'!L69</f>
        <v>9949.3490000000002</v>
      </c>
      <c r="M69" s="594">
        <f>'[2]2'!M69</f>
        <v>158.57300000000001</v>
      </c>
      <c r="N69" s="866">
        <f>'[2]2'!N69</f>
        <v>1455.6320000000001</v>
      </c>
      <c r="O69" s="594">
        <f>'[2]2'!O69</f>
        <v>750.10900000000004</v>
      </c>
      <c r="P69" s="866">
        <f>'[2]2'!P69</f>
        <v>6848.8179999999993</v>
      </c>
      <c r="Q69" s="594">
        <f>'[2]2'!Q69</f>
        <v>736.21699999999998</v>
      </c>
      <c r="R69" s="866">
        <f>'[2]2'!R69</f>
        <v>-1732.9889999999996</v>
      </c>
      <c r="S69" s="594">
        <f>'[2]2'!S69</f>
        <v>12062.411</v>
      </c>
      <c r="T69" s="866">
        <f>'[2]2'!T69</f>
        <v>8800.6749999999993</v>
      </c>
      <c r="U69" s="594">
        <f>'[2]2'!U69</f>
        <v>3261.7359999999999</v>
      </c>
      <c r="V69" s="866">
        <f>'[2]2'!V69</f>
        <v>13795.4</v>
      </c>
      <c r="W69" s="594">
        <f>'[2]2'!W69</f>
        <v>11967.147999999999</v>
      </c>
      <c r="X69" s="866">
        <f>'[2]2'!X69</f>
        <v>1828.252</v>
      </c>
      <c r="Y69" s="304"/>
      <c r="Z69" s="307" t="str">
        <f t="shared" si="0"/>
        <v>2 2004</v>
      </c>
      <c r="AA69" s="76"/>
      <c r="AB69" s="76"/>
      <c r="AC69" s="76"/>
      <c r="AD69" s="76"/>
      <c r="AE69" s="76"/>
      <c r="AF69" s="76"/>
      <c r="AG69" s="76"/>
      <c r="AH69" s="76"/>
      <c r="AI69" s="76"/>
      <c r="AJ69" s="76"/>
      <c r="AK69" s="76"/>
      <c r="AL69" s="76"/>
      <c r="AM69" s="76"/>
      <c r="AN69" s="76"/>
      <c r="AO69" s="76"/>
      <c r="AP69" s="76"/>
      <c r="AQ69" s="76"/>
      <c r="AR69" s="76"/>
    </row>
    <row r="70" spans="1:44" s="77" customFormat="1" ht="12.75" customHeight="1">
      <c r="A70" s="307" t="str">
        <f>'[2]2'!$A70</f>
        <v>3 2004</v>
      </c>
      <c r="B70" s="548">
        <f>'[2]2'!B70</f>
        <v>46027.158000000003</v>
      </c>
      <c r="C70" s="594">
        <f>'[2]2'!C70</f>
        <v>48502.483</v>
      </c>
      <c r="D70" s="866">
        <f>'[2]2'!D70</f>
        <v>38040.775999999998</v>
      </c>
      <c r="E70" s="594">
        <f>'[2]2'!E70</f>
        <v>29494.798999999999</v>
      </c>
      <c r="F70" s="866">
        <f>'[2]2'!F70</f>
        <v>5044.0230000000001</v>
      </c>
      <c r="G70" s="594">
        <f>'[2]2'!G70</f>
        <v>2699.056</v>
      </c>
      <c r="H70" s="866">
        <f>'[2]2'!H70</f>
        <v>21025.503999999997</v>
      </c>
      <c r="I70" s="594">
        <f>'[2]2'!I70</f>
        <v>726.21600000000001</v>
      </c>
      <c r="J70" s="866">
        <f>'[2]2'!J70</f>
        <v>8545.976999999999</v>
      </c>
      <c r="K70" s="594">
        <f>'[2]2'!K70</f>
        <v>10461.707</v>
      </c>
      <c r="L70" s="866">
        <f>'[2]2'!L70</f>
        <v>9975.8970000000008</v>
      </c>
      <c r="M70" s="594">
        <f>'[2]2'!M70</f>
        <v>160.501</v>
      </c>
      <c r="N70" s="866">
        <f>'[2]2'!N70</f>
        <v>1483.364</v>
      </c>
      <c r="O70" s="594">
        <f>'[2]2'!O70</f>
        <v>736.38300000000004</v>
      </c>
      <c r="P70" s="866">
        <f>'[2]2'!P70</f>
        <v>6856.2870000000021</v>
      </c>
      <c r="Q70" s="594">
        <f>'[2]2'!Q70</f>
        <v>739.36199999999997</v>
      </c>
      <c r="R70" s="866">
        <f>'[2]2'!R70</f>
        <v>-2485.2149999999983</v>
      </c>
      <c r="S70" s="594">
        <f>'[2]2'!S70</f>
        <v>11394.031000000001</v>
      </c>
      <c r="T70" s="866">
        <f>'[2]2'!T70</f>
        <v>8354.9700000000012</v>
      </c>
      <c r="U70" s="594">
        <f>'[2]2'!U70</f>
        <v>3039.0610000000001</v>
      </c>
      <c r="V70" s="866">
        <f>'[2]2'!V70</f>
        <v>13879.245999999999</v>
      </c>
      <c r="W70" s="594">
        <f>'[2]2'!W70</f>
        <v>11973.109999999999</v>
      </c>
      <c r="X70" s="866">
        <f>'[2]2'!X70</f>
        <v>1906.136</v>
      </c>
      <c r="Y70" s="304"/>
      <c r="Z70" s="307" t="str">
        <f t="shared" si="0"/>
        <v>3 2004</v>
      </c>
      <c r="AA70" s="76"/>
      <c r="AB70" s="76"/>
      <c r="AC70" s="76"/>
      <c r="AD70" s="76"/>
      <c r="AE70" s="76"/>
      <c r="AF70" s="76"/>
      <c r="AG70" s="76"/>
      <c r="AH70" s="76"/>
      <c r="AI70" s="76"/>
      <c r="AJ70" s="76"/>
      <c r="AK70" s="76"/>
      <c r="AL70" s="76"/>
      <c r="AM70" s="76"/>
      <c r="AN70" s="76"/>
      <c r="AO70" s="76"/>
      <c r="AP70" s="76"/>
      <c r="AQ70" s="76"/>
      <c r="AR70" s="76"/>
    </row>
    <row r="71" spans="1:44" s="77" customFormat="1" ht="12.75" customHeight="1">
      <c r="A71" s="307" t="str">
        <f>'[2]2'!$A71</f>
        <v>4 2004</v>
      </c>
      <c r="B71" s="548">
        <f>'[2]2'!B71</f>
        <v>45891.044999999998</v>
      </c>
      <c r="C71" s="594">
        <f>'[2]2'!C71</f>
        <v>48649.924999999996</v>
      </c>
      <c r="D71" s="866">
        <f>'[2]2'!D71</f>
        <v>38163.580999999998</v>
      </c>
      <c r="E71" s="594">
        <f>'[2]2'!E71</f>
        <v>29533.477999999999</v>
      </c>
      <c r="F71" s="866">
        <f>'[2]2'!F71</f>
        <v>5047.6080000000002</v>
      </c>
      <c r="G71" s="594">
        <f>'[2]2'!G71</f>
        <v>2710.1419999999998</v>
      </c>
      <c r="H71" s="866">
        <f>'[2]2'!H71</f>
        <v>21042.280999999999</v>
      </c>
      <c r="I71" s="594">
        <f>'[2]2'!I71</f>
        <v>733.447</v>
      </c>
      <c r="J71" s="866">
        <f>'[2]2'!J71</f>
        <v>8630.1029999999992</v>
      </c>
      <c r="K71" s="594">
        <f>'[2]2'!K71</f>
        <v>10486.343999999999</v>
      </c>
      <c r="L71" s="866">
        <f>'[2]2'!L71</f>
        <v>10018.491</v>
      </c>
      <c r="M71" s="594">
        <f>'[2]2'!M71</f>
        <v>154.839</v>
      </c>
      <c r="N71" s="866">
        <f>'[2]2'!N71</f>
        <v>1627.432</v>
      </c>
      <c r="O71" s="594">
        <f>'[2]2'!O71</f>
        <v>794.72900000000004</v>
      </c>
      <c r="P71" s="866">
        <f>'[2]2'!P71</f>
        <v>6702.8960000000015</v>
      </c>
      <c r="Q71" s="594">
        <f>'[2]2'!Q71</f>
        <v>738.59500000000003</v>
      </c>
      <c r="R71" s="866">
        <f>'[2]2'!R71</f>
        <v>-2766.9619999999995</v>
      </c>
      <c r="S71" s="594">
        <f>'[2]2'!S71</f>
        <v>11886.064</v>
      </c>
      <c r="T71" s="866">
        <f>'[2]2'!T71</f>
        <v>8842.5630000000001</v>
      </c>
      <c r="U71" s="594">
        <f>'[2]2'!U71</f>
        <v>3043.5010000000002</v>
      </c>
      <c r="V71" s="866">
        <f>'[2]2'!V71</f>
        <v>14653.026</v>
      </c>
      <c r="W71" s="594">
        <f>'[2]2'!W71</f>
        <v>12701.635</v>
      </c>
      <c r="X71" s="866">
        <f>'[2]2'!X71</f>
        <v>1951.3910000000001</v>
      </c>
      <c r="Y71" s="304"/>
      <c r="Z71" s="307" t="str">
        <f t="shared" si="0"/>
        <v>4 2004</v>
      </c>
      <c r="AA71" s="76"/>
      <c r="AB71" s="76"/>
      <c r="AC71" s="76"/>
      <c r="AD71" s="76"/>
      <c r="AE71" s="76"/>
      <c r="AF71" s="76"/>
      <c r="AG71" s="76"/>
      <c r="AH71" s="76"/>
      <c r="AI71" s="76"/>
      <c r="AJ71" s="76"/>
      <c r="AK71" s="76"/>
      <c r="AL71" s="76"/>
      <c r="AM71" s="76"/>
      <c r="AN71" s="76"/>
      <c r="AO71" s="76"/>
      <c r="AP71" s="76"/>
      <c r="AQ71" s="76"/>
      <c r="AR71" s="76"/>
    </row>
    <row r="72" spans="1:44" s="77" customFormat="1" ht="12.75" customHeight="1">
      <c r="A72" s="892" t="str">
        <f>'[2]2'!$A72</f>
        <v>1 2005</v>
      </c>
      <c r="B72" s="863">
        <f>'[2]2'!B72</f>
        <v>46243.953000000001</v>
      </c>
      <c r="C72" s="864">
        <f>'[2]2'!C72</f>
        <v>48936.259000000005</v>
      </c>
      <c r="D72" s="867">
        <f>'[2]2'!D72</f>
        <v>38565.955000000002</v>
      </c>
      <c r="E72" s="864">
        <f>'[2]2'!E72</f>
        <v>29860.582999999999</v>
      </c>
      <c r="F72" s="867">
        <f>'[2]2'!F72</f>
        <v>5046.12</v>
      </c>
      <c r="G72" s="864">
        <f>'[2]2'!G72</f>
        <v>2720.11</v>
      </c>
      <c r="H72" s="867">
        <f>'[2]2'!H72</f>
        <v>21354.998</v>
      </c>
      <c r="I72" s="864">
        <f>'[2]2'!I72</f>
        <v>739.35500000000002</v>
      </c>
      <c r="J72" s="867">
        <f>'[2]2'!J72</f>
        <v>8705.372000000003</v>
      </c>
      <c r="K72" s="864">
        <f>'[2]2'!K72</f>
        <v>10370.304</v>
      </c>
      <c r="L72" s="867">
        <f>'[2]2'!L72</f>
        <v>10048.06</v>
      </c>
      <c r="M72" s="864">
        <f>'[2]2'!M72</f>
        <v>143.786</v>
      </c>
      <c r="N72" s="867">
        <f>'[2]2'!N72</f>
        <v>1549.1759999999999</v>
      </c>
      <c r="O72" s="864">
        <f>'[2]2'!O72</f>
        <v>770.71799999999996</v>
      </c>
      <c r="P72" s="867">
        <f>'[2]2'!P72</f>
        <v>6845.7219999999998</v>
      </c>
      <c r="Q72" s="864">
        <f>'[2]2'!Q72</f>
        <v>738.65800000000002</v>
      </c>
      <c r="R72" s="867">
        <f>'[2]2'!R72</f>
        <v>-2703.8330000000005</v>
      </c>
      <c r="S72" s="864">
        <f>'[2]2'!S72</f>
        <v>11333.224</v>
      </c>
      <c r="T72" s="867">
        <f>'[2]2'!T72</f>
        <v>8281.2170000000006</v>
      </c>
      <c r="U72" s="864">
        <f>'[2]2'!U72</f>
        <v>3052.0070000000001</v>
      </c>
      <c r="V72" s="867">
        <f>'[2]2'!V72</f>
        <v>14037.057000000001</v>
      </c>
      <c r="W72" s="864">
        <f>'[2]2'!W72</f>
        <v>12236.07</v>
      </c>
      <c r="X72" s="867">
        <f>'[2]2'!X72</f>
        <v>1800.9870000000001</v>
      </c>
      <c r="Y72" s="304"/>
      <c r="Z72" s="862" t="str">
        <f t="shared" si="0"/>
        <v>1 2005</v>
      </c>
      <c r="AA72" s="76"/>
      <c r="AB72" s="76"/>
      <c r="AC72" s="76"/>
      <c r="AD72" s="76"/>
      <c r="AE72" s="76"/>
      <c r="AF72" s="76"/>
      <c r="AG72" s="76"/>
      <c r="AH72" s="76"/>
      <c r="AI72" s="76"/>
      <c r="AJ72" s="76"/>
      <c r="AK72" s="76"/>
      <c r="AL72" s="76"/>
      <c r="AM72" s="76"/>
      <c r="AN72" s="76"/>
      <c r="AO72" s="76"/>
      <c r="AP72" s="76"/>
      <c r="AQ72" s="76"/>
      <c r="AR72" s="76"/>
    </row>
    <row r="73" spans="1:44" s="77" customFormat="1" ht="12.75" customHeight="1">
      <c r="A73" s="307" t="str">
        <f>'[2]2'!$A73</f>
        <v>2 2005</v>
      </c>
      <c r="B73" s="548">
        <f>'[2]2'!B73</f>
        <v>46414.43</v>
      </c>
      <c r="C73" s="594">
        <f>'[2]2'!C73</f>
        <v>48940.89</v>
      </c>
      <c r="D73" s="866">
        <f>'[2]2'!D73</f>
        <v>38823.874000000003</v>
      </c>
      <c r="E73" s="594">
        <f>'[2]2'!E73</f>
        <v>30069.795000000002</v>
      </c>
      <c r="F73" s="866">
        <f>'[2]2'!F73</f>
        <v>5072.1850000000004</v>
      </c>
      <c r="G73" s="594">
        <f>'[2]2'!G73</f>
        <v>2937.1930000000002</v>
      </c>
      <c r="H73" s="866">
        <f>'[2]2'!H73</f>
        <v>21318.452000000001</v>
      </c>
      <c r="I73" s="594">
        <f>'[2]2'!I73</f>
        <v>741.96500000000003</v>
      </c>
      <c r="J73" s="866">
        <f>'[2]2'!J73</f>
        <v>8754.0790000000015</v>
      </c>
      <c r="K73" s="594">
        <f>'[2]2'!K73</f>
        <v>10117.016</v>
      </c>
      <c r="L73" s="866">
        <f>'[2]2'!L73</f>
        <v>10034.504000000001</v>
      </c>
      <c r="M73" s="594">
        <f>'[2]2'!M73</f>
        <v>132.315</v>
      </c>
      <c r="N73" s="866">
        <f>'[2]2'!N73</f>
        <v>1647.731</v>
      </c>
      <c r="O73" s="594">
        <f>'[2]2'!O73</f>
        <v>792.07399999999996</v>
      </c>
      <c r="P73" s="866">
        <f>'[2]2'!P73</f>
        <v>6716.1320000000005</v>
      </c>
      <c r="Q73" s="594">
        <f>'[2]2'!Q73</f>
        <v>746.25199999999995</v>
      </c>
      <c r="R73" s="866">
        <f>'[2]2'!R73</f>
        <v>-2539.9740000000002</v>
      </c>
      <c r="S73" s="594">
        <f>'[2]2'!S73</f>
        <v>11804.16</v>
      </c>
      <c r="T73" s="866">
        <f>'[2]2'!T73</f>
        <v>8697.1009999999987</v>
      </c>
      <c r="U73" s="594">
        <f>'[2]2'!U73</f>
        <v>3107.0590000000002</v>
      </c>
      <c r="V73" s="866">
        <f>'[2]2'!V73</f>
        <v>14344.134</v>
      </c>
      <c r="W73" s="594">
        <f>'[2]2'!W73</f>
        <v>12383.384</v>
      </c>
      <c r="X73" s="866">
        <f>'[2]2'!X73</f>
        <v>1960.75</v>
      </c>
      <c r="Y73" s="304"/>
      <c r="Z73" s="307" t="str">
        <f t="shared" si="0"/>
        <v>2 2005</v>
      </c>
      <c r="AA73" s="76"/>
      <c r="AB73" s="76"/>
      <c r="AC73" s="76"/>
      <c r="AD73" s="76"/>
      <c r="AE73" s="76"/>
      <c r="AF73" s="76"/>
      <c r="AG73" s="76"/>
      <c r="AH73" s="76"/>
      <c r="AI73" s="76"/>
      <c r="AJ73" s="76"/>
      <c r="AK73" s="76"/>
      <c r="AL73" s="76"/>
      <c r="AM73" s="76"/>
      <c r="AN73" s="76"/>
      <c r="AO73" s="76"/>
      <c r="AP73" s="76"/>
      <c r="AQ73" s="76"/>
      <c r="AR73" s="76"/>
    </row>
    <row r="74" spans="1:44" s="77" customFormat="1" ht="12.75" customHeight="1">
      <c r="A74" s="307" t="str">
        <f>'[2]2'!$A74</f>
        <v>3 2005</v>
      </c>
      <c r="B74" s="548">
        <f>'[2]2'!B74</f>
        <v>46195.383000000002</v>
      </c>
      <c r="C74" s="594">
        <f>'[2]2'!C74</f>
        <v>48591.405999999995</v>
      </c>
      <c r="D74" s="866">
        <f>'[2]2'!D74</f>
        <v>38503.413999999997</v>
      </c>
      <c r="E74" s="594">
        <f>'[2]2'!E74</f>
        <v>29730.565999999999</v>
      </c>
      <c r="F74" s="866">
        <f>'[2]2'!F74</f>
        <v>5068.8829999999998</v>
      </c>
      <c r="G74" s="594">
        <f>'[2]2'!G74</f>
        <v>2608.904</v>
      </c>
      <c r="H74" s="866">
        <f>'[2]2'!H74</f>
        <v>21310.277999999998</v>
      </c>
      <c r="I74" s="594">
        <f>'[2]2'!I74</f>
        <v>742.50099999999998</v>
      </c>
      <c r="J74" s="866">
        <f>'[2]2'!J74</f>
        <v>8772.8479999999981</v>
      </c>
      <c r="K74" s="594">
        <f>'[2]2'!K74</f>
        <v>10087.992</v>
      </c>
      <c r="L74" s="866">
        <f>'[2]2'!L74</f>
        <v>9942.99</v>
      </c>
      <c r="M74" s="594">
        <f>'[2]2'!M74</f>
        <v>123.627</v>
      </c>
      <c r="N74" s="866">
        <f>'[2]2'!N74</f>
        <v>1619.4</v>
      </c>
      <c r="O74" s="594">
        <f>'[2]2'!O74</f>
        <v>796.33299999999997</v>
      </c>
      <c r="P74" s="866">
        <f>'[2]2'!P74</f>
        <v>6639.5329999999994</v>
      </c>
      <c r="Q74" s="594">
        <f>'[2]2'!Q74</f>
        <v>764.09699999999998</v>
      </c>
      <c r="R74" s="866">
        <f>'[2]2'!R74</f>
        <v>-2406.384</v>
      </c>
      <c r="S74" s="594">
        <f>'[2]2'!S74</f>
        <v>11751.366</v>
      </c>
      <c r="T74" s="866">
        <f>'[2]2'!T74</f>
        <v>8670.0550000000003</v>
      </c>
      <c r="U74" s="594">
        <f>'[2]2'!U74</f>
        <v>3081.3110000000001</v>
      </c>
      <c r="V74" s="866">
        <f>'[2]2'!V74</f>
        <v>14157.75</v>
      </c>
      <c r="W74" s="594">
        <f>'[2]2'!W74</f>
        <v>12285.189</v>
      </c>
      <c r="X74" s="866">
        <f>'[2]2'!X74</f>
        <v>1872.5609999999999</v>
      </c>
      <c r="Y74" s="304"/>
      <c r="Z74" s="307" t="str">
        <f t="shared" si="0"/>
        <v>3 2005</v>
      </c>
      <c r="AA74" s="76"/>
      <c r="AB74" s="76"/>
      <c r="AC74" s="76"/>
      <c r="AD74" s="76"/>
      <c r="AE74" s="76"/>
      <c r="AF74" s="76"/>
      <c r="AG74" s="76"/>
      <c r="AH74" s="76"/>
      <c r="AI74" s="76"/>
      <c r="AJ74" s="76"/>
      <c r="AK74" s="76"/>
      <c r="AL74" s="76"/>
      <c r="AM74" s="76"/>
      <c r="AN74" s="76"/>
      <c r="AO74" s="76"/>
      <c r="AP74" s="76"/>
      <c r="AQ74" s="76"/>
      <c r="AR74" s="76"/>
    </row>
    <row r="75" spans="1:44" s="77" customFormat="1" ht="12.75" customHeight="1">
      <c r="A75" s="307" t="str">
        <f>'[2]2'!$A75</f>
        <v>4 2005</v>
      </c>
      <c r="B75" s="548">
        <f>'[2]2'!B75</f>
        <v>46256.839</v>
      </c>
      <c r="C75" s="594">
        <f>'[2]2'!C75</f>
        <v>48810.313999999998</v>
      </c>
      <c r="D75" s="866">
        <f>'[2]2'!D75</f>
        <v>38716.934000000001</v>
      </c>
      <c r="E75" s="594">
        <f>'[2]2'!E75</f>
        <v>29957.452000000001</v>
      </c>
      <c r="F75" s="866">
        <f>'[2]2'!F75</f>
        <v>5118.183</v>
      </c>
      <c r="G75" s="594">
        <f>'[2]2'!G75</f>
        <v>2748.14</v>
      </c>
      <c r="H75" s="866">
        <f>'[2]2'!H75</f>
        <v>21347.756000000001</v>
      </c>
      <c r="I75" s="594">
        <f>'[2]2'!I75</f>
        <v>743.37300000000005</v>
      </c>
      <c r="J75" s="866">
        <f>'[2]2'!J75</f>
        <v>8759.482</v>
      </c>
      <c r="K75" s="594">
        <f>'[2]2'!K75</f>
        <v>10093.379999999999</v>
      </c>
      <c r="L75" s="866">
        <f>'[2]2'!L75</f>
        <v>9927.3570000000018</v>
      </c>
      <c r="M75" s="594">
        <f>'[2]2'!M75</f>
        <v>119.151</v>
      </c>
      <c r="N75" s="866">
        <f>'[2]2'!N75</f>
        <v>1594.76</v>
      </c>
      <c r="O75" s="594">
        <f>'[2]2'!O75</f>
        <v>778.72799999999995</v>
      </c>
      <c r="P75" s="866">
        <f>'[2]2'!P75</f>
        <v>6640.9090000000015</v>
      </c>
      <c r="Q75" s="594">
        <f>'[2]2'!Q75</f>
        <v>793.80899999999997</v>
      </c>
      <c r="R75" s="866">
        <f>'[2]2'!R75</f>
        <v>-2554.8810000000012</v>
      </c>
      <c r="S75" s="594">
        <f>'[2]2'!S75</f>
        <v>11957.55</v>
      </c>
      <c r="T75" s="866">
        <f>'[2]2'!T75</f>
        <v>8732.6059999999998</v>
      </c>
      <c r="U75" s="594">
        <f>'[2]2'!U75</f>
        <v>3224.944</v>
      </c>
      <c r="V75" s="866">
        <f>'[2]2'!V75</f>
        <v>14512.431</v>
      </c>
      <c r="W75" s="594">
        <f>'[2]2'!W75</f>
        <v>12449.791000000001</v>
      </c>
      <c r="X75" s="866">
        <f>'[2]2'!X75</f>
        <v>2062.64</v>
      </c>
      <c r="Y75" s="304"/>
      <c r="Z75" s="307" t="str">
        <f t="shared" si="0"/>
        <v>4 2005</v>
      </c>
      <c r="AA75" s="76"/>
      <c r="AB75" s="76"/>
      <c r="AC75" s="76"/>
      <c r="AD75" s="76"/>
      <c r="AE75" s="76"/>
      <c r="AF75" s="76"/>
      <c r="AG75" s="76"/>
      <c r="AH75" s="76"/>
      <c r="AI75" s="76"/>
      <c r="AJ75" s="76"/>
      <c r="AK75" s="76"/>
      <c r="AL75" s="76"/>
      <c r="AM75" s="76"/>
      <c r="AN75" s="76"/>
      <c r="AO75" s="76"/>
      <c r="AP75" s="76"/>
      <c r="AQ75" s="76"/>
      <c r="AR75" s="76"/>
    </row>
    <row r="76" spans="1:44" s="77" customFormat="1" ht="12.75" customHeight="1">
      <c r="A76" s="892" t="str">
        <f>'[2]2'!$A76</f>
        <v>1 2006</v>
      </c>
      <c r="B76" s="863">
        <f>'[2]2'!B76</f>
        <v>46634.938999999998</v>
      </c>
      <c r="C76" s="864">
        <f>'[2]2'!C76</f>
        <v>49094.275000000001</v>
      </c>
      <c r="D76" s="867">
        <f>'[2]2'!D76</f>
        <v>39000.154000000002</v>
      </c>
      <c r="E76" s="864">
        <f>'[2]2'!E76</f>
        <v>30266.152000000002</v>
      </c>
      <c r="F76" s="867">
        <f>'[2]2'!F76</f>
        <v>5143.0569999999998</v>
      </c>
      <c r="G76" s="864">
        <f>'[2]2'!G76</f>
        <v>2795.0390000000002</v>
      </c>
      <c r="H76" s="867">
        <f>'[2]2'!H76</f>
        <v>21583.371999999999</v>
      </c>
      <c r="I76" s="864">
        <f>'[2]2'!I76</f>
        <v>744.68399999999997</v>
      </c>
      <c r="J76" s="867">
        <f>'[2]2'!J76</f>
        <v>8734.0020000000022</v>
      </c>
      <c r="K76" s="864">
        <f>'[2]2'!K76</f>
        <v>10094.120999999999</v>
      </c>
      <c r="L76" s="867">
        <f>'[2]2'!L76</f>
        <v>9973.8849999999984</v>
      </c>
      <c r="M76" s="864">
        <f>'[2]2'!M76</f>
        <v>118.544</v>
      </c>
      <c r="N76" s="867">
        <f>'[2]2'!N76</f>
        <v>1646.329</v>
      </c>
      <c r="O76" s="864">
        <f>'[2]2'!O76</f>
        <v>764.779</v>
      </c>
      <c r="P76" s="867">
        <f>'[2]2'!P76</f>
        <v>6614.9519999999993</v>
      </c>
      <c r="Q76" s="864">
        <f>'[2]2'!Q76</f>
        <v>829.28099999999995</v>
      </c>
      <c r="R76" s="867">
        <f>'[2]2'!R76</f>
        <v>-2448.3460000000014</v>
      </c>
      <c r="S76" s="864">
        <f>'[2]2'!S76</f>
        <v>12482.38</v>
      </c>
      <c r="T76" s="867">
        <f>'[2]2'!T76</f>
        <v>8912.6739999999991</v>
      </c>
      <c r="U76" s="864">
        <f>'[2]2'!U76</f>
        <v>3569.7060000000001</v>
      </c>
      <c r="V76" s="867">
        <f>'[2]2'!V76</f>
        <v>14930.726000000001</v>
      </c>
      <c r="W76" s="864">
        <f>'[2]2'!W76</f>
        <v>12754.29</v>
      </c>
      <c r="X76" s="867">
        <f>'[2]2'!X76</f>
        <v>2176.4360000000001</v>
      </c>
      <c r="Y76" s="304"/>
      <c r="Z76" s="862" t="str">
        <f t="shared" si="0"/>
        <v>1 2006</v>
      </c>
      <c r="AA76" s="76"/>
      <c r="AB76" s="76"/>
      <c r="AC76" s="76"/>
      <c r="AD76" s="76"/>
      <c r="AE76" s="76"/>
      <c r="AF76" s="76"/>
      <c r="AG76" s="76"/>
      <c r="AH76" s="76"/>
      <c r="AI76" s="76"/>
      <c r="AJ76" s="76"/>
      <c r="AK76" s="76"/>
      <c r="AL76" s="76"/>
      <c r="AM76" s="76"/>
      <c r="AN76" s="76"/>
      <c r="AO76" s="76"/>
      <c r="AP76" s="76"/>
      <c r="AQ76" s="76"/>
      <c r="AR76" s="76"/>
    </row>
    <row r="77" spans="1:44" s="77" customFormat="1" ht="12.75" customHeight="1">
      <c r="A77" s="307" t="str">
        <f>'[2]2'!$A77</f>
        <v>2 2006</v>
      </c>
      <c r="B77" s="548">
        <f>'[2]2'!B77</f>
        <v>47085.023000000001</v>
      </c>
      <c r="C77" s="594">
        <f>'[2]2'!C77</f>
        <v>49588.614999999998</v>
      </c>
      <c r="D77" s="866">
        <f>'[2]2'!D77</f>
        <v>38972.811999999998</v>
      </c>
      <c r="E77" s="594">
        <f>'[2]2'!E77</f>
        <v>30258.138000000003</v>
      </c>
      <c r="F77" s="866">
        <f>'[2]2'!F77</f>
        <v>5169.0649999999996</v>
      </c>
      <c r="G77" s="594">
        <f>'[2]2'!G77</f>
        <v>2826.7579999999998</v>
      </c>
      <c r="H77" s="866">
        <f>'[2]2'!H77</f>
        <v>21511.200000000001</v>
      </c>
      <c r="I77" s="594">
        <f>'[2]2'!I77</f>
        <v>751.11500000000001</v>
      </c>
      <c r="J77" s="866">
        <f>'[2]2'!J77</f>
        <v>8714.6739999999972</v>
      </c>
      <c r="K77" s="594">
        <f>'[2]2'!K77</f>
        <v>10615.803</v>
      </c>
      <c r="L77" s="866">
        <f>'[2]2'!L77</f>
        <v>10144.066999999999</v>
      </c>
      <c r="M77" s="594">
        <f>'[2]2'!M77</f>
        <v>119.693</v>
      </c>
      <c r="N77" s="866">
        <f>'[2]2'!N77</f>
        <v>1711.787</v>
      </c>
      <c r="O77" s="594">
        <f>'[2]2'!O77</f>
        <v>938.096</v>
      </c>
      <c r="P77" s="866">
        <f>'[2]2'!P77</f>
        <v>6511.9409999999998</v>
      </c>
      <c r="Q77" s="594">
        <f>'[2]2'!Q77</f>
        <v>862.55</v>
      </c>
      <c r="R77" s="866">
        <f>'[2]2'!R77</f>
        <v>-2482.152</v>
      </c>
      <c r="S77" s="594">
        <f>'[2]2'!S77</f>
        <v>12921.478999999999</v>
      </c>
      <c r="T77" s="866">
        <f>'[2]2'!T77</f>
        <v>9316.4159999999993</v>
      </c>
      <c r="U77" s="594">
        <f>'[2]2'!U77</f>
        <v>3605.0630000000001</v>
      </c>
      <c r="V77" s="866">
        <f>'[2]2'!V77</f>
        <v>15403.630999999999</v>
      </c>
      <c r="W77" s="594">
        <f>'[2]2'!W77</f>
        <v>13214.116</v>
      </c>
      <c r="X77" s="866">
        <f>'[2]2'!X77</f>
        <v>2189.5149999999999</v>
      </c>
      <c r="Y77" s="304"/>
      <c r="Z77" s="307" t="str">
        <f t="shared" si="0"/>
        <v>2 2006</v>
      </c>
      <c r="AA77" s="76"/>
      <c r="AB77" s="76"/>
      <c r="AC77" s="76"/>
      <c r="AD77" s="76"/>
      <c r="AE77" s="76"/>
      <c r="AF77" s="76"/>
      <c r="AG77" s="76"/>
      <c r="AH77" s="76"/>
      <c r="AI77" s="76"/>
      <c r="AJ77" s="76"/>
      <c r="AK77" s="76"/>
      <c r="AL77" s="76"/>
      <c r="AM77" s="76"/>
      <c r="AN77" s="76"/>
      <c r="AO77" s="76"/>
      <c r="AP77" s="76"/>
      <c r="AQ77" s="76"/>
      <c r="AR77" s="76"/>
    </row>
    <row r="78" spans="1:44" s="77" customFormat="1" ht="12.75" customHeight="1">
      <c r="A78" s="307" t="str">
        <f>'[2]2'!$A78</f>
        <v>3 2006</v>
      </c>
      <c r="B78" s="548">
        <f>'[2]2'!B78</f>
        <v>47031.942999999999</v>
      </c>
      <c r="C78" s="594">
        <f>'[2]2'!C78</f>
        <v>48686.448999999993</v>
      </c>
      <c r="D78" s="866">
        <f>'[2]2'!D78</f>
        <v>39103.853999999992</v>
      </c>
      <c r="E78" s="594">
        <f>'[2]2'!E78</f>
        <v>30398.746999999996</v>
      </c>
      <c r="F78" s="866">
        <f>'[2]2'!F78</f>
        <v>5225.2150000000001</v>
      </c>
      <c r="G78" s="594">
        <f>'[2]2'!G78</f>
        <v>2761.49</v>
      </c>
      <c r="H78" s="866">
        <f>'[2]2'!H78</f>
        <v>21648.37</v>
      </c>
      <c r="I78" s="594">
        <f>'[2]2'!I78</f>
        <v>763.67200000000003</v>
      </c>
      <c r="J78" s="866">
        <f>'[2]2'!J78</f>
        <v>8705.1069999999982</v>
      </c>
      <c r="K78" s="594">
        <f>'[2]2'!K78</f>
        <v>9582.5949999999993</v>
      </c>
      <c r="L78" s="866">
        <f>'[2]2'!L78</f>
        <v>9763.9670000000006</v>
      </c>
      <c r="M78" s="594">
        <f>'[2]2'!M78</f>
        <v>121.06100000000001</v>
      </c>
      <c r="N78" s="866">
        <f>'[2]2'!N78</f>
        <v>1631.877</v>
      </c>
      <c r="O78" s="594">
        <f>'[2]2'!O78</f>
        <v>790.77300000000002</v>
      </c>
      <c r="P78" s="866">
        <f>'[2]2'!P78</f>
        <v>6330.9620000000014</v>
      </c>
      <c r="Q78" s="594">
        <f>'[2]2'!Q78</f>
        <v>889.29399999999998</v>
      </c>
      <c r="R78" s="866">
        <f>'[2]2'!R78</f>
        <v>-1627.2630000000008</v>
      </c>
      <c r="S78" s="594">
        <f>'[2]2'!S78</f>
        <v>13721.722</v>
      </c>
      <c r="T78" s="866">
        <f>'[2]2'!T78</f>
        <v>10031.174999999999</v>
      </c>
      <c r="U78" s="594">
        <f>'[2]2'!U78</f>
        <v>3690.547</v>
      </c>
      <c r="V78" s="866">
        <f>'[2]2'!V78</f>
        <v>15348.985000000001</v>
      </c>
      <c r="W78" s="594">
        <f>'[2]2'!W78</f>
        <v>13194.378000000001</v>
      </c>
      <c r="X78" s="866">
        <f>'[2]2'!X78</f>
        <v>2154.607</v>
      </c>
      <c r="Y78" s="304"/>
      <c r="Z78" s="307" t="str">
        <f t="shared" ref="Z78:Z140" si="1">A78</f>
        <v>3 2006</v>
      </c>
      <c r="AA78" s="76"/>
      <c r="AB78" s="76"/>
      <c r="AC78" s="76"/>
      <c r="AD78" s="76"/>
      <c r="AE78" s="76"/>
      <c r="AF78" s="76"/>
      <c r="AG78" s="76"/>
      <c r="AH78" s="76"/>
      <c r="AI78" s="76"/>
      <c r="AJ78" s="76"/>
      <c r="AK78" s="76"/>
      <c r="AL78" s="76"/>
      <c r="AM78" s="76"/>
      <c r="AN78" s="76"/>
      <c r="AO78" s="76"/>
      <c r="AP78" s="76"/>
      <c r="AQ78" s="76"/>
      <c r="AR78" s="76"/>
    </row>
    <row r="79" spans="1:44" s="77" customFormat="1" ht="12.75" customHeight="1">
      <c r="A79" s="307" t="str">
        <f>'[2]2'!$A79</f>
        <v>4 2006</v>
      </c>
      <c r="B79" s="548">
        <f>'[2]2'!B79</f>
        <v>47366.81</v>
      </c>
      <c r="C79" s="594">
        <f>'[2]2'!C79</f>
        <v>49524.6</v>
      </c>
      <c r="D79" s="866">
        <f>'[2]2'!D79</f>
        <v>39229.197</v>
      </c>
      <c r="E79" s="594">
        <f>'[2]2'!E79</f>
        <v>30509.732999999997</v>
      </c>
      <c r="F79" s="866">
        <f>'[2]2'!F79</f>
        <v>5261.0820000000003</v>
      </c>
      <c r="G79" s="594">
        <f>'[2]2'!G79</f>
        <v>2774.8429999999998</v>
      </c>
      <c r="H79" s="866">
        <f>'[2]2'!H79</f>
        <v>21695.623999999996</v>
      </c>
      <c r="I79" s="594">
        <f>'[2]2'!I79</f>
        <v>778.18399999999997</v>
      </c>
      <c r="J79" s="866">
        <f>'[2]2'!J79</f>
        <v>8719.4640000000018</v>
      </c>
      <c r="K79" s="594">
        <f>'[2]2'!K79</f>
        <v>10295.403</v>
      </c>
      <c r="L79" s="866">
        <f>'[2]2'!L79</f>
        <v>9768.6389999999992</v>
      </c>
      <c r="M79" s="594">
        <f>'[2]2'!M79</f>
        <v>121.69499999999999</v>
      </c>
      <c r="N79" s="866">
        <f>'[2]2'!N79</f>
        <v>1754.1289999999999</v>
      </c>
      <c r="O79" s="594">
        <f>'[2]2'!O79</f>
        <v>728.52700000000004</v>
      </c>
      <c r="P79" s="866">
        <f>'[2]2'!P79</f>
        <v>6254.2509999999993</v>
      </c>
      <c r="Q79" s="594">
        <f>'[2]2'!Q79</f>
        <v>910.03700000000003</v>
      </c>
      <c r="R79" s="866">
        <f>'[2]2'!R79</f>
        <v>-2129.4220000000005</v>
      </c>
      <c r="S79" s="594">
        <f>'[2]2'!S79</f>
        <v>13551.348</v>
      </c>
      <c r="T79" s="866">
        <f>'[2]2'!T79</f>
        <v>9658.0069999999996</v>
      </c>
      <c r="U79" s="594">
        <f>'[2]2'!U79</f>
        <v>3893.3409999999999</v>
      </c>
      <c r="V79" s="866">
        <f>'[2]2'!V79</f>
        <v>15680.77</v>
      </c>
      <c r="W79" s="594">
        <f>'[2]2'!W79</f>
        <v>13331.394</v>
      </c>
      <c r="X79" s="866">
        <f>'[2]2'!X79</f>
        <v>2349.3760000000002</v>
      </c>
      <c r="Y79" s="486"/>
      <c r="Z79" s="307" t="str">
        <f t="shared" si="1"/>
        <v>4 2006</v>
      </c>
      <c r="AA79" s="76"/>
      <c r="AB79" s="76"/>
      <c r="AC79" s="76"/>
      <c r="AD79" s="76"/>
      <c r="AE79" s="76"/>
      <c r="AF79" s="76"/>
      <c r="AG79" s="76"/>
      <c r="AH79" s="76"/>
      <c r="AI79" s="76"/>
      <c r="AJ79" s="76"/>
      <c r="AK79" s="76"/>
      <c r="AL79" s="76"/>
      <c r="AM79" s="76"/>
      <c r="AN79" s="76"/>
      <c r="AO79" s="76"/>
      <c r="AP79" s="76"/>
      <c r="AQ79" s="76"/>
      <c r="AR79" s="76"/>
    </row>
    <row r="80" spans="1:44" s="77" customFormat="1" ht="12.75" customHeight="1">
      <c r="A80" s="892" t="str">
        <f>'[2]2'!$A80</f>
        <v>1 2007</v>
      </c>
      <c r="B80" s="863">
        <f>'[2]2'!B80</f>
        <v>47865.237000000001</v>
      </c>
      <c r="C80" s="864">
        <f>'[2]2'!C80</f>
        <v>49818.289000000004</v>
      </c>
      <c r="D80" s="867">
        <f>'[2]2'!D80</f>
        <v>39501.843000000008</v>
      </c>
      <c r="E80" s="864">
        <f>'[2]2'!E80</f>
        <v>30754.676000000003</v>
      </c>
      <c r="F80" s="867">
        <f>'[2]2'!F80</f>
        <v>5275.66</v>
      </c>
      <c r="G80" s="864">
        <f>'[2]2'!G80</f>
        <v>2815.69</v>
      </c>
      <c r="H80" s="867">
        <f>'[2]2'!H80</f>
        <v>21867.736000000001</v>
      </c>
      <c r="I80" s="864">
        <f>'[2]2'!I80</f>
        <v>795.59</v>
      </c>
      <c r="J80" s="867">
        <f>'[2]2'!J80</f>
        <v>8747.1670000000013</v>
      </c>
      <c r="K80" s="864">
        <f>'[2]2'!K80</f>
        <v>10316.446</v>
      </c>
      <c r="L80" s="867">
        <f>'[2]2'!L80</f>
        <v>10137.904</v>
      </c>
      <c r="M80" s="864">
        <f>'[2]2'!M80</f>
        <v>121.218</v>
      </c>
      <c r="N80" s="867">
        <f>'[2]2'!N80</f>
        <v>1750.8710000000001</v>
      </c>
      <c r="O80" s="864">
        <f>'[2]2'!O80</f>
        <v>790.05200000000002</v>
      </c>
      <c r="P80" s="867">
        <f>'[2]2'!P80</f>
        <v>6546.9930000000004</v>
      </c>
      <c r="Q80" s="864">
        <f>'[2]2'!Q80</f>
        <v>928.77</v>
      </c>
      <c r="R80" s="867">
        <f>'[2]2'!R80</f>
        <v>-1925.5849999999991</v>
      </c>
      <c r="S80" s="864">
        <f>'[2]2'!S80</f>
        <v>13892.751</v>
      </c>
      <c r="T80" s="867">
        <f>'[2]2'!T80</f>
        <v>9885.8880000000008</v>
      </c>
      <c r="U80" s="864">
        <f>'[2]2'!U80</f>
        <v>4006.8629999999998</v>
      </c>
      <c r="V80" s="867">
        <f>'[2]2'!V80</f>
        <v>15818.335999999999</v>
      </c>
      <c r="W80" s="864">
        <f>'[2]2'!W80</f>
        <v>13507.091</v>
      </c>
      <c r="X80" s="867">
        <f>'[2]2'!X80</f>
        <v>2311.2449999999999</v>
      </c>
      <c r="Y80" s="304"/>
      <c r="Z80" s="862" t="str">
        <f t="shared" si="1"/>
        <v>1 2007</v>
      </c>
      <c r="AA80" s="76"/>
      <c r="AB80" s="76"/>
      <c r="AC80" s="76"/>
      <c r="AD80" s="76"/>
      <c r="AE80" s="76"/>
      <c r="AF80" s="76"/>
      <c r="AG80" s="76"/>
      <c r="AH80" s="76"/>
      <c r="AI80" s="76"/>
      <c r="AJ80" s="76"/>
      <c r="AK80" s="76"/>
      <c r="AL80" s="76"/>
      <c r="AM80" s="76"/>
      <c r="AN80" s="76"/>
      <c r="AO80" s="76"/>
      <c r="AP80" s="76"/>
      <c r="AQ80" s="76"/>
      <c r="AR80" s="76"/>
    </row>
    <row r="81" spans="1:44" s="77" customFormat="1" ht="12.75" customHeight="1">
      <c r="A81" s="307" t="str">
        <f>'[2]2'!$A81</f>
        <v>2 2007</v>
      </c>
      <c r="B81" s="548">
        <f>'[2]2'!B81</f>
        <v>48077.338000000003</v>
      </c>
      <c r="C81" s="594">
        <f>'[2]2'!C81</f>
        <v>50320.037000000004</v>
      </c>
      <c r="D81" s="866">
        <f>'[2]2'!D81</f>
        <v>39821.953000000001</v>
      </c>
      <c r="E81" s="594">
        <f>'[2]2'!E81</f>
        <v>31053.742000000002</v>
      </c>
      <c r="F81" s="866">
        <f>'[2]2'!F81</f>
        <v>5302.4409999999998</v>
      </c>
      <c r="G81" s="594">
        <f>'[2]2'!G81</f>
        <v>3061.2280000000001</v>
      </c>
      <c r="H81" s="866">
        <f>'[2]2'!H81</f>
        <v>21879.856000000003</v>
      </c>
      <c r="I81" s="594">
        <f>'[2]2'!I81</f>
        <v>810.21699999999998</v>
      </c>
      <c r="J81" s="866">
        <f>'[2]2'!J81</f>
        <v>8768.2109999999993</v>
      </c>
      <c r="K81" s="594">
        <f>'[2]2'!K81</f>
        <v>10498.084000000001</v>
      </c>
      <c r="L81" s="866">
        <f>'[2]2'!L81</f>
        <v>10124.130999999998</v>
      </c>
      <c r="M81" s="594">
        <f>'[2]2'!M81</f>
        <v>119.834</v>
      </c>
      <c r="N81" s="866">
        <f>'[2]2'!N81</f>
        <v>1817.865</v>
      </c>
      <c r="O81" s="594">
        <f>'[2]2'!O81</f>
        <v>954.02700000000004</v>
      </c>
      <c r="P81" s="866">
        <f>'[2]2'!P81</f>
        <v>6278.0879999999988</v>
      </c>
      <c r="Q81" s="594">
        <f>'[2]2'!Q81</f>
        <v>954.31700000000001</v>
      </c>
      <c r="R81" s="866">
        <f>'[2]2'!R81</f>
        <v>-2212.8220000000001</v>
      </c>
      <c r="S81" s="594">
        <f>'[2]2'!S81</f>
        <v>13963.216</v>
      </c>
      <c r="T81" s="866">
        <f>'[2]2'!T81</f>
        <v>9811.9130000000005</v>
      </c>
      <c r="U81" s="594">
        <f>'[2]2'!U81</f>
        <v>4151.3029999999999</v>
      </c>
      <c r="V81" s="866">
        <f>'[2]2'!V81</f>
        <v>16176.038</v>
      </c>
      <c r="W81" s="594">
        <f>'[2]2'!W81</f>
        <v>13861.95</v>
      </c>
      <c r="X81" s="866">
        <f>'[2]2'!X81</f>
        <v>2314.0880000000002</v>
      </c>
      <c r="Y81" s="304"/>
      <c r="Z81" s="307" t="str">
        <f t="shared" si="1"/>
        <v>2 2007</v>
      </c>
      <c r="AA81" s="76"/>
      <c r="AB81" s="76"/>
      <c r="AC81" s="76"/>
      <c r="AD81" s="76"/>
      <c r="AE81" s="76"/>
      <c r="AF81" s="76"/>
      <c r="AG81" s="76"/>
      <c r="AH81" s="76"/>
      <c r="AI81" s="76"/>
      <c r="AJ81" s="76"/>
      <c r="AK81" s="76"/>
      <c r="AL81" s="76"/>
      <c r="AM81" s="76"/>
      <c r="AN81" s="76"/>
      <c r="AO81" s="76"/>
      <c r="AP81" s="76"/>
      <c r="AQ81" s="76"/>
      <c r="AR81" s="76"/>
    </row>
    <row r="82" spans="1:44" s="77" customFormat="1" ht="12.75" customHeight="1">
      <c r="A82" s="307" t="str">
        <f>'[2]2'!$A82</f>
        <v>3 2007</v>
      </c>
      <c r="B82" s="548">
        <f>'[2]2'!B82</f>
        <v>48176.377</v>
      </c>
      <c r="C82" s="594">
        <f>'[2]2'!C82</f>
        <v>50484.599000000002</v>
      </c>
      <c r="D82" s="866">
        <f>'[2]2'!D82</f>
        <v>39887.669000000002</v>
      </c>
      <c r="E82" s="594">
        <f>'[2]2'!E82</f>
        <v>31108.062999999998</v>
      </c>
      <c r="F82" s="866">
        <f>'[2]2'!F82</f>
        <v>5322.7569999999996</v>
      </c>
      <c r="G82" s="594">
        <f>'[2]2'!G82</f>
        <v>2874.002</v>
      </c>
      <c r="H82" s="866">
        <f>'[2]2'!H82</f>
        <v>22089.546999999999</v>
      </c>
      <c r="I82" s="594">
        <f>'[2]2'!I82</f>
        <v>821.75699999999995</v>
      </c>
      <c r="J82" s="866">
        <f>'[2]2'!J82</f>
        <v>8779.6060000000016</v>
      </c>
      <c r="K82" s="594">
        <f>'[2]2'!K82</f>
        <v>10596.93</v>
      </c>
      <c r="L82" s="866">
        <f>'[2]2'!L82</f>
        <v>10133.709000000001</v>
      </c>
      <c r="M82" s="594">
        <f>'[2]2'!M82</f>
        <v>117.828</v>
      </c>
      <c r="N82" s="866">
        <f>'[2]2'!N82</f>
        <v>1792.5550000000001</v>
      </c>
      <c r="O82" s="594">
        <f>'[2]2'!O82</f>
        <v>940.41</v>
      </c>
      <c r="P82" s="866">
        <f>'[2]2'!P82</f>
        <v>6288.4620000000004</v>
      </c>
      <c r="Q82" s="594">
        <f>'[2]2'!Q82</f>
        <v>994.45399999999995</v>
      </c>
      <c r="R82" s="866">
        <f>'[2]2'!R82</f>
        <v>-2270.8999999999996</v>
      </c>
      <c r="S82" s="594">
        <f>'[2]2'!S82</f>
        <v>14046.197</v>
      </c>
      <c r="T82" s="866">
        <f>'[2]2'!T82</f>
        <v>9769.1909999999989</v>
      </c>
      <c r="U82" s="594">
        <f>'[2]2'!U82</f>
        <v>4277.0060000000003</v>
      </c>
      <c r="V82" s="866">
        <f>'[2]2'!V82</f>
        <v>16317.097</v>
      </c>
      <c r="W82" s="594">
        <f>'[2]2'!W82</f>
        <v>13894.597</v>
      </c>
      <c r="X82" s="866">
        <f>'[2]2'!X82</f>
        <v>2422.5</v>
      </c>
      <c r="Y82" s="304"/>
      <c r="Z82" s="307" t="str">
        <f t="shared" si="1"/>
        <v>3 2007</v>
      </c>
      <c r="AA82" s="76"/>
      <c r="AB82" s="76"/>
      <c r="AC82" s="76"/>
      <c r="AD82" s="76"/>
      <c r="AE82" s="76"/>
      <c r="AF82" s="76"/>
      <c r="AG82" s="76"/>
      <c r="AH82" s="76"/>
      <c r="AI82" s="76"/>
      <c r="AJ82" s="76"/>
      <c r="AK82" s="76"/>
      <c r="AL82" s="76"/>
      <c r="AM82" s="76"/>
      <c r="AN82" s="76"/>
      <c r="AO82" s="76"/>
      <c r="AP82" s="76"/>
      <c r="AQ82" s="76"/>
      <c r="AR82" s="76"/>
    </row>
    <row r="83" spans="1:44" s="77" customFormat="1" ht="12.75" customHeight="1">
      <c r="A83" s="307" t="str">
        <f>'[2]2'!$A83</f>
        <v>4 2007</v>
      </c>
      <c r="B83" s="548">
        <f>'[2]2'!B83</f>
        <v>48715.108999999997</v>
      </c>
      <c r="C83" s="594">
        <f>'[2]2'!C83</f>
        <v>51082.05</v>
      </c>
      <c r="D83" s="866">
        <f>'[2]2'!D83</f>
        <v>40344.04</v>
      </c>
      <c r="E83" s="594">
        <f>'[2]2'!E83</f>
        <v>31563.417999999998</v>
      </c>
      <c r="F83" s="866">
        <f>'[2]2'!F83</f>
        <v>5326.4560000000001</v>
      </c>
      <c r="G83" s="594">
        <f>'[2]2'!G83</f>
        <v>2909.634</v>
      </c>
      <c r="H83" s="866">
        <f>'[2]2'!H83</f>
        <v>22499.544999999998</v>
      </c>
      <c r="I83" s="594">
        <f>'[2]2'!I83</f>
        <v>827.78300000000002</v>
      </c>
      <c r="J83" s="866">
        <f>'[2]2'!J83</f>
        <v>8780.622000000003</v>
      </c>
      <c r="K83" s="594">
        <f>'[2]2'!K83</f>
        <v>10738.01</v>
      </c>
      <c r="L83" s="866">
        <f>'[2]2'!L83</f>
        <v>10478.505999999999</v>
      </c>
      <c r="M83" s="594">
        <f>'[2]2'!M83</f>
        <v>115.562</v>
      </c>
      <c r="N83" s="866">
        <f>'[2]2'!N83</f>
        <v>1881.44</v>
      </c>
      <c r="O83" s="594">
        <f>'[2]2'!O83</f>
        <v>930.16</v>
      </c>
      <c r="P83" s="866">
        <f>'[2]2'!P83</f>
        <v>6506.99</v>
      </c>
      <c r="Q83" s="594">
        <f>'[2]2'!Q83</f>
        <v>1044.354</v>
      </c>
      <c r="R83" s="866">
        <f>'[2]2'!R83</f>
        <v>-2319.0040000000008</v>
      </c>
      <c r="S83" s="594">
        <f>'[2]2'!S83</f>
        <v>14169.092000000001</v>
      </c>
      <c r="T83" s="866">
        <f>'[2]2'!T83</f>
        <v>9853.3060000000005</v>
      </c>
      <c r="U83" s="594">
        <f>'[2]2'!U83</f>
        <v>4315.7860000000001</v>
      </c>
      <c r="V83" s="866">
        <f>'[2]2'!V83</f>
        <v>16488.096000000001</v>
      </c>
      <c r="W83" s="594">
        <f>'[2]2'!W83</f>
        <v>14010.268000000002</v>
      </c>
      <c r="X83" s="866">
        <f>'[2]2'!X83</f>
        <v>2477.828</v>
      </c>
      <c r="Y83" s="486"/>
      <c r="Z83" s="307" t="str">
        <f t="shared" si="1"/>
        <v>4 2007</v>
      </c>
      <c r="AA83" s="76"/>
      <c r="AB83" s="76"/>
      <c r="AC83" s="76"/>
      <c r="AD83" s="76"/>
      <c r="AE83" s="76"/>
      <c r="AF83" s="76"/>
      <c r="AG83" s="76"/>
      <c r="AH83" s="76"/>
      <c r="AI83" s="76"/>
      <c r="AJ83" s="76"/>
      <c r="AK83" s="76"/>
      <c r="AL83" s="76"/>
      <c r="AM83" s="76"/>
      <c r="AN83" s="76"/>
      <c r="AO83" s="76"/>
      <c r="AP83" s="76"/>
      <c r="AQ83" s="76"/>
      <c r="AR83" s="76"/>
    </row>
    <row r="84" spans="1:44" s="77" customFormat="1" ht="12.75" customHeight="1">
      <c r="A84" s="892" t="str">
        <f>'[2]2'!$A84</f>
        <v>1 2008</v>
      </c>
      <c r="B84" s="863">
        <f>'[2]2'!B84</f>
        <v>48718.847000000002</v>
      </c>
      <c r="C84" s="864">
        <f>'[2]2'!C84</f>
        <v>51169.502999999997</v>
      </c>
      <c r="D84" s="867">
        <f>'[2]2'!D84</f>
        <v>40431.642</v>
      </c>
      <c r="E84" s="864">
        <f>'[2]2'!E84</f>
        <v>31656.583000000002</v>
      </c>
      <c r="F84" s="867">
        <f>'[2]2'!F84</f>
        <v>5371.6970000000001</v>
      </c>
      <c r="G84" s="864">
        <f>'[2]2'!G84</f>
        <v>2967.9140000000002</v>
      </c>
      <c r="H84" s="867">
        <f>'[2]2'!H84</f>
        <v>22486.824000000001</v>
      </c>
      <c r="I84" s="864">
        <f>'[2]2'!I84</f>
        <v>830.14800000000002</v>
      </c>
      <c r="J84" s="867">
        <f>'[2]2'!J84</f>
        <v>8775.0589999999993</v>
      </c>
      <c r="K84" s="864">
        <f>'[2]2'!K84</f>
        <v>10737.861000000001</v>
      </c>
      <c r="L84" s="867">
        <f>'[2]2'!L84</f>
        <v>10452.295</v>
      </c>
      <c r="M84" s="864">
        <f>'[2]2'!M84</f>
        <v>113.48099999999999</v>
      </c>
      <c r="N84" s="867">
        <f>'[2]2'!N84</f>
        <v>1954.0519999999999</v>
      </c>
      <c r="O84" s="864">
        <f>'[2]2'!O84</f>
        <v>990.49199999999996</v>
      </c>
      <c r="P84" s="867">
        <f>'[2]2'!P84</f>
        <v>6299.9050000000007</v>
      </c>
      <c r="Q84" s="864">
        <f>'[2]2'!Q84</f>
        <v>1094.365</v>
      </c>
      <c r="R84" s="867">
        <f>'[2]2'!R84</f>
        <v>-2394.4030000000002</v>
      </c>
      <c r="S84" s="864">
        <f>'[2]2'!S84</f>
        <v>14601.599</v>
      </c>
      <c r="T84" s="867">
        <f>'[2]2'!T84</f>
        <v>10251.803</v>
      </c>
      <c r="U84" s="864">
        <f>'[2]2'!U84</f>
        <v>4349.7960000000003</v>
      </c>
      <c r="V84" s="867">
        <f>'[2]2'!V84</f>
        <v>16996.002</v>
      </c>
      <c r="W84" s="864">
        <f>'[2]2'!W84</f>
        <v>14567.252</v>
      </c>
      <c r="X84" s="867">
        <f>'[2]2'!X84</f>
        <v>2428.75</v>
      </c>
      <c r="Y84" s="304"/>
      <c r="Z84" s="862" t="str">
        <f t="shared" si="1"/>
        <v>1 2008</v>
      </c>
      <c r="AA84" s="76"/>
      <c r="AB84" s="76"/>
      <c r="AC84" s="76"/>
      <c r="AD84" s="76"/>
      <c r="AE84" s="76"/>
      <c r="AF84" s="76"/>
      <c r="AG84" s="76"/>
      <c r="AH84" s="76"/>
      <c r="AI84" s="76"/>
      <c r="AJ84" s="76"/>
      <c r="AK84" s="76"/>
      <c r="AL84" s="76"/>
      <c r="AM84" s="76"/>
      <c r="AN84" s="76"/>
      <c r="AO84" s="76"/>
      <c r="AP84" s="76"/>
      <c r="AQ84" s="76"/>
      <c r="AR84" s="76"/>
    </row>
    <row r="85" spans="1:44" s="77" customFormat="1" ht="12.75" customHeight="1">
      <c r="A85" s="307" t="str">
        <f>'[2]2'!$A85</f>
        <v>2 2008</v>
      </c>
      <c r="B85" s="548">
        <f>'[2]2'!B85</f>
        <v>48478.855000000003</v>
      </c>
      <c r="C85" s="594">
        <f>'[2]2'!C85</f>
        <v>51212.679999999993</v>
      </c>
      <c r="D85" s="866">
        <f>'[2]2'!D85</f>
        <v>40330.267999999996</v>
      </c>
      <c r="E85" s="594">
        <f>'[2]2'!E85</f>
        <v>31537.154999999999</v>
      </c>
      <c r="F85" s="866">
        <f>'[2]2'!F85</f>
        <v>5332.6769999999997</v>
      </c>
      <c r="G85" s="594">
        <f>'[2]2'!G85</f>
        <v>2916.404</v>
      </c>
      <c r="H85" s="866">
        <f>'[2]2'!H85</f>
        <v>22457.504000000001</v>
      </c>
      <c r="I85" s="594">
        <f>'[2]2'!I85</f>
        <v>830.57</v>
      </c>
      <c r="J85" s="866">
        <f>'[2]2'!J85</f>
        <v>8793.1129999999976</v>
      </c>
      <c r="K85" s="594">
        <f>'[2]2'!K85</f>
        <v>10882.412</v>
      </c>
      <c r="L85" s="866">
        <f>'[2]2'!L85</f>
        <v>10444.095999999998</v>
      </c>
      <c r="M85" s="594">
        <f>'[2]2'!M85</f>
        <v>112.10599999999999</v>
      </c>
      <c r="N85" s="866">
        <f>'[2]2'!N85</f>
        <v>2006.9880000000001</v>
      </c>
      <c r="O85" s="594">
        <f>'[2]2'!O85</f>
        <v>1002.788</v>
      </c>
      <c r="P85" s="866">
        <f>'[2]2'!P85</f>
        <v>6182.9509999999982</v>
      </c>
      <c r="Q85" s="594">
        <f>'[2]2'!Q85</f>
        <v>1139.2629999999999</v>
      </c>
      <c r="R85" s="866">
        <f>'[2]2'!R85</f>
        <v>-2680.6269999999986</v>
      </c>
      <c r="S85" s="594">
        <f>'[2]2'!S85</f>
        <v>14198.812</v>
      </c>
      <c r="T85" s="866">
        <f>'[2]2'!T85</f>
        <v>9915.4740000000002</v>
      </c>
      <c r="U85" s="594">
        <f>'[2]2'!U85</f>
        <v>4283.3379999999997</v>
      </c>
      <c r="V85" s="866">
        <f>'[2]2'!V85</f>
        <v>16879.438999999998</v>
      </c>
      <c r="W85" s="594">
        <f>'[2]2'!W85</f>
        <v>14359.953999999998</v>
      </c>
      <c r="X85" s="866">
        <f>'[2]2'!X85</f>
        <v>2519.4850000000001</v>
      </c>
      <c r="Y85" s="304"/>
      <c r="Z85" s="307" t="str">
        <f t="shared" si="1"/>
        <v>2 2008</v>
      </c>
      <c r="AA85" s="76"/>
      <c r="AB85" s="76"/>
      <c r="AC85" s="76"/>
      <c r="AD85" s="76"/>
      <c r="AE85" s="76"/>
      <c r="AF85" s="76"/>
      <c r="AG85" s="76"/>
      <c r="AH85" s="76"/>
      <c r="AI85" s="76"/>
      <c r="AJ85" s="76"/>
      <c r="AK85" s="76"/>
      <c r="AL85" s="76"/>
      <c r="AM85" s="76"/>
      <c r="AN85" s="76"/>
      <c r="AO85" s="76"/>
      <c r="AP85" s="76"/>
      <c r="AQ85" s="76"/>
      <c r="AR85" s="76"/>
    </row>
    <row r="86" spans="1:44" s="77" customFormat="1" ht="12.75" customHeight="1">
      <c r="A86" s="307" t="str">
        <f>'[2]2'!$A86</f>
        <v>3 2008</v>
      </c>
      <c r="B86" s="548">
        <f>'[2]2'!B86</f>
        <v>48438.845000000001</v>
      </c>
      <c r="C86" s="594">
        <f>'[2]2'!C86</f>
        <v>51140.898999999998</v>
      </c>
      <c r="D86" s="866">
        <f>'[2]2'!D86</f>
        <v>40403.591999999997</v>
      </c>
      <c r="E86" s="594">
        <f>'[2]2'!E86</f>
        <v>31566.531999999999</v>
      </c>
      <c r="F86" s="866">
        <f>'[2]2'!F86</f>
        <v>5355.9830000000002</v>
      </c>
      <c r="G86" s="594">
        <f>'[2]2'!G86</f>
        <v>2959</v>
      </c>
      <c r="H86" s="866">
        <f>'[2]2'!H86</f>
        <v>22419.843000000001</v>
      </c>
      <c r="I86" s="594">
        <f>'[2]2'!I86</f>
        <v>831.70600000000002</v>
      </c>
      <c r="J86" s="866">
        <f>'[2]2'!J86</f>
        <v>8837.0599999999959</v>
      </c>
      <c r="K86" s="594">
        <f>'[2]2'!K86</f>
        <v>10737.307000000001</v>
      </c>
      <c r="L86" s="866">
        <f>'[2]2'!L86</f>
        <v>10162.496999999999</v>
      </c>
      <c r="M86" s="594">
        <f>'[2]2'!M86</f>
        <v>111.693</v>
      </c>
      <c r="N86" s="866">
        <f>'[2]2'!N86</f>
        <v>2021.8340000000001</v>
      </c>
      <c r="O86" s="594">
        <f>'[2]2'!O86</f>
        <v>764.29499999999996</v>
      </c>
      <c r="P86" s="866">
        <f>'[2]2'!P86</f>
        <v>6097.009</v>
      </c>
      <c r="Q86" s="594">
        <f>'[2]2'!Q86</f>
        <v>1167.6659999999999</v>
      </c>
      <c r="R86" s="866">
        <f>'[2]2'!R86</f>
        <v>-2666.5330000000031</v>
      </c>
      <c r="S86" s="594">
        <f>'[2]2'!S86</f>
        <v>13976.028999999999</v>
      </c>
      <c r="T86" s="866">
        <f>'[2]2'!T86</f>
        <v>9794.0889999999999</v>
      </c>
      <c r="U86" s="594">
        <f>'[2]2'!U86</f>
        <v>4181.9399999999996</v>
      </c>
      <c r="V86" s="866">
        <f>'[2]2'!V86</f>
        <v>16642.562000000002</v>
      </c>
      <c r="W86" s="594">
        <f>'[2]2'!W86</f>
        <v>14159.341000000002</v>
      </c>
      <c r="X86" s="866">
        <f>'[2]2'!X86</f>
        <v>2483.221</v>
      </c>
      <c r="Y86" s="304"/>
      <c r="Z86" s="307" t="str">
        <f t="shared" si="1"/>
        <v>3 2008</v>
      </c>
      <c r="AA86" s="76"/>
      <c r="AB86" s="76"/>
      <c r="AC86" s="76"/>
      <c r="AD86" s="76"/>
      <c r="AE86" s="76"/>
      <c r="AF86" s="76"/>
      <c r="AG86" s="76"/>
      <c r="AH86" s="76"/>
      <c r="AI86" s="76"/>
      <c r="AJ86" s="76"/>
      <c r="AK86" s="76"/>
      <c r="AL86" s="76"/>
      <c r="AM86" s="76"/>
      <c r="AN86" s="76"/>
      <c r="AO86" s="76"/>
      <c r="AP86" s="76"/>
      <c r="AQ86" s="76"/>
      <c r="AR86" s="76"/>
    </row>
    <row r="87" spans="1:44" s="77" customFormat="1" ht="12.75" customHeight="1">
      <c r="A87" s="307" t="str">
        <f>'[2]2'!$A87</f>
        <v>4 2008</v>
      </c>
      <c r="B87" s="548">
        <f>'[2]2'!B87</f>
        <v>47813.133000000002</v>
      </c>
      <c r="C87" s="594">
        <f>'[2]2'!C87</f>
        <v>50485.301999999996</v>
      </c>
      <c r="D87" s="866">
        <f>'[2]2'!D87</f>
        <v>40336.055</v>
      </c>
      <c r="E87" s="594">
        <f>'[2]2'!E87</f>
        <v>31426.954999999998</v>
      </c>
      <c r="F87" s="866">
        <f>'[2]2'!F87</f>
        <v>5356.902</v>
      </c>
      <c r="G87" s="594">
        <f>'[2]2'!G87</f>
        <v>2846.3359999999998</v>
      </c>
      <c r="H87" s="866">
        <f>'[2]2'!H87</f>
        <v>22387.599000000002</v>
      </c>
      <c r="I87" s="594">
        <f>'[2]2'!I87</f>
        <v>836.11800000000005</v>
      </c>
      <c r="J87" s="866">
        <f>'[2]2'!J87</f>
        <v>8909.1</v>
      </c>
      <c r="K87" s="594">
        <f>'[2]2'!K87</f>
        <v>10149.246999999999</v>
      </c>
      <c r="L87" s="866">
        <f>'[2]2'!L87</f>
        <v>9988.4480000000003</v>
      </c>
      <c r="M87" s="594">
        <f>'[2]2'!M87</f>
        <v>112.224</v>
      </c>
      <c r="N87" s="866">
        <f>'[2]2'!N87</f>
        <v>1942.2059999999999</v>
      </c>
      <c r="O87" s="594">
        <f>'[2]2'!O87</f>
        <v>753.995</v>
      </c>
      <c r="P87" s="866">
        <f>'[2]2'!P87</f>
        <v>6003.5929999999998</v>
      </c>
      <c r="Q87" s="594">
        <f>'[2]2'!Q87</f>
        <v>1176.43</v>
      </c>
      <c r="R87" s="866">
        <f>'[2]2'!R87</f>
        <v>-2666.3799999999992</v>
      </c>
      <c r="S87" s="594">
        <f>'[2]2'!S87</f>
        <v>13060.985000000001</v>
      </c>
      <c r="T87" s="866">
        <f>'[2]2'!T87</f>
        <v>8879.3539999999994</v>
      </c>
      <c r="U87" s="594">
        <f>'[2]2'!U87</f>
        <v>4181.6310000000003</v>
      </c>
      <c r="V87" s="866">
        <f>'[2]2'!V87</f>
        <v>15727.365</v>
      </c>
      <c r="W87" s="594">
        <f>'[2]2'!W87</f>
        <v>13215.321</v>
      </c>
      <c r="X87" s="866">
        <f>'[2]2'!X87</f>
        <v>2512.0439999999999</v>
      </c>
      <c r="Y87" s="304"/>
      <c r="Z87" s="307" t="str">
        <f t="shared" si="1"/>
        <v>4 2008</v>
      </c>
      <c r="AA87" s="76"/>
      <c r="AB87" s="76"/>
      <c r="AC87" s="76"/>
      <c r="AD87" s="76"/>
      <c r="AE87" s="76"/>
      <c r="AF87" s="76"/>
      <c r="AG87" s="76"/>
      <c r="AH87" s="76"/>
      <c r="AI87" s="76"/>
      <c r="AJ87" s="76"/>
      <c r="AK87" s="76"/>
      <c r="AL87" s="76"/>
      <c r="AM87" s="76"/>
      <c r="AN87" s="76"/>
      <c r="AO87" s="76"/>
      <c r="AP87" s="76"/>
      <c r="AQ87" s="76"/>
      <c r="AR87" s="76"/>
    </row>
    <row r="88" spans="1:44" s="77" customFormat="1" ht="12.75" customHeight="1">
      <c r="A88" s="892" t="str">
        <f>'[2]2'!$A88</f>
        <v>1 2009</v>
      </c>
      <c r="B88" s="863">
        <f>'[2]2'!B88</f>
        <v>46609.834000000003</v>
      </c>
      <c r="C88" s="864">
        <f>'[2]2'!C88</f>
        <v>49067.317999999999</v>
      </c>
      <c r="D88" s="867">
        <f>'[2]2'!D88</f>
        <v>39762.648000000001</v>
      </c>
      <c r="E88" s="864">
        <f>'[2]2'!E88</f>
        <v>30770.286</v>
      </c>
      <c r="F88" s="867">
        <f>'[2]2'!F88</f>
        <v>5359.2510000000002</v>
      </c>
      <c r="G88" s="864">
        <f>'[2]2'!G88</f>
        <v>2279.8090000000002</v>
      </c>
      <c r="H88" s="867">
        <f>'[2]2'!H88</f>
        <v>22294.641</v>
      </c>
      <c r="I88" s="864">
        <f>'[2]2'!I88</f>
        <v>836.58500000000004</v>
      </c>
      <c r="J88" s="867">
        <f>'[2]2'!J88</f>
        <v>8992.362000000001</v>
      </c>
      <c r="K88" s="864">
        <f>'[2]2'!K88</f>
        <v>9304.67</v>
      </c>
      <c r="L88" s="867">
        <f>'[2]2'!L88</f>
        <v>9445.5</v>
      </c>
      <c r="M88" s="864">
        <f>'[2]2'!M88</f>
        <v>113.414</v>
      </c>
      <c r="N88" s="867">
        <f>'[2]2'!N88</f>
        <v>1822.2719999999999</v>
      </c>
      <c r="O88" s="864">
        <f>'[2]2'!O88</f>
        <v>608.50300000000004</v>
      </c>
      <c r="P88" s="867">
        <f>'[2]2'!P88</f>
        <v>5727.5330000000004</v>
      </c>
      <c r="Q88" s="864">
        <f>'[2]2'!Q88</f>
        <v>1173.778</v>
      </c>
      <c r="R88" s="867">
        <f>'[2]2'!R88</f>
        <v>-2485.0939999999991</v>
      </c>
      <c r="S88" s="864">
        <f>'[2]2'!S88</f>
        <v>12000.707</v>
      </c>
      <c r="T88" s="867">
        <f>'[2]2'!T88</f>
        <v>8003.1329999999998</v>
      </c>
      <c r="U88" s="864">
        <f>'[2]2'!U88</f>
        <v>3997.5740000000001</v>
      </c>
      <c r="V88" s="867">
        <f>'[2]2'!V88</f>
        <v>14485.800999999999</v>
      </c>
      <c r="W88" s="864">
        <f>'[2]2'!W88</f>
        <v>12033.093999999999</v>
      </c>
      <c r="X88" s="867">
        <f>'[2]2'!X88</f>
        <v>2452.7069999999999</v>
      </c>
      <c r="Y88" s="486"/>
      <c r="Z88" s="862" t="str">
        <f t="shared" si="1"/>
        <v>1 2009</v>
      </c>
      <c r="AA88" s="76"/>
      <c r="AB88" s="76"/>
      <c r="AC88" s="76"/>
      <c r="AD88" s="76"/>
      <c r="AE88" s="76"/>
      <c r="AF88" s="76"/>
      <c r="AG88" s="76"/>
      <c r="AH88" s="76"/>
      <c r="AI88" s="76"/>
      <c r="AJ88" s="76"/>
      <c r="AK88" s="76"/>
      <c r="AL88" s="76"/>
      <c r="AM88" s="76"/>
      <c r="AN88" s="76"/>
      <c r="AO88" s="76"/>
      <c r="AP88" s="76"/>
      <c r="AQ88" s="76"/>
      <c r="AR88" s="76"/>
    </row>
    <row r="89" spans="1:44" s="77" customFormat="1" ht="12.75" customHeight="1">
      <c r="A89" s="307" t="str">
        <f>'[2]2'!$A89</f>
        <v>2 2009</v>
      </c>
      <c r="B89" s="548">
        <f>'[2]2'!B89</f>
        <v>46651.521000000001</v>
      </c>
      <c r="C89" s="594">
        <f>'[2]2'!C89</f>
        <v>49076.811000000002</v>
      </c>
      <c r="D89" s="866">
        <f>'[2]2'!D89</f>
        <v>39644.692000000003</v>
      </c>
      <c r="E89" s="594">
        <f>'[2]2'!E89</f>
        <v>30586.133000000002</v>
      </c>
      <c r="F89" s="866">
        <f>'[2]2'!F89</f>
        <v>5358.02</v>
      </c>
      <c r="G89" s="594">
        <f>'[2]2'!G89</f>
        <v>2261.9589999999998</v>
      </c>
      <c r="H89" s="866">
        <f>'[2]2'!H89</f>
        <v>22128.382000000001</v>
      </c>
      <c r="I89" s="594">
        <f>'[2]2'!I89</f>
        <v>837.77200000000005</v>
      </c>
      <c r="J89" s="866">
        <f>'[2]2'!J89</f>
        <v>9058.5590000000011</v>
      </c>
      <c r="K89" s="594">
        <f>'[2]2'!K89</f>
        <v>9432.1190000000006</v>
      </c>
      <c r="L89" s="866">
        <f>'[2]2'!L89</f>
        <v>9506.4040000000005</v>
      </c>
      <c r="M89" s="594">
        <f>'[2]2'!M89</f>
        <v>114.70699999999999</v>
      </c>
      <c r="N89" s="866">
        <f>'[2]2'!N89</f>
        <v>1778.2</v>
      </c>
      <c r="O89" s="594">
        <f>'[2]2'!O89</f>
        <v>601.10900000000004</v>
      </c>
      <c r="P89" s="866">
        <f>'[2]2'!P89</f>
        <v>5847.8309999999992</v>
      </c>
      <c r="Q89" s="594">
        <f>'[2]2'!Q89</f>
        <v>1164.557</v>
      </c>
      <c r="R89" s="866">
        <f>'[2]2'!R89</f>
        <v>-2475.764000000001</v>
      </c>
      <c r="S89" s="594">
        <f>'[2]2'!S89</f>
        <v>12256.66</v>
      </c>
      <c r="T89" s="866">
        <f>'[2]2'!T89</f>
        <v>8431.518</v>
      </c>
      <c r="U89" s="594">
        <f>'[2]2'!U89</f>
        <v>3825.1419999999998</v>
      </c>
      <c r="V89" s="866">
        <f>'[2]2'!V89</f>
        <v>14732.424000000001</v>
      </c>
      <c r="W89" s="594">
        <f>'[2]2'!W89</f>
        <v>12165.373000000001</v>
      </c>
      <c r="X89" s="866">
        <f>'[2]2'!X89</f>
        <v>2567.0509999999999</v>
      </c>
      <c r="Y89" s="304"/>
      <c r="Z89" s="307" t="str">
        <f t="shared" si="1"/>
        <v>2 2009</v>
      </c>
      <c r="AA89" s="76"/>
      <c r="AB89" s="76"/>
      <c r="AC89" s="76"/>
      <c r="AD89" s="76"/>
      <c r="AE89" s="76"/>
      <c r="AF89" s="76"/>
      <c r="AG89" s="76"/>
      <c r="AH89" s="76"/>
      <c r="AI89" s="76"/>
      <c r="AJ89" s="76"/>
      <c r="AK89" s="76"/>
      <c r="AL89" s="76"/>
      <c r="AM89" s="76"/>
      <c r="AN89" s="76"/>
      <c r="AO89" s="76"/>
      <c r="AP89" s="76"/>
      <c r="AQ89" s="76"/>
      <c r="AR89" s="76"/>
    </row>
    <row r="90" spans="1:44" s="77" customFormat="1" ht="12.75" customHeight="1">
      <c r="A90" s="307" t="str">
        <f>'[2]2'!$A90</f>
        <v>3 2009</v>
      </c>
      <c r="B90" s="548">
        <f>'[2]2'!B90</f>
        <v>47063.091999999997</v>
      </c>
      <c r="C90" s="594">
        <f>'[2]2'!C90</f>
        <v>49155.682000000008</v>
      </c>
      <c r="D90" s="866">
        <f>'[2]2'!D90</f>
        <v>39858.407000000007</v>
      </c>
      <c r="E90" s="594">
        <f>'[2]2'!E90</f>
        <v>30772.489000000005</v>
      </c>
      <c r="F90" s="866">
        <f>'[2]2'!F90</f>
        <v>5360.1750000000002</v>
      </c>
      <c r="G90" s="594">
        <f>'[2]2'!G90</f>
        <v>2429.9740000000002</v>
      </c>
      <c r="H90" s="866">
        <f>'[2]2'!H90</f>
        <v>22144.981000000003</v>
      </c>
      <c r="I90" s="594">
        <f>'[2]2'!I90</f>
        <v>837.35900000000004</v>
      </c>
      <c r="J90" s="866">
        <f>'[2]2'!J90</f>
        <v>9085.9179999999978</v>
      </c>
      <c r="K90" s="594">
        <f>'[2]2'!K90</f>
        <v>9297.2749999999996</v>
      </c>
      <c r="L90" s="866">
        <f>'[2]2'!L90</f>
        <v>9707.5360000000037</v>
      </c>
      <c r="M90" s="594">
        <f>'[2]2'!M90</f>
        <v>115.73</v>
      </c>
      <c r="N90" s="866">
        <f>'[2]2'!N90</f>
        <v>2038.6489999999999</v>
      </c>
      <c r="O90" s="594">
        <f>'[2]2'!O90</f>
        <v>666.90899999999999</v>
      </c>
      <c r="P90" s="866">
        <f>'[2]2'!P90</f>
        <v>5729.5740000000023</v>
      </c>
      <c r="Q90" s="594">
        <f>'[2]2'!Q90</f>
        <v>1156.674</v>
      </c>
      <c r="R90" s="866">
        <f>'[2]2'!R90</f>
        <v>-2148.1949999999979</v>
      </c>
      <c r="S90" s="594">
        <f>'[2]2'!S90</f>
        <v>13008.976000000001</v>
      </c>
      <c r="T90" s="866">
        <f>'[2]2'!T90</f>
        <v>8930.639000000001</v>
      </c>
      <c r="U90" s="594">
        <f>'[2]2'!U90</f>
        <v>4078.337</v>
      </c>
      <c r="V90" s="866">
        <f>'[2]2'!V90</f>
        <v>15157.170999999998</v>
      </c>
      <c r="W90" s="594">
        <f>'[2]2'!W90</f>
        <v>12855.495999999999</v>
      </c>
      <c r="X90" s="866">
        <f>'[2]2'!X90</f>
        <v>2301.6750000000002</v>
      </c>
      <c r="Y90" s="304"/>
      <c r="Z90" s="307" t="str">
        <f t="shared" si="1"/>
        <v>3 2009</v>
      </c>
      <c r="AA90" s="76"/>
      <c r="AB90" s="76"/>
      <c r="AC90" s="76"/>
      <c r="AD90" s="76"/>
      <c r="AE90" s="76"/>
      <c r="AF90" s="76"/>
      <c r="AG90" s="76"/>
      <c r="AH90" s="76"/>
      <c r="AI90" s="76"/>
      <c r="AJ90" s="76"/>
      <c r="AK90" s="76"/>
      <c r="AL90" s="76"/>
      <c r="AM90" s="76"/>
      <c r="AN90" s="76"/>
      <c r="AO90" s="76"/>
      <c r="AP90" s="76"/>
      <c r="AQ90" s="76"/>
      <c r="AR90" s="76"/>
    </row>
    <row r="91" spans="1:44" s="77" customFormat="1" ht="12.75" customHeight="1">
      <c r="A91" s="307" t="str">
        <f>'[2]2'!$A91</f>
        <v>4 2009</v>
      </c>
      <c r="B91" s="548">
        <f>'[2]2'!B91</f>
        <v>47085.58</v>
      </c>
      <c r="C91" s="594">
        <f>'[2]2'!C91</f>
        <v>49660.64499999999</v>
      </c>
      <c r="D91" s="866">
        <f>'[2]2'!D91</f>
        <v>40217.122999999992</v>
      </c>
      <c r="E91" s="594">
        <f>'[2]2'!E91</f>
        <v>31140.902999999995</v>
      </c>
      <c r="F91" s="866">
        <f>'[2]2'!F91</f>
        <v>5386.26</v>
      </c>
      <c r="G91" s="594">
        <f>'[2]2'!G91</f>
        <v>2559.98</v>
      </c>
      <c r="H91" s="866">
        <f>'[2]2'!H91</f>
        <v>22362.470999999998</v>
      </c>
      <c r="I91" s="594">
        <f>'[2]2'!I91</f>
        <v>832.19200000000001</v>
      </c>
      <c r="J91" s="866">
        <f>'[2]2'!J91</f>
        <v>9076.2200000000012</v>
      </c>
      <c r="K91" s="594">
        <f>'[2]2'!K91</f>
        <v>9443.5220000000008</v>
      </c>
      <c r="L91" s="866">
        <f>'[2]2'!L91</f>
        <v>9293.6489999999994</v>
      </c>
      <c r="M91" s="594">
        <f>'[2]2'!M91</f>
        <v>116.288</v>
      </c>
      <c r="N91" s="866">
        <f>'[2]2'!N91</f>
        <v>1699.923</v>
      </c>
      <c r="O91" s="594">
        <f>'[2]2'!O91</f>
        <v>740.91200000000003</v>
      </c>
      <c r="P91" s="866">
        <f>'[2]2'!P91</f>
        <v>5583.0859999999993</v>
      </c>
      <c r="Q91" s="594">
        <f>'[2]2'!Q91</f>
        <v>1153.44</v>
      </c>
      <c r="R91" s="866">
        <f>'[2]2'!R91</f>
        <v>-2617.8839999999982</v>
      </c>
      <c r="S91" s="594">
        <f>'[2]2'!S91</f>
        <v>12961.824000000001</v>
      </c>
      <c r="T91" s="866">
        <f>'[2]2'!T91</f>
        <v>8991.625</v>
      </c>
      <c r="U91" s="594">
        <f>'[2]2'!U91</f>
        <v>3970.1990000000001</v>
      </c>
      <c r="V91" s="866">
        <f>'[2]2'!V91</f>
        <v>15579.707999999999</v>
      </c>
      <c r="W91" s="594">
        <f>'[2]2'!W91</f>
        <v>13235.873</v>
      </c>
      <c r="X91" s="866">
        <f>'[2]2'!X91</f>
        <v>2343.835</v>
      </c>
      <c r="Y91" s="304"/>
      <c r="Z91" s="307" t="str">
        <f t="shared" si="1"/>
        <v>4 2009</v>
      </c>
      <c r="AA91" s="76"/>
      <c r="AB91" s="76"/>
      <c r="AC91" s="76"/>
      <c r="AD91" s="76"/>
      <c r="AE91" s="76"/>
      <c r="AF91" s="76"/>
      <c r="AG91" s="76"/>
      <c r="AH91" s="76"/>
      <c r="AI91" s="76"/>
      <c r="AJ91" s="76"/>
      <c r="AK91" s="76"/>
      <c r="AL91" s="76"/>
      <c r="AM91" s="76"/>
      <c r="AN91" s="76"/>
      <c r="AO91" s="76"/>
      <c r="AP91" s="76"/>
      <c r="AQ91" s="76"/>
      <c r="AR91" s="76"/>
    </row>
    <row r="92" spans="1:44" s="77" customFormat="1" ht="12.75" customHeight="1">
      <c r="A92" s="892" t="str">
        <f>'[2]2'!$A92</f>
        <v>1 2010</v>
      </c>
      <c r="B92" s="863">
        <f>'[2]2'!B92</f>
        <v>47473.103000000003</v>
      </c>
      <c r="C92" s="864">
        <f>'[2]2'!C92</f>
        <v>50146.065000000002</v>
      </c>
      <c r="D92" s="867">
        <f>'[2]2'!D92</f>
        <v>40519.493999999999</v>
      </c>
      <c r="E92" s="864">
        <f>'[2]2'!E92</f>
        <v>31487.466</v>
      </c>
      <c r="F92" s="867">
        <f>'[2]2'!F92</f>
        <v>5415.3190000000004</v>
      </c>
      <c r="G92" s="864">
        <f>'[2]2'!G92</f>
        <v>2622.6790000000001</v>
      </c>
      <c r="H92" s="867">
        <f>'[2]2'!H92</f>
        <v>22623.171000000002</v>
      </c>
      <c r="I92" s="864">
        <f>'[2]2'!I92</f>
        <v>826.29700000000003</v>
      </c>
      <c r="J92" s="867">
        <f>'[2]2'!J92</f>
        <v>9032.0279999999966</v>
      </c>
      <c r="K92" s="864">
        <f>'[2]2'!K92</f>
        <v>9626.5709999999999</v>
      </c>
      <c r="L92" s="867">
        <f>'[2]2'!L92</f>
        <v>9283.9789999999994</v>
      </c>
      <c r="M92" s="864">
        <f>'[2]2'!M92</f>
        <v>116.371</v>
      </c>
      <c r="N92" s="867">
        <f>'[2]2'!N92</f>
        <v>1810.62</v>
      </c>
      <c r="O92" s="864">
        <f>'[2]2'!O92</f>
        <v>682.61199999999997</v>
      </c>
      <c r="P92" s="867">
        <f>'[2]2'!P92</f>
        <v>5516.5209999999997</v>
      </c>
      <c r="Q92" s="864">
        <f>'[2]2'!Q92</f>
        <v>1157.855</v>
      </c>
      <c r="R92" s="867">
        <f>'[2]2'!R92</f>
        <v>-2691.9009999999998</v>
      </c>
      <c r="S92" s="864">
        <f>'[2]2'!S92</f>
        <v>13247.540999999999</v>
      </c>
      <c r="T92" s="867">
        <f>'[2]2'!T92</f>
        <v>9296.5959999999995</v>
      </c>
      <c r="U92" s="864">
        <f>'[2]2'!U92</f>
        <v>3950.9450000000002</v>
      </c>
      <c r="V92" s="867">
        <f>'[2]2'!V92</f>
        <v>15939.441999999999</v>
      </c>
      <c r="W92" s="864">
        <f>'[2]2'!W92</f>
        <v>13406.072</v>
      </c>
      <c r="X92" s="867">
        <f>'[2]2'!X92</f>
        <v>2533.37</v>
      </c>
      <c r="Y92" s="486"/>
      <c r="Z92" s="862" t="str">
        <f t="shared" si="1"/>
        <v>1 2010</v>
      </c>
      <c r="AA92" s="76"/>
      <c r="AB92" s="76"/>
      <c r="AC92" s="76"/>
      <c r="AD92" s="76"/>
      <c r="AE92" s="76"/>
      <c r="AF92" s="76"/>
      <c r="AG92" s="76"/>
      <c r="AH92" s="76"/>
      <c r="AI92" s="76"/>
      <c r="AJ92" s="76"/>
      <c r="AK92" s="76"/>
      <c r="AL92" s="76"/>
      <c r="AM92" s="76"/>
      <c r="AN92" s="76"/>
      <c r="AO92" s="76"/>
      <c r="AP92" s="76"/>
      <c r="AQ92" s="76"/>
      <c r="AR92" s="76"/>
    </row>
    <row r="93" spans="1:44" s="77" customFormat="1" ht="12.75" customHeight="1">
      <c r="A93" s="307" t="str">
        <f>'[2]2'!$A93</f>
        <v>2 2010</v>
      </c>
      <c r="B93" s="548">
        <f>'[2]2'!B93</f>
        <v>47735.358</v>
      </c>
      <c r="C93" s="594">
        <f>'[2]2'!C93</f>
        <v>50570.455000000002</v>
      </c>
      <c r="D93" s="866">
        <f>'[2]2'!D93</f>
        <v>40606.663</v>
      </c>
      <c r="E93" s="594">
        <f>'[2]2'!E93</f>
        <v>31596.086000000003</v>
      </c>
      <c r="F93" s="866">
        <f>'[2]2'!F93</f>
        <v>5445.5290000000005</v>
      </c>
      <c r="G93" s="594">
        <f>'[2]2'!G93</f>
        <v>2704.6019999999999</v>
      </c>
      <c r="H93" s="866">
        <f>'[2]2'!H93</f>
        <v>22623.963000000003</v>
      </c>
      <c r="I93" s="594">
        <f>'[2]2'!I93</f>
        <v>821.99199999999996</v>
      </c>
      <c r="J93" s="866">
        <f>'[2]2'!J93</f>
        <v>9010.5769999999993</v>
      </c>
      <c r="K93" s="594">
        <f>'[2]2'!K93</f>
        <v>9963.7919999999995</v>
      </c>
      <c r="L93" s="866">
        <f>'[2]2'!L93</f>
        <v>9617.1370000000006</v>
      </c>
      <c r="M93" s="594">
        <f>'[2]2'!M93</f>
        <v>116.14700000000001</v>
      </c>
      <c r="N93" s="866">
        <f>'[2]2'!N93</f>
        <v>2126.7269999999999</v>
      </c>
      <c r="O93" s="594">
        <f>'[2]2'!O93</f>
        <v>606.18299999999999</v>
      </c>
      <c r="P93" s="866">
        <f>'[2]2'!P93</f>
        <v>5602.6480000000001</v>
      </c>
      <c r="Q93" s="594">
        <f>'[2]2'!Q93</f>
        <v>1165.432</v>
      </c>
      <c r="R93" s="866">
        <f>'[2]2'!R93</f>
        <v>-2832.8949999999968</v>
      </c>
      <c r="S93" s="594">
        <f>'[2]2'!S93</f>
        <v>13537.865000000002</v>
      </c>
      <c r="T93" s="866">
        <f>'[2]2'!T93</f>
        <v>9364.523000000001</v>
      </c>
      <c r="U93" s="594">
        <f>'[2]2'!U93</f>
        <v>4173.3419999999996</v>
      </c>
      <c r="V93" s="866">
        <f>'[2]2'!V93</f>
        <v>16370.759999999998</v>
      </c>
      <c r="W93" s="594">
        <f>'[2]2'!W93</f>
        <v>13732.406999999999</v>
      </c>
      <c r="X93" s="866">
        <f>'[2]2'!X93</f>
        <v>2638.3530000000001</v>
      </c>
      <c r="Y93" s="304"/>
      <c r="Z93" s="307" t="str">
        <f t="shared" si="1"/>
        <v>2 2010</v>
      </c>
      <c r="AA93" s="76"/>
      <c r="AB93" s="76"/>
      <c r="AC93" s="76"/>
      <c r="AD93" s="76"/>
      <c r="AE93" s="76"/>
      <c r="AF93" s="76"/>
      <c r="AG93" s="76"/>
      <c r="AH93" s="76"/>
      <c r="AI93" s="76"/>
      <c r="AJ93" s="76"/>
      <c r="AK93" s="76"/>
      <c r="AL93" s="76"/>
      <c r="AM93" s="76"/>
      <c r="AN93" s="76"/>
      <c r="AO93" s="76"/>
      <c r="AP93" s="76"/>
      <c r="AQ93" s="76"/>
      <c r="AR93" s="76"/>
    </row>
    <row r="94" spans="1:44" s="77" customFormat="1" ht="12.75" customHeight="1">
      <c r="A94" s="307" t="str">
        <f>'[2]2'!$A94</f>
        <v>3 2010</v>
      </c>
      <c r="B94" s="548">
        <f>'[2]2'!B94</f>
        <v>47775.375999999997</v>
      </c>
      <c r="C94" s="594">
        <f>'[2]2'!C94</f>
        <v>49638.385000000002</v>
      </c>
      <c r="D94" s="866">
        <f>'[2]2'!D94</f>
        <v>40301.856</v>
      </c>
      <c r="E94" s="594">
        <f>'[2]2'!E94</f>
        <v>31425.346000000001</v>
      </c>
      <c r="F94" s="866">
        <f>'[2]2'!F94</f>
        <v>5459.0649999999996</v>
      </c>
      <c r="G94" s="594">
        <f>'[2]2'!G94</f>
        <v>2642.4720000000002</v>
      </c>
      <c r="H94" s="866">
        <f>'[2]2'!H94</f>
        <v>22503.454000000002</v>
      </c>
      <c r="I94" s="594">
        <f>'[2]2'!I94</f>
        <v>820.35500000000002</v>
      </c>
      <c r="J94" s="866">
        <f>'[2]2'!J94</f>
        <v>8876.5099999999984</v>
      </c>
      <c r="K94" s="594">
        <f>'[2]2'!K94</f>
        <v>9336.5290000000005</v>
      </c>
      <c r="L94" s="866">
        <f>'[2]2'!L94</f>
        <v>9117.2579999999998</v>
      </c>
      <c r="M94" s="594">
        <f>'[2]2'!M94</f>
        <v>115.746</v>
      </c>
      <c r="N94" s="866">
        <f>'[2]2'!N94</f>
        <v>1743.4849999999999</v>
      </c>
      <c r="O94" s="594">
        <f>'[2]2'!O94</f>
        <v>550.51</v>
      </c>
      <c r="P94" s="866">
        <f>'[2]2'!P94</f>
        <v>5533.9650000000001</v>
      </c>
      <c r="Q94" s="594">
        <f>'[2]2'!Q94</f>
        <v>1173.5519999999999</v>
      </c>
      <c r="R94" s="866">
        <f>'[2]2'!R94</f>
        <v>-1851.0469999999987</v>
      </c>
      <c r="S94" s="594">
        <f>'[2]2'!S94</f>
        <v>13926.574000000001</v>
      </c>
      <c r="T94" s="866">
        <f>'[2]2'!T94</f>
        <v>9713.9660000000003</v>
      </c>
      <c r="U94" s="594">
        <f>'[2]2'!U94</f>
        <v>4212.6080000000002</v>
      </c>
      <c r="V94" s="866">
        <f>'[2]2'!V94</f>
        <v>15777.620999999999</v>
      </c>
      <c r="W94" s="594">
        <f>'[2]2'!W94</f>
        <v>13183.633999999998</v>
      </c>
      <c r="X94" s="866">
        <f>'[2]2'!X94</f>
        <v>2593.9870000000001</v>
      </c>
      <c r="Y94" s="304"/>
      <c r="Z94" s="307" t="str">
        <f t="shared" si="1"/>
        <v>3 2010</v>
      </c>
      <c r="AA94" s="76"/>
      <c r="AB94" s="76"/>
      <c r="AC94" s="76"/>
      <c r="AD94" s="76"/>
      <c r="AE94" s="76"/>
      <c r="AF94" s="76"/>
      <c r="AG94" s="76"/>
      <c r="AH94" s="76"/>
      <c r="AI94" s="76"/>
      <c r="AJ94" s="76"/>
      <c r="AK94" s="76"/>
      <c r="AL94" s="76"/>
      <c r="AM94" s="76"/>
      <c r="AN94" s="76"/>
      <c r="AO94" s="76"/>
      <c r="AP94" s="76"/>
      <c r="AQ94" s="76"/>
      <c r="AR94" s="76"/>
    </row>
    <row r="95" spans="1:44" s="77" customFormat="1" ht="12.75" customHeight="1">
      <c r="A95" s="307" t="str">
        <f>'[2]2'!$A95</f>
        <v>4 2010</v>
      </c>
      <c r="B95" s="548">
        <f>'[2]2'!B95</f>
        <v>47682.673999999999</v>
      </c>
      <c r="C95" s="594">
        <f>'[2]2'!C95</f>
        <v>50092.304000000004</v>
      </c>
      <c r="D95" s="866">
        <f>'[2]2'!D95</f>
        <v>40447.245000000003</v>
      </c>
      <c r="E95" s="594">
        <f>'[2]2'!E95</f>
        <v>31664.643</v>
      </c>
      <c r="F95" s="866">
        <f>'[2]2'!F95</f>
        <v>5456.5039999999999</v>
      </c>
      <c r="G95" s="594">
        <f>'[2]2'!G95</f>
        <v>2898.1390000000001</v>
      </c>
      <c r="H95" s="866">
        <f>'[2]2'!H95</f>
        <v>22492.495999999999</v>
      </c>
      <c r="I95" s="594">
        <f>'[2]2'!I95</f>
        <v>817.50400000000002</v>
      </c>
      <c r="J95" s="866">
        <f>'[2]2'!J95</f>
        <v>8782.6020000000026</v>
      </c>
      <c r="K95" s="594">
        <f>'[2]2'!K95</f>
        <v>9645.0589999999993</v>
      </c>
      <c r="L95" s="866">
        <f>'[2]2'!L95</f>
        <v>9507.5339999999997</v>
      </c>
      <c r="M95" s="594">
        <f>'[2]2'!M95</f>
        <v>115.261</v>
      </c>
      <c r="N95" s="866">
        <f>'[2]2'!N95</f>
        <v>2299.625</v>
      </c>
      <c r="O95" s="594">
        <f>'[2]2'!O95</f>
        <v>571.78</v>
      </c>
      <c r="P95" s="866">
        <f>'[2]2'!P95</f>
        <v>5337.9970000000003</v>
      </c>
      <c r="Q95" s="594">
        <f>'[2]2'!Q95</f>
        <v>1182.8710000000001</v>
      </c>
      <c r="R95" s="866">
        <f>'[2]2'!R95</f>
        <v>-2402.7470000000012</v>
      </c>
      <c r="S95" s="594">
        <f>'[2]2'!S95</f>
        <v>14141.701999999999</v>
      </c>
      <c r="T95" s="866">
        <f>'[2]2'!T95</f>
        <v>9870.2899999999991</v>
      </c>
      <c r="U95" s="594">
        <f>'[2]2'!U95</f>
        <v>4271.4120000000003</v>
      </c>
      <c r="V95" s="866">
        <f>'[2]2'!V95</f>
        <v>16544.449000000001</v>
      </c>
      <c r="W95" s="594">
        <f>'[2]2'!W95</f>
        <v>14051.048000000001</v>
      </c>
      <c r="X95" s="866">
        <f>'[2]2'!X95</f>
        <v>2493.4009999999998</v>
      </c>
      <c r="Y95" s="304"/>
      <c r="Z95" s="307" t="str">
        <f t="shared" si="1"/>
        <v>4 2010</v>
      </c>
      <c r="AA95" s="76"/>
      <c r="AB95" s="76"/>
      <c r="AC95" s="76"/>
      <c r="AD95" s="76"/>
      <c r="AE95" s="76"/>
      <c r="AF95" s="76"/>
      <c r="AG95" s="76"/>
      <c r="AH95" s="76"/>
      <c r="AI95" s="76"/>
      <c r="AJ95" s="76"/>
      <c r="AK95" s="76"/>
      <c r="AL95" s="76"/>
      <c r="AM95" s="76"/>
      <c r="AN95" s="76"/>
      <c r="AO95" s="76"/>
      <c r="AP95" s="76"/>
      <c r="AQ95" s="76"/>
      <c r="AR95" s="76"/>
    </row>
    <row r="96" spans="1:44" s="77" customFormat="1" ht="12.75" customHeight="1">
      <c r="A96" s="892" t="str">
        <f>'[2]2'!$A96</f>
        <v>1 2011</v>
      </c>
      <c r="B96" s="863">
        <f>'[2]2'!B96</f>
        <v>47367.601999999999</v>
      </c>
      <c r="C96" s="864">
        <f>'[2]2'!C96</f>
        <v>48689.476999999999</v>
      </c>
      <c r="D96" s="867">
        <f>'[2]2'!D96</f>
        <v>39677.324000000001</v>
      </c>
      <c r="E96" s="864">
        <f>'[2]2'!E96</f>
        <v>30985.391000000003</v>
      </c>
      <c r="F96" s="867">
        <f>'[2]2'!F96</f>
        <v>5438.67</v>
      </c>
      <c r="G96" s="864">
        <f>'[2]2'!G96</f>
        <v>2486.6979999999999</v>
      </c>
      <c r="H96" s="867">
        <f>'[2]2'!H96</f>
        <v>22239.082000000002</v>
      </c>
      <c r="I96" s="864">
        <f>'[2]2'!I96</f>
        <v>820.94100000000003</v>
      </c>
      <c r="J96" s="867">
        <f>'[2]2'!J96</f>
        <v>8691.9329999999991</v>
      </c>
      <c r="K96" s="864">
        <f>'[2]2'!K96</f>
        <v>9012.1530000000002</v>
      </c>
      <c r="L96" s="867">
        <f>'[2]2'!L96</f>
        <v>8685.1049999999996</v>
      </c>
      <c r="M96" s="864">
        <f>'[2]2'!M96</f>
        <v>114.74299999999999</v>
      </c>
      <c r="N96" s="867">
        <f>'[2]2'!N96</f>
        <v>1649.0909999999999</v>
      </c>
      <c r="O96" s="864">
        <f>'[2]2'!O96</f>
        <v>488.274</v>
      </c>
      <c r="P96" s="867">
        <f>'[2]2'!P96</f>
        <v>5246.7389999999996</v>
      </c>
      <c r="Q96" s="864">
        <f>'[2]2'!Q96</f>
        <v>1186.258</v>
      </c>
      <c r="R96" s="867">
        <f>'[2]2'!R96</f>
        <v>-1333.1769999999997</v>
      </c>
      <c r="S96" s="864">
        <f>'[2]2'!S96</f>
        <v>14180.838</v>
      </c>
      <c r="T96" s="867">
        <f>'[2]2'!T96</f>
        <v>9897.226999999999</v>
      </c>
      <c r="U96" s="864">
        <f>'[2]2'!U96</f>
        <v>4283.6109999999999</v>
      </c>
      <c r="V96" s="867">
        <f>'[2]2'!V96</f>
        <v>15514.014999999999</v>
      </c>
      <c r="W96" s="864">
        <f>'[2]2'!W96</f>
        <v>13026.504999999999</v>
      </c>
      <c r="X96" s="867">
        <f>'[2]2'!X96</f>
        <v>2487.5100000000002</v>
      </c>
      <c r="Y96" s="486"/>
      <c r="Z96" s="862" t="str">
        <f t="shared" si="1"/>
        <v>1 2011</v>
      </c>
      <c r="AA96" s="76"/>
      <c r="AB96" s="76"/>
      <c r="AC96" s="76"/>
      <c r="AD96" s="76"/>
      <c r="AE96" s="76"/>
      <c r="AF96" s="76"/>
      <c r="AG96" s="76"/>
      <c r="AH96" s="76"/>
      <c r="AI96" s="76"/>
      <c r="AJ96" s="76"/>
      <c r="AK96" s="76"/>
      <c r="AL96" s="76"/>
      <c r="AM96" s="76"/>
      <c r="AN96" s="76"/>
      <c r="AO96" s="76"/>
      <c r="AP96" s="76"/>
      <c r="AQ96" s="76"/>
      <c r="AR96" s="76"/>
    </row>
    <row r="97" spans="1:44" s="77" customFormat="1" ht="12.75" customHeight="1">
      <c r="A97" s="307" t="str">
        <f>'[2]2'!$A97</f>
        <v>2 2011</v>
      </c>
      <c r="B97" s="548">
        <f>'[2]2'!B97</f>
        <v>47164.434999999998</v>
      </c>
      <c r="C97" s="594">
        <f>'[2]2'!C97</f>
        <v>47927.338000000003</v>
      </c>
      <c r="D97" s="866">
        <f>'[2]2'!D97</f>
        <v>39259.561000000002</v>
      </c>
      <c r="E97" s="594">
        <f>'[2]2'!E97</f>
        <v>30563.913</v>
      </c>
      <c r="F97" s="866">
        <f>'[2]2'!F97</f>
        <v>5415.2969999999996</v>
      </c>
      <c r="G97" s="594">
        <f>'[2]2'!G97</f>
        <v>2282.6439999999998</v>
      </c>
      <c r="H97" s="866">
        <f>'[2]2'!H97</f>
        <v>22041.599000000002</v>
      </c>
      <c r="I97" s="594">
        <f>'[2]2'!I97</f>
        <v>824.37300000000005</v>
      </c>
      <c r="J97" s="866">
        <f>'[2]2'!J97</f>
        <v>8695.648000000001</v>
      </c>
      <c r="K97" s="594">
        <f>'[2]2'!K97</f>
        <v>8667.777</v>
      </c>
      <c r="L97" s="866">
        <f>'[2]2'!L97</f>
        <v>8397.7260000000006</v>
      </c>
      <c r="M97" s="594">
        <f>'[2]2'!M97</f>
        <v>114.20699999999999</v>
      </c>
      <c r="N97" s="866">
        <f>'[2]2'!N97</f>
        <v>1590.021</v>
      </c>
      <c r="O97" s="594">
        <f>'[2]2'!O97</f>
        <v>479.61599999999999</v>
      </c>
      <c r="P97" s="866">
        <f>'[2]2'!P97</f>
        <v>5024.6030000000001</v>
      </c>
      <c r="Q97" s="594">
        <f>'[2]2'!Q97</f>
        <v>1189.279</v>
      </c>
      <c r="R97" s="866">
        <f>'[2]2'!R97</f>
        <v>-798.57999999999811</v>
      </c>
      <c r="S97" s="594">
        <f>'[2]2'!S97</f>
        <v>14703.948</v>
      </c>
      <c r="T97" s="866">
        <f>'[2]2'!T97</f>
        <v>10290.095000000001</v>
      </c>
      <c r="U97" s="594">
        <f>'[2]2'!U97</f>
        <v>4413.8530000000001</v>
      </c>
      <c r="V97" s="866">
        <f>'[2]2'!V97</f>
        <v>15502.527999999998</v>
      </c>
      <c r="W97" s="594">
        <f>'[2]2'!W97</f>
        <v>12888.835999999999</v>
      </c>
      <c r="X97" s="866">
        <f>'[2]2'!X97</f>
        <v>2613.692</v>
      </c>
      <c r="Y97" s="304"/>
      <c r="Z97" s="307" t="str">
        <f t="shared" si="1"/>
        <v>2 2011</v>
      </c>
      <c r="AA97" s="308"/>
      <c r="AB97" s="76"/>
      <c r="AC97" s="76"/>
      <c r="AD97" s="76"/>
      <c r="AE97" s="76"/>
      <c r="AF97" s="76"/>
      <c r="AG97" s="76"/>
      <c r="AH97" s="76"/>
      <c r="AI97" s="76"/>
      <c r="AJ97" s="76"/>
      <c r="AK97" s="76"/>
      <c r="AL97" s="76"/>
      <c r="AM97" s="76"/>
      <c r="AN97" s="76"/>
      <c r="AO97" s="76"/>
      <c r="AP97" s="76"/>
      <c r="AQ97" s="76"/>
      <c r="AR97" s="76"/>
    </row>
    <row r="98" spans="1:44" s="77" customFormat="1" ht="12.75" customHeight="1">
      <c r="A98" s="307" t="str">
        <f>'[2]2'!$A98</f>
        <v>3 2011</v>
      </c>
      <c r="B98" s="548">
        <f>'[2]2'!B98</f>
        <v>46796.158000000003</v>
      </c>
      <c r="C98" s="594">
        <f>'[2]2'!C98</f>
        <v>47062.37</v>
      </c>
      <c r="D98" s="866">
        <f>'[2]2'!D98</f>
        <v>38837.315000000002</v>
      </c>
      <c r="E98" s="594">
        <f>'[2]2'!E98</f>
        <v>30290.556</v>
      </c>
      <c r="F98" s="866">
        <f>'[2]2'!F98</f>
        <v>5400.0640000000003</v>
      </c>
      <c r="G98" s="594">
        <f>'[2]2'!G98</f>
        <v>2188.75</v>
      </c>
      <c r="H98" s="866">
        <f>'[2]2'!H98</f>
        <v>21874.586000000003</v>
      </c>
      <c r="I98" s="594">
        <f>'[2]2'!I98</f>
        <v>827.15599999999995</v>
      </c>
      <c r="J98" s="866">
        <f>'[2]2'!J98</f>
        <v>8546.7590000000018</v>
      </c>
      <c r="K98" s="594">
        <f>'[2]2'!K98</f>
        <v>8225.0550000000003</v>
      </c>
      <c r="L98" s="866">
        <f>'[2]2'!L98</f>
        <v>8051.7669999999998</v>
      </c>
      <c r="M98" s="594">
        <f>'[2]2'!M98</f>
        <v>113.669</v>
      </c>
      <c r="N98" s="866">
        <f>'[2]2'!N98</f>
        <v>1493.454</v>
      </c>
      <c r="O98" s="594">
        <f>'[2]2'!O98</f>
        <v>441.46600000000001</v>
      </c>
      <c r="P98" s="866">
        <f>'[2]2'!P98</f>
        <v>4815.8620000000001</v>
      </c>
      <c r="Q98" s="594">
        <f>'[2]2'!Q98</f>
        <v>1187.316</v>
      </c>
      <c r="R98" s="866">
        <f>'[2]2'!R98</f>
        <v>-327.13799999999901</v>
      </c>
      <c r="S98" s="594">
        <f>'[2]2'!S98</f>
        <v>14760.423000000001</v>
      </c>
      <c r="T98" s="866">
        <f>'[2]2'!T98</f>
        <v>10401.416000000001</v>
      </c>
      <c r="U98" s="594">
        <f>'[2]2'!U98</f>
        <v>4359.0069999999996</v>
      </c>
      <c r="V98" s="866">
        <f>'[2]2'!V98</f>
        <v>15087.561</v>
      </c>
      <c r="W98" s="594">
        <f>'[2]2'!W98</f>
        <v>12483.052</v>
      </c>
      <c r="X98" s="866">
        <f>'[2]2'!X98</f>
        <v>2604.509</v>
      </c>
      <c r="Y98" s="304"/>
      <c r="Z98" s="307" t="str">
        <f t="shared" si="1"/>
        <v>3 2011</v>
      </c>
      <c r="AA98" s="308"/>
      <c r="AB98" s="76"/>
      <c r="AC98" s="76"/>
      <c r="AD98" s="76"/>
      <c r="AE98" s="76"/>
      <c r="AF98" s="76"/>
      <c r="AG98" s="76"/>
      <c r="AH98" s="76"/>
      <c r="AI98" s="76"/>
      <c r="AJ98" s="76"/>
      <c r="AK98" s="76"/>
      <c r="AL98" s="76"/>
      <c r="AM98" s="76"/>
      <c r="AN98" s="76"/>
      <c r="AO98" s="76"/>
      <c r="AP98" s="76"/>
      <c r="AQ98" s="76"/>
      <c r="AR98" s="76"/>
    </row>
    <row r="99" spans="1:44" s="77" customFormat="1" ht="12.75" customHeight="1">
      <c r="A99" s="307" t="str">
        <f>'[2]2'!$A99</f>
        <v>4 2011</v>
      </c>
      <c r="B99" s="548">
        <f>'[2]2'!B99</f>
        <v>46104.298000000003</v>
      </c>
      <c r="C99" s="594">
        <f>'[2]2'!C99</f>
        <v>45570.306039444942</v>
      </c>
      <c r="D99" s="866">
        <f>'[2]2'!D99</f>
        <v>38165.041039444943</v>
      </c>
      <c r="E99" s="594">
        <f>'[2]2'!E99</f>
        <v>29716.171039444947</v>
      </c>
      <c r="F99" s="866">
        <f>'[2]2'!F99</f>
        <v>5364.5490536993002</v>
      </c>
      <c r="G99" s="594">
        <f>'[2]2'!G99</f>
        <v>2062.5929999999994</v>
      </c>
      <c r="H99" s="866">
        <f>'[2]2'!H99</f>
        <v>21460.470985745647</v>
      </c>
      <c r="I99" s="594">
        <f>'[2]2'!I99</f>
        <v>828.55799999999977</v>
      </c>
      <c r="J99" s="866">
        <f>'[2]2'!J99</f>
        <v>8448.8699999999972</v>
      </c>
      <c r="K99" s="594">
        <f>'[2]2'!K99</f>
        <v>7405.2650000000003</v>
      </c>
      <c r="L99" s="866">
        <f>'[2]2'!L99</f>
        <v>7665.9489999999996</v>
      </c>
      <c r="M99" s="594">
        <f>'[2]2'!M99</f>
        <v>113.146</v>
      </c>
      <c r="N99" s="866">
        <f>'[2]2'!N99</f>
        <v>1389.8320000000001</v>
      </c>
      <c r="O99" s="594">
        <f>'[2]2'!O99</f>
        <v>402.83</v>
      </c>
      <c r="P99" s="866">
        <f>'[2]2'!P99</f>
        <v>4580.4059999999999</v>
      </c>
      <c r="Q99" s="594">
        <f>'[2]2'!Q99</f>
        <v>1179.7349999999999</v>
      </c>
      <c r="R99" s="866">
        <f>'[2]2'!R99</f>
        <v>450.6270142543508</v>
      </c>
      <c r="S99" s="594">
        <f>'[2]2'!S99</f>
        <v>14984.007999999994</v>
      </c>
      <c r="T99" s="866">
        <f>'[2]2'!T99</f>
        <v>10623.689999999995</v>
      </c>
      <c r="U99" s="594">
        <f>'[2]2'!U99</f>
        <v>4360.3180000000002</v>
      </c>
      <c r="V99" s="866">
        <f>'[2]2'!V99</f>
        <v>14533.380985745644</v>
      </c>
      <c r="W99" s="594">
        <f>'[2]2'!W99</f>
        <v>12042.012999999995</v>
      </c>
      <c r="X99" s="866">
        <f>'[2]2'!X99</f>
        <v>2491.3679857456473</v>
      </c>
      <c r="Y99" s="304"/>
      <c r="Z99" s="307" t="str">
        <f t="shared" si="1"/>
        <v>4 2011</v>
      </c>
      <c r="AA99" s="308"/>
      <c r="AB99" s="76"/>
      <c r="AC99" s="76"/>
      <c r="AD99" s="76"/>
      <c r="AE99" s="76"/>
      <c r="AF99" s="76"/>
      <c r="AG99" s="76"/>
      <c r="AH99" s="76"/>
      <c r="AI99" s="76"/>
      <c r="AJ99" s="76"/>
      <c r="AK99" s="76"/>
      <c r="AL99" s="76"/>
      <c r="AM99" s="76"/>
      <c r="AN99" s="76"/>
      <c r="AO99" s="76"/>
      <c r="AP99" s="76"/>
      <c r="AQ99" s="76"/>
      <c r="AR99" s="76"/>
    </row>
    <row r="100" spans="1:44" s="77" customFormat="1" ht="12.75" customHeight="1">
      <c r="A100" s="892" t="str">
        <f>'[2]2'!$A100</f>
        <v>1 2012</v>
      </c>
      <c r="B100" s="863">
        <f>'[2]2'!B100</f>
        <v>45852.66</v>
      </c>
      <c r="C100" s="864">
        <f>'[2]2'!C100</f>
        <v>45184.789000000004</v>
      </c>
      <c r="D100" s="867">
        <f>'[2]2'!D100</f>
        <v>37709.987000000001</v>
      </c>
      <c r="E100" s="864">
        <f>'[2]2'!E100</f>
        <v>29336.552</v>
      </c>
      <c r="F100" s="867">
        <f>'[2]2'!F100</f>
        <v>5376.2449999999999</v>
      </c>
      <c r="G100" s="864">
        <f>'[2]2'!G100</f>
        <v>1821.896</v>
      </c>
      <c r="H100" s="867">
        <f>'[2]2'!H100</f>
        <v>21309.138999999999</v>
      </c>
      <c r="I100" s="864">
        <f>'[2]2'!I100</f>
        <v>829.27200000000005</v>
      </c>
      <c r="J100" s="867">
        <f>'[2]2'!J100</f>
        <v>8373.4350000000013</v>
      </c>
      <c r="K100" s="864">
        <f>'[2]2'!K100</f>
        <v>7474.8019999999997</v>
      </c>
      <c r="L100" s="867">
        <f>'[2]2'!L100</f>
        <v>7405.2929999999988</v>
      </c>
      <c r="M100" s="864">
        <f>'[2]2'!M100</f>
        <v>112.658</v>
      </c>
      <c r="N100" s="867">
        <f>'[2]2'!N100</f>
        <v>1366.461</v>
      </c>
      <c r="O100" s="864">
        <f>'[2]2'!O100</f>
        <v>298.11599999999999</v>
      </c>
      <c r="P100" s="867">
        <f>'[2]2'!P100</f>
        <v>4465.7599999999993</v>
      </c>
      <c r="Q100" s="864">
        <f>'[2]2'!Q100</f>
        <v>1162.298</v>
      </c>
      <c r="R100" s="867">
        <f>'[2]2'!R100</f>
        <v>567.00299999999697</v>
      </c>
      <c r="S100" s="864">
        <f>'[2]2'!S100</f>
        <v>15252.897999999997</v>
      </c>
      <c r="T100" s="867">
        <f>'[2]2'!T100</f>
        <v>10879.955999999998</v>
      </c>
      <c r="U100" s="864">
        <f>'[2]2'!U100</f>
        <v>4372.942</v>
      </c>
      <c r="V100" s="867">
        <f>'[2]2'!V100</f>
        <v>14685.895</v>
      </c>
      <c r="W100" s="864">
        <f>'[2]2'!W100</f>
        <v>12295.892</v>
      </c>
      <c r="X100" s="867">
        <f>'[2]2'!X100</f>
        <v>2390.0030000000002</v>
      </c>
      <c r="Y100" s="486"/>
      <c r="Z100" s="862" t="str">
        <f t="shared" si="1"/>
        <v>1 2012</v>
      </c>
      <c r="AA100" s="308"/>
      <c r="AB100" s="76"/>
      <c r="AC100" s="76"/>
      <c r="AD100" s="76"/>
      <c r="AE100" s="76"/>
      <c r="AF100" s="76"/>
      <c r="AG100" s="76"/>
      <c r="AH100" s="76"/>
      <c r="AI100" s="76"/>
      <c r="AJ100" s="76"/>
      <c r="AK100" s="76"/>
      <c r="AL100" s="76"/>
      <c r="AM100" s="76"/>
      <c r="AN100" s="76"/>
      <c r="AO100" s="76"/>
      <c r="AP100" s="76"/>
      <c r="AQ100" s="76"/>
      <c r="AR100" s="76"/>
    </row>
    <row r="101" spans="1:44" s="77" customFormat="1" ht="12.75" customHeight="1">
      <c r="A101" s="307" t="str">
        <f>'[2]2'!$A101</f>
        <v>2 2012</v>
      </c>
      <c r="B101" s="548">
        <f>'[2]2'!B101</f>
        <v>45234.587</v>
      </c>
      <c r="C101" s="594">
        <f>'[2]2'!C101</f>
        <v>44002.121999999996</v>
      </c>
      <c r="D101" s="866">
        <f>'[2]2'!D101</f>
        <v>37190.610999999997</v>
      </c>
      <c r="E101" s="594">
        <f>'[2]2'!E101</f>
        <v>28844.124</v>
      </c>
      <c r="F101" s="866">
        <f>'[2]2'!F101</f>
        <v>5347.5860000000002</v>
      </c>
      <c r="G101" s="594">
        <f>'[2]2'!G101</f>
        <v>1809.498</v>
      </c>
      <c r="H101" s="866">
        <f>'[2]2'!H101</f>
        <v>20857.806</v>
      </c>
      <c r="I101" s="594">
        <f>'[2]2'!I101</f>
        <v>829.23400000000004</v>
      </c>
      <c r="J101" s="866">
        <f>'[2]2'!J101</f>
        <v>8346.4869999999974</v>
      </c>
      <c r="K101" s="594">
        <f>'[2]2'!K101</f>
        <v>6811.5110000000004</v>
      </c>
      <c r="L101" s="866">
        <f>'[2]2'!L101</f>
        <v>6795.74</v>
      </c>
      <c r="M101" s="594">
        <f>'[2]2'!M101</f>
        <v>112.227</v>
      </c>
      <c r="N101" s="866">
        <f>'[2]2'!N101</f>
        <v>1353.248</v>
      </c>
      <c r="O101" s="594">
        <f>'[2]2'!O101</f>
        <v>293.59399999999999</v>
      </c>
      <c r="P101" s="866">
        <f>'[2]2'!P101</f>
        <v>3886.2660000000001</v>
      </c>
      <c r="Q101" s="594">
        <f>'[2]2'!Q101</f>
        <v>1150.405</v>
      </c>
      <c r="R101" s="866">
        <f>'[2]2'!R101</f>
        <v>1119.4760000000006</v>
      </c>
      <c r="S101" s="594">
        <f>'[2]2'!S101</f>
        <v>15075.061</v>
      </c>
      <c r="T101" s="866">
        <f>'[2]2'!T101</f>
        <v>10646.688</v>
      </c>
      <c r="U101" s="594">
        <f>'[2]2'!U101</f>
        <v>4428.3729999999996</v>
      </c>
      <c r="V101" s="866">
        <f>'[2]2'!V101</f>
        <v>13955.584999999999</v>
      </c>
      <c r="W101" s="594">
        <f>'[2]2'!W101</f>
        <v>11589.147999999999</v>
      </c>
      <c r="X101" s="866">
        <f>'[2]2'!X101</f>
        <v>2366.4369999999999</v>
      </c>
      <c r="Y101" s="304"/>
      <c r="Z101" s="307" t="str">
        <f t="shared" si="1"/>
        <v>2 2012</v>
      </c>
      <c r="AA101" s="76"/>
      <c r="AB101" s="76"/>
      <c r="AC101" s="76"/>
      <c r="AD101" s="76"/>
      <c r="AE101" s="76"/>
      <c r="AF101" s="76"/>
      <c r="AG101" s="76"/>
      <c r="AH101" s="76"/>
      <c r="AI101" s="76"/>
      <c r="AJ101" s="76"/>
      <c r="AK101" s="76"/>
      <c r="AL101" s="76"/>
      <c r="AM101" s="76"/>
      <c r="AN101" s="76"/>
      <c r="AO101" s="76"/>
      <c r="AP101" s="76"/>
      <c r="AQ101" s="76"/>
      <c r="AR101" s="76"/>
    </row>
    <row r="102" spans="1:44" s="77" customFormat="1" ht="12.75" customHeight="1">
      <c r="A102" s="307" t="str">
        <f>'[2]2'!$A102</f>
        <v>3 2012</v>
      </c>
      <c r="B102" s="548">
        <f>'[2]2'!B102</f>
        <v>44723.699000000001</v>
      </c>
      <c r="C102" s="594">
        <f>'[2]2'!C102</f>
        <v>43569.161999999989</v>
      </c>
      <c r="D102" s="866">
        <f>'[2]2'!D102</f>
        <v>36915.792999999991</v>
      </c>
      <c r="E102" s="594">
        <f>'[2]2'!E102</f>
        <v>28669.020999999997</v>
      </c>
      <c r="F102" s="866">
        <f>'[2]2'!F102</f>
        <v>5317.0730000000003</v>
      </c>
      <c r="G102" s="594">
        <f>'[2]2'!G102</f>
        <v>1727.17</v>
      </c>
      <c r="H102" s="866">
        <f>'[2]2'!H102</f>
        <v>20792.613999999998</v>
      </c>
      <c r="I102" s="594">
        <f>'[2]2'!I102</f>
        <v>832.16399999999999</v>
      </c>
      <c r="J102" s="866">
        <f>'[2]2'!J102</f>
        <v>8246.7719999999972</v>
      </c>
      <c r="K102" s="594">
        <f>'[2]2'!K102</f>
        <v>6653.3689999999997</v>
      </c>
      <c r="L102" s="866">
        <f>'[2]2'!L102</f>
        <v>6651.0420000000004</v>
      </c>
      <c r="M102" s="594">
        <f>'[2]2'!M102</f>
        <v>111.873</v>
      </c>
      <c r="N102" s="866">
        <f>'[2]2'!N102</f>
        <v>1306.4559999999999</v>
      </c>
      <c r="O102" s="594">
        <f>'[2]2'!O102</f>
        <v>344.66800000000001</v>
      </c>
      <c r="P102" s="866">
        <f>'[2]2'!P102</f>
        <v>3748.3430000000003</v>
      </c>
      <c r="Q102" s="594">
        <f>'[2]2'!Q102</f>
        <v>1139.702</v>
      </c>
      <c r="R102" s="866">
        <f>'[2]2'!R102</f>
        <v>1035.0829999999987</v>
      </c>
      <c r="S102" s="594">
        <f>'[2]2'!S102</f>
        <v>15066.665999999999</v>
      </c>
      <c r="T102" s="866">
        <f>'[2]2'!T102</f>
        <v>10638.261999999999</v>
      </c>
      <c r="U102" s="594">
        <f>'[2]2'!U102</f>
        <v>4428.4040000000005</v>
      </c>
      <c r="V102" s="866">
        <f>'[2]2'!V102</f>
        <v>14031.583000000001</v>
      </c>
      <c r="W102" s="594">
        <f>'[2]2'!W102</f>
        <v>11708.398000000001</v>
      </c>
      <c r="X102" s="866">
        <f>'[2]2'!X102</f>
        <v>2323.1849999999999</v>
      </c>
      <c r="Y102" s="304"/>
      <c r="Z102" s="307" t="str">
        <f t="shared" si="1"/>
        <v>3 2012</v>
      </c>
      <c r="AA102" s="76"/>
      <c r="AB102" s="76"/>
      <c r="AC102" s="76"/>
      <c r="AD102" s="76"/>
      <c r="AE102" s="76"/>
      <c r="AF102" s="76"/>
      <c r="AG102" s="76"/>
      <c r="AH102" s="76"/>
      <c r="AI102" s="76"/>
      <c r="AJ102" s="76"/>
      <c r="AK102" s="76"/>
      <c r="AL102" s="76"/>
      <c r="AM102" s="76"/>
      <c r="AN102" s="76"/>
      <c r="AO102" s="76"/>
      <c r="AP102" s="76"/>
      <c r="AQ102" s="76"/>
      <c r="AR102" s="76"/>
    </row>
    <row r="103" spans="1:44" s="77" customFormat="1" ht="12.75" customHeight="1">
      <c r="A103" s="307" t="str">
        <f>'[2]2'!$A103</f>
        <v>4 2012</v>
      </c>
      <c r="B103" s="548">
        <f>'[2]2'!B103</f>
        <v>44016.86</v>
      </c>
      <c r="C103" s="594">
        <f>'[2]2'!C103</f>
        <v>43014.47443891791</v>
      </c>
      <c r="D103" s="866">
        <f>'[2]2'!D103</f>
        <v>36435.005438917913</v>
      </c>
      <c r="E103" s="594">
        <f>'[2]2'!E103</f>
        <v>28241.369438917904</v>
      </c>
      <c r="F103" s="866">
        <f>'[2]2'!F103</f>
        <v>5299.1683749678987</v>
      </c>
      <c r="G103" s="594">
        <f>'[2]2'!G103</f>
        <v>1677.8220000000003</v>
      </c>
      <c r="H103" s="866">
        <f>'[2]2'!H103</f>
        <v>20429.812063950005</v>
      </c>
      <c r="I103" s="594">
        <f>'[2]2'!I103</f>
        <v>834.56700000000035</v>
      </c>
      <c r="J103" s="866">
        <f>'[2]2'!J103</f>
        <v>8193.6360000000059</v>
      </c>
      <c r="K103" s="594">
        <f>'[2]2'!K103</f>
        <v>6579.4690000000001</v>
      </c>
      <c r="L103" s="866">
        <f>'[2]2'!L103</f>
        <v>6466.6840000000002</v>
      </c>
      <c r="M103" s="594">
        <f>'[2]2'!M103</f>
        <v>111.61</v>
      </c>
      <c r="N103" s="866">
        <f>'[2]2'!N103</f>
        <v>1314.4449999999999</v>
      </c>
      <c r="O103" s="594">
        <f>'[2]2'!O103</f>
        <v>295.98899999999998</v>
      </c>
      <c r="P103" s="866">
        <f>'[2]2'!P103</f>
        <v>3613.3140000000008</v>
      </c>
      <c r="Q103" s="594">
        <f>'[2]2'!Q103</f>
        <v>1131.326</v>
      </c>
      <c r="R103" s="866">
        <f>'[2]2'!R103</f>
        <v>882.16393604999394</v>
      </c>
      <c r="S103" s="594">
        <f>'[2]2'!S103</f>
        <v>15040.701999999997</v>
      </c>
      <c r="T103" s="866">
        <f>'[2]2'!T103</f>
        <v>10542.370999999999</v>
      </c>
      <c r="U103" s="594">
        <f>'[2]2'!U103</f>
        <v>4498.3309999999992</v>
      </c>
      <c r="V103" s="866">
        <f>'[2]2'!V103</f>
        <v>14158.538063950004</v>
      </c>
      <c r="W103" s="594">
        <f>'[2]2'!W103</f>
        <v>11728.566999999997</v>
      </c>
      <c r="X103" s="866">
        <f>'[2]2'!X103</f>
        <v>2429.9710639500067</v>
      </c>
      <c r="Y103" s="304"/>
      <c r="Z103" s="307" t="str">
        <f t="shared" si="1"/>
        <v>4 2012</v>
      </c>
      <c r="AA103" s="76"/>
      <c r="AB103" s="76"/>
      <c r="AC103" s="76"/>
      <c r="AD103" s="76"/>
      <c r="AE103" s="76"/>
      <c r="AF103" s="76"/>
      <c r="AG103" s="76"/>
      <c r="AH103" s="76"/>
      <c r="AI103" s="76"/>
      <c r="AJ103" s="76"/>
      <c r="AK103" s="76"/>
      <c r="AL103" s="76"/>
      <c r="AM103" s="76"/>
      <c r="AN103" s="76"/>
      <c r="AO103" s="76"/>
      <c r="AP103" s="76"/>
      <c r="AQ103" s="76"/>
      <c r="AR103" s="76"/>
    </row>
    <row r="104" spans="1:44" s="77" customFormat="1" ht="12.75" customHeight="1">
      <c r="A104" s="892" t="str">
        <f>'[2]2'!$A104</f>
        <v>1 2013</v>
      </c>
      <c r="B104" s="863">
        <f>'[2]2'!B104</f>
        <v>44200.035000000003</v>
      </c>
      <c r="C104" s="864">
        <f>'[2]2'!C104</f>
        <v>42583.315999999999</v>
      </c>
      <c r="D104" s="867">
        <f>'[2]2'!D104</f>
        <v>36256.726999999999</v>
      </c>
      <c r="E104" s="864">
        <f>'[2]2'!E104</f>
        <v>28108.264999999999</v>
      </c>
      <c r="F104" s="867">
        <f>'[2]2'!F104</f>
        <v>5329.3029999999999</v>
      </c>
      <c r="G104" s="864">
        <f>'[2]2'!G104</f>
        <v>1683.203</v>
      </c>
      <c r="H104" s="867">
        <f>'[2]2'!H104</f>
        <v>20257.536</v>
      </c>
      <c r="I104" s="864">
        <f>'[2]2'!I104</f>
        <v>838.22299999999996</v>
      </c>
      <c r="J104" s="867">
        <f>'[2]2'!J104</f>
        <v>8148.4619999999977</v>
      </c>
      <c r="K104" s="864">
        <f>'[2]2'!K104</f>
        <v>6326.5889999999999</v>
      </c>
      <c r="L104" s="867">
        <f>'[2]2'!L104</f>
        <v>6361.0160000000005</v>
      </c>
      <c r="M104" s="864">
        <f>'[2]2'!M104</f>
        <v>111.455</v>
      </c>
      <c r="N104" s="867">
        <f>'[2]2'!N104</f>
        <v>1314.316</v>
      </c>
      <c r="O104" s="864">
        <f>'[2]2'!O104</f>
        <v>339.28800000000001</v>
      </c>
      <c r="P104" s="867">
        <f>'[2]2'!P104</f>
        <v>3467.0320000000002</v>
      </c>
      <c r="Q104" s="864">
        <f>'[2]2'!Q104</f>
        <v>1128.925</v>
      </c>
      <c r="R104" s="867">
        <f>'[2]2'!R104</f>
        <v>1501.2749999999996</v>
      </c>
      <c r="S104" s="864">
        <f>'[2]2'!S104</f>
        <v>15661.468999999999</v>
      </c>
      <c r="T104" s="867">
        <f>'[2]2'!T104</f>
        <v>11036.315999999999</v>
      </c>
      <c r="U104" s="864">
        <f>'[2]2'!U104</f>
        <v>4625.1530000000002</v>
      </c>
      <c r="V104" s="867">
        <f>'[2]2'!V104</f>
        <v>14160.194</v>
      </c>
      <c r="W104" s="864">
        <f>'[2]2'!W104</f>
        <v>11852.967000000001</v>
      </c>
      <c r="X104" s="867">
        <f>'[2]2'!X104</f>
        <v>2307.2269999999999</v>
      </c>
      <c r="Y104" s="486"/>
      <c r="Z104" s="862" t="str">
        <f t="shared" si="1"/>
        <v>1 2013</v>
      </c>
      <c r="AA104" s="76"/>
      <c r="AB104" s="76"/>
      <c r="AC104" s="76"/>
      <c r="AD104" s="76"/>
      <c r="AE104" s="76"/>
      <c r="AF104" s="76"/>
      <c r="AG104" s="76"/>
      <c r="AH104" s="76"/>
      <c r="AI104" s="76"/>
      <c r="AJ104" s="76"/>
      <c r="AK104" s="76"/>
      <c r="AL104" s="76"/>
      <c r="AM104" s="76"/>
      <c r="AN104" s="76"/>
      <c r="AO104" s="76"/>
      <c r="AP104" s="76"/>
      <c r="AQ104" s="76"/>
      <c r="AR104" s="76"/>
    </row>
    <row r="105" spans="1:44" s="77" customFormat="1" ht="12.75" customHeight="1">
      <c r="A105" s="307" t="str">
        <f>'[2]2'!$A105</f>
        <v>2 2013</v>
      </c>
      <c r="B105" s="548">
        <f>'[2]2'!B105</f>
        <v>44535.235000000001</v>
      </c>
      <c r="C105" s="594">
        <f>'[2]2'!C105</f>
        <v>43057.62</v>
      </c>
      <c r="D105" s="866">
        <f>'[2]2'!D105</f>
        <v>36515.012000000002</v>
      </c>
      <c r="E105" s="594">
        <f>'[2]2'!E105</f>
        <v>28404.754000000001</v>
      </c>
      <c r="F105" s="866">
        <f>'[2]2'!F105</f>
        <v>5375.3879999999999</v>
      </c>
      <c r="G105" s="594">
        <f>'[2]2'!G105</f>
        <v>1775.5609999999999</v>
      </c>
      <c r="H105" s="866">
        <f>'[2]2'!H105</f>
        <v>20411.161</v>
      </c>
      <c r="I105" s="594">
        <f>'[2]2'!I105</f>
        <v>842.64400000000001</v>
      </c>
      <c r="J105" s="866">
        <f>'[2]2'!J105</f>
        <v>8110.2580000000016</v>
      </c>
      <c r="K105" s="594">
        <f>'[2]2'!K105</f>
        <v>6542.6080000000002</v>
      </c>
      <c r="L105" s="866">
        <f>'[2]2'!L105</f>
        <v>6476.2</v>
      </c>
      <c r="M105" s="594">
        <f>'[2]2'!M105</f>
        <v>111.416</v>
      </c>
      <c r="N105" s="866">
        <f>'[2]2'!N105</f>
        <v>1317.308</v>
      </c>
      <c r="O105" s="594">
        <f>'[2]2'!O105</f>
        <v>436.34199999999998</v>
      </c>
      <c r="P105" s="866">
        <f>'[2]2'!P105</f>
        <v>3481.491</v>
      </c>
      <c r="Q105" s="594">
        <f>'[2]2'!Q105</f>
        <v>1129.643</v>
      </c>
      <c r="R105" s="866">
        <f>'[2]2'!R105</f>
        <v>1372.0899999999983</v>
      </c>
      <c r="S105" s="594">
        <f>'[2]2'!S105</f>
        <v>16216.558999999997</v>
      </c>
      <c r="T105" s="866">
        <f>'[2]2'!T105</f>
        <v>11301.955999999998</v>
      </c>
      <c r="U105" s="594">
        <f>'[2]2'!U105</f>
        <v>4914.6030000000001</v>
      </c>
      <c r="V105" s="866">
        <f>'[2]2'!V105</f>
        <v>14844.468999999999</v>
      </c>
      <c r="W105" s="594">
        <f>'[2]2'!W105</f>
        <v>12312.466999999999</v>
      </c>
      <c r="X105" s="866">
        <f>'[2]2'!X105</f>
        <v>2532.002</v>
      </c>
      <c r="Y105" s="304"/>
      <c r="Z105" s="307" t="str">
        <f t="shared" si="1"/>
        <v>2 2013</v>
      </c>
      <c r="AA105" s="76"/>
      <c r="AB105" s="76"/>
      <c r="AC105" s="76"/>
      <c r="AD105" s="76"/>
      <c r="AE105" s="76"/>
      <c r="AF105" s="76"/>
      <c r="AG105" s="76"/>
      <c r="AH105" s="76"/>
      <c r="AI105" s="76"/>
      <c r="AJ105" s="76"/>
      <c r="AK105" s="76"/>
      <c r="AL105" s="76"/>
      <c r="AM105" s="76"/>
      <c r="AN105" s="76"/>
      <c r="AO105" s="76"/>
      <c r="AP105" s="76"/>
      <c r="AQ105" s="76"/>
      <c r="AR105" s="76"/>
    </row>
    <row r="106" spans="1:44" s="77" customFormat="1" ht="12.75" customHeight="1">
      <c r="A106" s="307" t="str">
        <f>'[2]2'!$A106</f>
        <v>3 2013</v>
      </c>
      <c r="B106" s="548">
        <f>'[2]2'!B106</f>
        <v>44473.199000000001</v>
      </c>
      <c r="C106" s="594">
        <f>'[2]2'!C106</f>
        <v>43131.957999999999</v>
      </c>
      <c r="D106" s="866">
        <f>'[2]2'!D106</f>
        <v>36552.959999999999</v>
      </c>
      <c r="E106" s="594">
        <f>'[2]2'!E106</f>
        <v>28501.457000000002</v>
      </c>
      <c r="F106" s="866">
        <f>'[2]2'!F106</f>
        <v>5394.0360000000001</v>
      </c>
      <c r="G106" s="594">
        <f>'[2]2'!G106</f>
        <v>1819.6320000000001</v>
      </c>
      <c r="H106" s="866">
        <f>'[2]2'!H106</f>
        <v>20443.412</v>
      </c>
      <c r="I106" s="594">
        <f>'[2]2'!I106</f>
        <v>844.37699999999995</v>
      </c>
      <c r="J106" s="866">
        <f>'[2]2'!J106</f>
        <v>8051.502999999997</v>
      </c>
      <c r="K106" s="594">
        <f>'[2]2'!K106</f>
        <v>6578.9979999999996</v>
      </c>
      <c r="L106" s="866">
        <f>'[2]2'!L106</f>
        <v>6526.5140000000001</v>
      </c>
      <c r="M106" s="594">
        <f>'[2]2'!M106</f>
        <v>111.554</v>
      </c>
      <c r="N106" s="866">
        <f>'[2]2'!N106</f>
        <v>1405.4939999999999</v>
      </c>
      <c r="O106" s="594">
        <f>'[2]2'!O106</f>
        <v>356.85300000000001</v>
      </c>
      <c r="P106" s="866">
        <f>'[2]2'!P106</f>
        <v>3518.0340000000006</v>
      </c>
      <c r="Q106" s="594">
        <f>'[2]2'!Q106</f>
        <v>1134.579</v>
      </c>
      <c r="R106" s="866">
        <f>'[2]2'!R106</f>
        <v>1249.8510000000024</v>
      </c>
      <c r="S106" s="594">
        <f>'[2]2'!S106</f>
        <v>16449.073</v>
      </c>
      <c r="T106" s="866">
        <f>'[2]2'!T106</f>
        <v>11480.481</v>
      </c>
      <c r="U106" s="594">
        <f>'[2]2'!U106</f>
        <v>4968.5919999999996</v>
      </c>
      <c r="V106" s="866">
        <f>'[2]2'!V106</f>
        <v>15199.221999999998</v>
      </c>
      <c r="W106" s="594">
        <f>'[2]2'!W106</f>
        <v>12608.564999999999</v>
      </c>
      <c r="X106" s="866">
        <f>'[2]2'!X106</f>
        <v>2590.6570000000002</v>
      </c>
      <c r="Y106" s="304"/>
      <c r="Z106" s="307" t="str">
        <f t="shared" si="1"/>
        <v>3 2013</v>
      </c>
      <c r="AA106" s="76"/>
      <c r="AB106" s="76"/>
      <c r="AC106" s="76"/>
      <c r="AD106" s="76"/>
      <c r="AE106" s="76"/>
      <c r="AF106" s="76"/>
      <c r="AG106" s="76"/>
      <c r="AH106" s="76"/>
      <c r="AI106" s="76"/>
      <c r="AJ106" s="76"/>
      <c r="AK106" s="76"/>
      <c r="AL106" s="76"/>
      <c r="AM106" s="76"/>
      <c r="AN106" s="76"/>
      <c r="AO106" s="76"/>
      <c r="AP106" s="76"/>
      <c r="AQ106" s="76"/>
      <c r="AR106" s="76"/>
    </row>
    <row r="107" spans="1:44" s="77" customFormat="1" ht="12.75" customHeight="1">
      <c r="A107" s="307" t="str">
        <f>'[2]2'!$A107</f>
        <v>4 2013</v>
      </c>
      <c r="B107" s="548">
        <f>'[2]2'!B107</f>
        <v>44960.165999999997</v>
      </c>
      <c r="C107" s="594">
        <f>'[2]2'!C107</f>
        <v>43712.461999999992</v>
      </c>
      <c r="D107" s="866">
        <f>'[2]2'!D107</f>
        <v>37032.804999999993</v>
      </c>
      <c r="E107" s="594">
        <f>'[2]2'!E107</f>
        <v>28876.517999999996</v>
      </c>
      <c r="F107" s="866">
        <f>'[2]2'!F107</f>
        <v>5421.4160000000002</v>
      </c>
      <c r="G107" s="594">
        <f>'[2]2'!G107</f>
        <v>1910.7560000000001</v>
      </c>
      <c r="H107" s="866">
        <f>'[2]2'!H107</f>
        <v>20701.508999999998</v>
      </c>
      <c r="I107" s="594">
        <f>'[2]2'!I107</f>
        <v>842.83699999999999</v>
      </c>
      <c r="J107" s="866">
        <f>'[2]2'!J107</f>
        <v>8156.2870000000003</v>
      </c>
      <c r="K107" s="594">
        <f>'[2]2'!K107</f>
        <v>6679.6570000000002</v>
      </c>
      <c r="L107" s="866">
        <f>'[2]2'!L107</f>
        <v>6642.2259999999997</v>
      </c>
      <c r="M107" s="594">
        <f>'[2]2'!M107</f>
        <v>111.97199999999999</v>
      </c>
      <c r="N107" s="866">
        <f>'[2]2'!N107</f>
        <v>1513.607</v>
      </c>
      <c r="O107" s="594">
        <f>'[2]2'!O107</f>
        <v>457.82499999999999</v>
      </c>
      <c r="P107" s="866">
        <f>'[2]2'!P107</f>
        <v>3415.9509999999996</v>
      </c>
      <c r="Q107" s="594">
        <f>'[2]2'!Q107</f>
        <v>1142.8710000000001</v>
      </c>
      <c r="R107" s="866">
        <f>'[2]2'!R107</f>
        <v>1173.1900000000005</v>
      </c>
      <c r="S107" s="594">
        <f>'[2]2'!S107</f>
        <v>16460.964</v>
      </c>
      <c r="T107" s="866">
        <f>'[2]2'!T107</f>
        <v>11476.588</v>
      </c>
      <c r="U107" s="594">
        <f>'[2]2'!U107</f>
        <v>4984.3760000000002</v>
      </c>
      <c r="V107" s="866">
        <f>'[2]2'!V107</f>
        <v>15287.773999999999</v>
      </c>
      <c r="W107" s="594">
        <f>'[2]2'!W107</f>
        <v>12709.297999999999</v>
      </c>
      <c r="X107" s="866">
        <f>'[2]2'!X107</f>
        <v>2578.4760000000001</v>
      </c>
      <c r="Y107" s="304"/>
      <c r="Z107" s="307" t="str">
        <f t="shared" si="1"/>
        <v>4 2013</v>
      </c>
      <c r="AA107" s="76"/>
      <c r="AB107" s="76"/>
      <c r="AC107" s="76"/>
      <c r="AD107" s="76"/>
      <c r="AE107" s="76"/>
      <c r="AF107" s="76"/>
      <c r="AG107" s="76"/>
      <c r="AH107" s="76"/>
      <c r="AI107" s="76"/>
      <c r="AJ107" s="76"/>
      <c r="AK107" s="76"/>
      <c r="AL107" s="76"/>
      <c r="AM107" s="76"/>
      <c r="AN107" s="76"/>
      <c r="AO107" s="76"/>
      <c r="AP107" s="76"/>
      <c r="AQ107" s="76"/>
      <c r="AR107" s="76"/>
    </row>
    <row r="108" spans="1:44" s="77" customFormat="1" ht="12.75" customHeight="1">
      <c r="A108" s="892" t="str">
        <f>'[2]2'!$A108</f>
        <v>1 2014</v>
      </c>
      <c r="B108" s="863">
        <f>'[2]2'!B108</f>
        <v>44671.593999999997</v>
      </c>
      <c r="C108" s="864">
        <f>'[2]2'!C108</f>
        <v>43705.837999999996</v>
      </c>
      <c r="D108" s="867">
        <f>'[2]2'!D108</f>
        <v>36941.876999999993</v>
      </c>
      <c r="E108" s="864">
        <f>'[2]2'!E108</f>
        <v>28837.580999999995</v>
      </c>
      <c r="F108" s="867">
        <f>'[2]2'!F108</f>
        <v>5434.2169999999996</v>
      </c>
      <c r="G108" s="864">
        <f>'[2]2'!G108</f>
        <v>2022.7940000000001</v>
      </c>
      <c r="H108" s="867">
        <f>'[2]2'!H108</f>
        <v>20535.766999999996</v>
      </c>
      <c r="I108" s="864">
        <f>'[2]2'!I108</f>
        <v>844.803</v>
      </c>
      <c r="J108" s="867">
        <f>'[2]2'!J108</f>
        <v>8104.2960000000021</v>
      </c>
      <c r="K108" s="864">
        <f>'[2]2'!K108</f>
        <v>6763.9610000000002</v>
      </c>
      <c r="L108" s="867">
        <f>'[2]2'!L108</f>
        <v>6399.8220000000001</v>
      </c>
      <c r="M108" s="864">
        <f>'[2]2'!M108</f>
        <v>112.822</v>
      </c>
      <c r="N108" s="867">
        <f>'[2]2'!N108</f>
        <v>1483.2739999999999</v>
      </c>
      <c r="O108" s="864">
        <f>'[2]2'!O108</f>
        <v>416.66500000000002</v>
      </c>
      <c r="P108" s="867">
        <f>'[2]2'!P108</f>
        <v>3236.5949999999998</v>
      </c>
      <c r="Q108" s="864">
        <f>'[2]2'!Q108</f>
        <v>1150.4659999999999</v>
      </c>
      <c r="R108" s="867">
        <f>'[2]2'!R108</f>
        <v>908.84000000000015</v>
      </c>
      <c r="S108" s="864">
        <f>'[2]2'!S108</f>
        <v>16340.017</v>
      </c>
      <c r="T108" s="867">
        <f>'[2]2'!T108</f>
        <v>11326.477999999999</v>
      </c>
      <c r="U108" s="864">
        <f>'[2]2'!U108</f>
        <v>5013.5389999999998</v>
      </c>
      <c r="V108" s="867">
        <f>'[2]2'!V108</f>
        <v>15431.177</v>
      </c>
      <c r="W108" s="864">
        <f>'[2]2'!W108</f>
        <v>12853.196</v>
      </c>
      <c r="X108" s="867">
        <f>'[2]2'!X108</f>
        <v>2577.9810000000002</v>
      </c>
      <c r="Y108" s="486"/>
      <c r="Z108" s="862" t="str">
        <f t="shared" si="1"/>
        <v>1 2014</v>
      </c>
      <c r="AA108" s="76"/>
      <c r="AB108" s="76"/>
      <c r="AC108" s="76"/>
      <c r="AD108" s="76"/>
      <c r="AE108" s="76"/>
      <c r="AF108" s="76"/>
      <c r="AG108" s="76"/>
      <c r="AH108" s="76"/>
      <c r="AI108" s="76"/>
      <c r="AJ108" s="76"/>
      <c r="AK108" s="76"/>
      <c r="AL108" s="76"/>
      <c r="AM108" s="76"/>
      <c r="AN108" s="76"/>
      <c r="AO108" s="76"/>
      <c r="AP108" s="76"/>
      <c r="AQ108" s="76"/>
      <c r="AR108" s="76"/>
    </row>
    <row r="109" spans="1:44" s="77" customFormat="1" ht="12.75" customHeight="1">
      <c r="A109" s="307" t="str">
        <f>'[2]2'!$A109</f>
        <v>2 2014</v>
      </c>
      <c r="B109" s="548">
        <f>'[2]2'!B109</f>
        <v>44820.224000000002</v>
      </c>
      <c r="C109" s="594">
        <f>'[2]2'!C109</f>
        <v>43846.925999999999</v>
      </c>
      <c r="D109" s="866">
        <f>'[2]2'!D109</f>
        <v>37063.762999999999</v>
      </c>
      <c r="E109" s="594">
        <f>'[2]2'!E109</f>
        <v>28990.600999999999</v>
      </c>
      <c r="F109" s="866">
        <f>'[2]2'!F109</f>
        <v>5448.027</v>
      </c>
      <c r="G109" s="594">
        <f>'[2]2'!G109</f>
        <v>2044.963</v>
      </c>
      <c r="H109" s="866">
        <f>'[2]2'!H109</f>
        <v>20644.559000000001</v>
      </c>
      <c r="I109" s="594">
        <f>'[2]2'!I109</f>
        <v>853.05200000000002</v>
      </c>
      <c r="J109" s="866">
        <f>'[2]2'!J109</f>
        <v>8073.1620000000003</v>
      </c>
      <c r="K109" s="594">
        <f>'[2]2'!K109</f>
        <v>6783.1629999999996</v>
      </c>
      <c r="L109" s="866">
        <f>'[2]2'!L109</f>
        <v>6592.375</v>
      </c>
      <c r="M109" s="594">
        <f>'[2]2'!M109</f>
        <v>114.30200000000001</v>
      </c>
      <c r="N109" s="866">
        <f>'[2]2'!N109</f>
        <v>1529.0340000000001</v>
      </c>
      <c r="O109" s="594">
        <f>'[2]2'!O109</f>
        <v>421.77499999999998</v>
      </c>
      <c r="P109" s="866">
        <f>'[2]2'!P109</f>
        <v>3369.8249999999998</v>
      </c>
      <c r="Q109" s="594">
        <f>'[2]2'!Q109</f>
        <v>1157.4390000000001</v>
      </c>
      <c r="R109" s="866">
        <f>'[2]2'!R109</f>
        <v>932.13800000000265</v>
      </c>
      <c r="S109" s="594">
        <f>'[2]2'!S109</f>
        <v>16786.205000000002</v>
      </c>
      <c r="T109" s="866">
        <f>'[2]2'!T109</f>
        <v>11744.091000000002</v>
      </c>
      <c r="U109" s="594">
        <f>'[2]2'!U109</f>
        <v>5042.1139999999996</v>
      </c>
      <c r="V109" s="866">
        <f>'[2]2'!V109</f>
        <v>15854.066999999999</v>
      </c>
      <c r="W109" s="594">
        <f>'[2]2'!W109</f>
        <v>13161.960999999999</v>
      </c>
      <c r="X109" s="866">
        <f>'[2]2'!X109</f>
        <v>2692.1060000000002</v>
      </c>
      <c r="Y109" s="304"/>
      <c r="Z109" s="307" t="str">
        <f t="shared" si="1"/>
        <v>2 2014</v>
      </c>
      <c r="AA109" s="76"/>
      <c r="AB109" s="76"/>
      <c r="AC109" s="76"/>
      <c r="AD109" s="76"/>
      <c r="AE109" s="76"/>
      <c r="AF109" s="76"/>
      <c r="AG109" s="76"/>
      <c r="AH109" s="76"/>
      <c r="AI109" s="76"/>
      <c r="AJ109" s="76"/>
      <c r="AK109" s="76"/>
      <c r="AL109" s="76"/>
      <c r="AM109" s="76"/>
      <c r="AN109" s="76"/>
      <c r="AO109" s="76"/>
      <c r="AP109" s="76"/>
      <c r="AQ109" s="76"/>
      <c r="AR109" s="76"/>
    </row>
    <row r="110" spans="1:44" s="77" customFormat="1" ht="12.75" customHeight="1">
      <c r="A110" s="307" t="str">
        <f>'[2]2'!$A110</f>
        <v>3 2014</v>
      </c>
      <c r="B110" s="548">
        <f>'[2]2'!B110</f>
        <v>44862.663</v>
      </c>
      <c r="C110" s="594">
        <f>'[2]2'!C110</f>
        <v>44082.436000000002</v>
      </c>
      <c r="D110" s="866">
        <f>'[2]2'!D110</f>
        <v>37401.400999999998</v>
      </c>
      <c r="E110" s="594">
        <f>'[2]2'!E110</f>
        <v>29357.296999999999</v>
      </c>
      <c r="F110" s="866">
        <f>'[2]2'!F110</f>
        <v>5465.7669999999998</v>
      </c>
      <c r="G110" s="594">
        <f>'[2]2'!G110</f>
        <v>2216.8270000000002</v>
      </c>
      <c r="H110" s="866">
        <f>'[2]2'!H110</f>
        <v>20807.077999999998</v>
      </c>
      <c r="I110" s="594">
        <f>'[2]2'!I110</f>
        <v>867.625</v>
      </c>
      <c r="J110" s="866">
        <f>'[2]2'!J110</f>
        <v>8044.1039999999994</v>
      </c>
      <c r="K110" s="594">
        <f>'[2]2'!K110</f>
        <v>6681.0349999999999</v>
      </c>
      <c r="L110" s="866">
        <f>'[2]2'!L110</f>
        <v>6751.268</v>
      </c>
      <c r="M110" s="594">
        <f>'[2]2'!M110</f>
        <v>116.434</v>
      </c>
      <c r="N110" s="866">
        <f>'[2]2'!N110</f>
        <v>1622.877</v>
      </c>
      <c r="O110" s="594">
        <f>'[2]2'!O110</f>
        <v>439.44600000000003</v>
      </c>
      <c r="P110" s="866">
        <f>'[2]2'!P110</f>
        <v>3411.4649999999997</v>
      </c>
      <c r="Q110" s="594">
        <f>'[2]2'!Q110</f>
        <v>1161.046</v>
      </c>
      <c r="R110" s="866">
        <f>'[2]2'!R110</f>
        <v>751.41399999999703</v>
      </c>
      <c r="S110" s="594">
        <f>'[2]2'!S110</f>
        <v>17025.474999999999</v>
      </c>
      <c r="T110" s="866">
        <f>'[2]2'!T110</f>
        <v>11885.124999999998</v>
      </c>
      <c r="U110" s="594">
        <f>'[2]2'!U110</f>
        <v>5140.3500000000004</v>
      </c>
      <c r="V110" s="866">
        <f>'[2]2'!V110</f>
        <v>16274.061000000002</v>
      </c>
      <c r="W110" s="594">
        <f>'[2]2'!W110</f>
        <v>13446.11</v>
      </c>
      <c r="X110" s="866">
        <f>'[2]2'!X110</f>
        <v>2827.951</v>
      </c>
      <c r="Y110" s="304"/>
      <c r="Z110" s="307" t="str">
        <f t="shared" si="1"/>
        <v>3 2014</v>
      </c>
      <c r="AA110" s="76"/>
      <c r="AB110" s="76"/>
      <c r="AC110" s="76"/>
      <c r="AD110" s="76"/>
      <c r="AE110" s="76"/>
      <c r="AF110" s="76"/>
      <c r="AG110" s="76"/>
      <c r="AH110" s="76"/>
      <c r="AI110" s="76"/>
      <c r="AJ110" s="76"/>
      <c r="AK110" s="76"/>
      <c r="AL110" s="76"/>
      <c r="AM110" s="76"/>
      <c r="AN110" s="76"/>
      <c r="AO110" s="76"/>
      <c r="AP110" s="76"/>
      <c r="AQ110" s="76"/>
      <c r="AR110" s="76"/>
    </row>
    <row r="111" spans="1:44" s="77" customFormat="1" ht="12.75" customHeight="1">
      <c r="A111" s="307" t="str">
        <f>'[2]2'!$A111</f>
        <v>4 2014</v>
      </c>
      <c r="B111" s="548">
        <f>'[2]2'!B111</f>
        <v>45225.588000000003</v>
      </c>
      <c r="C111" s="594">
        <f>'[2]2'!C111</f>
        <v>44425.15</v>
      </c>
      <c r="D111" s="866">
        <f>'[2]2'!D111</f>
        <v>37463.154999999999</v>
      </c>
      <c r="E111" s="594">
        <f>'[2]2'!E111</f>
        <v>29416.959999999999</v>
      </c>
      <c r="F111" s="866">
        <f>'[2]2'!F111</f>
        <v>5497.8180000000002</v>
      </c>
      <c r="G111" s="594">
        <f>'[2]2'!G111</f>
        <v>2260.8110000000001</v>
      </c>
      <c r="H111" s="866">
        <f>'[2]2'!H111</f>
        <v>20774.745999999999</v>
      </c>
      <c r="I111" s="594">
        <f>'[2]2'!I111</f>
        <v>883.58500000000004</v>
      </c>
      <c r="J111" s="866">
        <f>'[2]2'!J111</f>
        <v>8046.1949999999988</v>
      </c>
      <c r="K111" s="594">
        <f>'[2]2'!K111</f>
        <v>6961.9949999999999</v>
      </c>
      <c r="L111" s="866">
        <f>'[2]2'!L111</f>
        <v>6857.6360000000004</v>
      </c>
      <c r="M111" s="594">
        <f>'[2]2'!M111</f>
        <v>119.062</v>
      </c>
      <c r="N111" s="866">
        <f>'[2]2'!N111</f>
        <v>1699.8409999999999</v>
      </c>
      <c r="O111" s="594">
        <f>'[2]2'!O111</f>
        <v>492.59399999999999</v>
      </c>
      <c r="P111" s="866">
        <f>'[2]2'!P111</f>
        <v>3383.793000000001</v>
      </c>
      <c r="Q111" s="594">
        <f>'[2]2'!Q111</f>
        <v>1162.346</v>
      </c>
      <c r="R111" s="866">
        <f>'[2]2'!R111</f>
        <v>779.99400000000242</v>
      </c>
      <c r="S111" s="594">
        <f>'[2]2'!S111</f>
        <v>17424.541000000001</v>
      </c>
      <c r="T111" s="866">
        <f>'[2]2'!T111</f>
        <v>12277.468000000001</v>
      </c>
      <c r="U111" s="594">
        <f>'[2]2'!U111</f>
        <v>5147.0730000000003</v>
      </c>
      <c r="V111" s="866">
        <f>'[2]2'!V111</f>
        <v>16644.546999999999</v>
      </c>
      <c r="W111" s="594">
        <f>'[2]2'!W111</f>
        <v>13699.672999999999</v>
      </c>
      <c r="X111" s="866">
        <f>'[2]2'!X111</f>
        <v>2944.8739999999998</v>
      </c>
      <c r="Y111" s="304"/>
      <c r="Z111" s="307" t="str">
        <f t="shared" si="1"/>
        <v>4 2014</v>
      </c>
      <c r="AA111" s="76"/>
      <c r="AB111" s="76"/>
      <c r="AC111" s="76"/>
      <c r="AD111" s="76"/>
      <c r="AE111" s="76"/>
      <c r="AF111" s="76"/>
      <c r="AG111" s="76"/>
      <c r="AH111" s="76"/>
      <c r="AI111" s="76"/>
      <c r="AJ111" s="76"/>
      <c r="AK111" s="76"/>
      <c r="AL111" s="76"/>
      <c r="AM111" s="76"/>
      <c r="AN111" s="76"/>
      <c r="AO111" s="76"/>
      <c r="AP111" s="76"/>
      <c r="AQ111" s="76"/>
      <c r="AR111" s="76"/>
    </row>
    <row r="112" spans="1:44" s="77" customFormat="1" ht="12.75" customHeight="1">
      <c r="A112" s="892" t="str">
        <f>'[2]2'!$A112</f>
        <v>1 2015</v>
      </c>
      <c r="B112" s="863">
        <f>'[2]2'!B112</f>
        <v>45517.218999999997</v>
      </c>
      <c r="C112" s="864">
        <f>'[2]2'!C112</f>
        <v>44493.275000000001</v>
      </c>
      <c r="D112" s="867">
        <f>'[2]2'!D112</f>
        <v>37478.620999999999</v>
      </c>
      <c r="E112" s="864">
        <f>'[2]2'!E112</f>
        <v>29401.184999999998</v>
      </c>
      <c r="F112" s="867">
        <f>'[2]2'!F112</f>
        <v>5501.5649999999996</v>
      </c>
      <c r="G112" s="864">
        <f>'[2]2'!G112</f>
        <v>2365.864</v>
      </c>
      <c r="H112" s="867">
        <f>'[2]2'!H112</f>
        <v>20627.439999999999</v>
      </c>
      <c r="I112" s="864">
        <f>'[2]2'!I112</f>
        <v>906.31600000000003</v>
      </c>
      <c r="J112" s="867">
        <f>'[2]2'!J112</f>
        <v>8077.4360000000006</v>
      </c>
      <c r="K112" s="864">
        <f>'[2]2'!K112</f>
        <v>7014.6540000000005</v>
      </c>
      <c r="L112" s="867">
        <f>'[2]2'!L112</f>
        <v>7013.5560000000005</v>
      </c>
      <c r="M112" s="864">
        <f>'[2]2'!M112</f>
        <v>121.85299999999999</v>
      </c>
      <c r="N112" s="867">
        <f>'[2]2'!N112</f>
        <v>1722.701</v>
      </c>
      <c r="O112" s="864">
        <f>'[2]2'!O112</f>
        <v>469.79700000000003</v>
      </c>
      <c r="P112" s="867">
        <f>'[2]2'!P112</f>
        <v>3539.8009999999995</v>
      </c>
      <c r="Q112" s="864">
        <f>'[2]2'!Q112</f>
        <v>1159.404</v>
      </c>
      <c r="R112" s="867">
        <f>'[2]2'!R112</f>
        <v>1008.3140000000021</v>
      </c>
      <c r="S112" s="864">
        <f>'[2]2'!S112</f>
        <v>17889.109</v>
      </c>
      <c r="T112" s="867">
        <f>'[2]2'!T112</f>
        <v>12515.536</v>
      </c>
      <c r="U112" s="864">
        <f>'[2]2'!U112</f>
        <v>5373.5730000000003</v>
      </c>
      <c r="V112" s="867">
        <f>'[2]2'!V112</f>
        <v>16880.794999999998</v>
      </c>
      <c r="W112" s="864">
        <f>'[2]2'!W112</f>
        <v>14073.433999999997</v>
      </c>
      <c r="X112" s="867">
        <f>'[2]2'!X112</f>
        <v>2807.3609999999999</v>
      </c>
      <c r="Y112" s="486"/>
      <c r="Z112" s="862" t="str">
        <f t="shared" si="1"/>
        <v>1 2015</v>
      </c>
      <c r="AA112" s="76"/>
      <c r="AB112" s="76"/>
      <c r="AC112" s="76"/>
      <c r="AD112" s="76"/>
      <c r="AE112" s="76"/>
      <c r="AF112" s="76"/>
      <c r="AG112" s="76"/>
      <c r="AH112" s="76"/>
      <c r="AI112" s="76"/>
      <c r="AJ112" s="76"/>
      <c r="AK112" s="76"/>
      <c r="AL112" s="76"/>
      <c r="AM112" s="76"/>
      <c r="AN112" s="76"/>
      <c r="AO112" s="76"/>
      <c r="AP112" s="76"/>
      <c r="AQ112" s="76"/>
      <c r="AR112" s="76"/>
    </row>
    <row r="113" spans="1:44" s="77" customFormat="1" ht="12.75" customHeight="1">
      <c r="A113" s="307" t="str">
        <f>'[2]2'!$A113</f>
        <v>2 2015</v>
      </c>
      <c r="B113" s="548">
        <f>'[2]2'!B113</f>
        <v>45652.696000000004</v>
      </c>
      <c r="C113" s="594">
        <f>'[2]2'!C113</f>
        <v>45354.093000000001</v>
      </c>
      <c r="D113" s="866">
        <f>'[2]2'!D113</f>
        <v>37935.71</v>
      </c>
      <c r="E113" s="594">
        <f>'[2]2'!E113</f>
        <v>29772.758000000002</v>
      </c>
      <c r="F113" s="866">
        <f>'[2]2'!F113</f>
        <v>5527.9350000000004</v>
      </c>
      <c r="G113" s="594">
        <f>'[2]2'!G113</f>
        <v>2491.5070000000001</v>
      </c>
      <c r="H113" s="866">
        <f>'[2]2'!H113</f>
        <v>20828.294999999998</v>
      </c>
      <c r="I113" s="594">
        <f>'[2]2'!I113</f>
        <v>925.02099999999996</v>
      </c>
      <c r="J113" s="866">
        <f>'[2]2'!J113</f>
        <v>8162.9519999999984</v>
      </c>
      <c r="K113" s="594">
        <f>'[2]2'!K113</f>
        <v>7418.3829999999998</v>
      </c>
      <c r="L113" s="866">
        <f>'[2]2'!L113</f>
        <v>7110.3330000000005</v>
      </c>
      <c r="M113" s="594">
        <f>'[2]2'!M113</f>
        <v>124.29900000000001</v>
      </c>
      <c r="N113" s="866">
        <f>'[2]2'!N113</f>
        <v>1719.5070000000001</v>
      </c>
      <c r="O113" s="594">
        <f>'[2]2'!O113</f>
        <v>585.08100000000002</v>
      </c>
      <c r="P113" s="866">
        <f>'[2]2'!P113</f>
        <v>3525.0509999999999</v>
      </c>
      <c r="Q113" s="594">
        <f>'[2]2'!Q113</f>
        <v>1156.395</v>
      </c>
      <c r="R113" s="866">
        <f>'[2]2'!R113</f>
        <v>285.65299999999843</v>
      </c>
      <c r="S113" s="594">
        <f>'[2]2'!S113</f>
        <v>17907.135999999999</v>
      </c>
      <c r="T113" s="866">
        <f>'[2]2'!T113</f>
        <v>12562.308999999997</v>
      </c>
      <c r="U113" s="594">
        <f>'[2]2'!U113</f>
        <v>5344.8270000000002</v>
      </c>
      <c r="V113" s="866">
        <f>'[2]2'!V113</f>
        <v>17621.483</v>
      </c>
      <c r="W113" s="594">
        <f>'[2]2'!W113</f>
        <v>14735.252</v>
      </c>
      <c r="X113" s="866">
        <f>'[2]2'!X113</f>
        <v>2886.2310000000002</v>
      </c>
      <c r="Y113" s="304"/>
      <c r="Z113" s="307" t="str">
        <f t="shared" si="1"/>
        <v>2 2015</v>
      </c>
      <c r="AA113" s="76"/>
      <c r="AB113" s="76"/>
      <c r="AC113" s="76"/>
      <c r="AD113" s="76"/>
      <c r="AE113" s="76"/>
      <c r="AF113" s="76"/>
      <c r="AG113" s="76"/>
      <c r="AH113" s="76"/>
      <c r="AI113" s="76"/>
      <c r="AJ113" s="76"/>
      <c r="AK113" s="76"/>
      <c r="AL113" s="76"/>
      <c r="AM113" s="76"/>
      <c r="AN113" s="76"/>
      <c r="AO113" s="76"/>
      <c r="AP113" s="76"/>
      <c r="AQ113" s="76"/>
      <c r="AR113" s="76"/>
    </row>
    <row r="114" spans="1:44" s="77" customFormat="1" ht="12.75" customHeight="1">
      <c r="A114" s="307" t="str">
        <f>'[2]2'!$A114</f>
        <v>3 2015</v>
      </c>
      <c r="B114" s="548">
        <f>'[2]2'!B114</f>
        <v>45704.633999999998</v>
      </c>
      <c r="C114" s="594">
        <f>'[2]2'!C114</f>
        <v>45037.08400000001</v>
      </c>
      <c r="D114" s="866">
        <f>'[2]2'!D114</f>
        <v>38040.061000000009</v>
      </c>
      <c r="E114" s="594">
        <f>'[2]2'!E114</f>
        <v>29905.054000000004</v>
      </c>
      <c r="F114" s="866">
        <f>'[2]2'!F114</f>
        <v>5549.6779999999999</v>
      </c>
      <c r="G114" s="594">
        <f>'[2]2'!G114</f>
        <v>2492.422</v>
      </c>
      <c r="H114" s="866">
        <f>'[2]2'!H114</f>
        <v>20926.022000000001</v>
      </c>
      <c r="I114" s="594">
        <f>'[2]2'!I114</f>
        <v>936.93200000000002</v>
      </c>
      <c r="J114" s="866">
        <f>'[2]2'!J114</f>
        <v>8135.0070000000023</v>
      </c>
      <c r="K114" s="594">
        <f>'[2]2'!K114</f>
        <v>6997.0230000000001</v>
      </c>
      <c r="L114" s="866">
        <f>'[2]2'!L114</f>
        <v>7004.9350000000013</v>
      </c>
      <c r="M114" s="594">
        <f>'[2]2'!M114</f>
        <v>126.136</v>
      </c>
      <c r="N114" s="866">
        <f>'[2]2'!N114</f>
        <v>1648.8330000000001</v>
      </c>
      <c r="O114" s="594">
        <f>'[2]2'!O114</f>
        <v>564.16899999999998</v>
      </c>
      <c r="P114" s="866">
        <f>'[2]2'!P114</f>
        <v>3512.4820000000009</v>
      </c>
      <c r="Q114" s="594">
        <f>'[2]2'!Q114</f>
        <v>1153.3150000000001</v>
      </c>
      <c r="R114" s="866">
        <f>'[2]2'!R114</f>
        <v>656.21399999999994</v>
      </c>
      <c r="S114" s="594">
        <f>'[2]2'!S114</f>
        <v>17952.777999999998</v>
      </c>
      <c r="T114" s="866">
        <f>'[2]2'!T114</f>
        <v>12679.3</v>
      </c>
      <c r="U114" s="594">
        <f>'[2]2'!U114</f>
        <v>5273.4780000000001</v>
      </c>
      <c r="V114" s="866">
        <f>'[2]2'!V114</f>
        <v>17296.563999999998</v>
      </c>
      <c r="W114" s="594">
        <f>'[2]2'!W114</f>
        <v>14473.339999999998</v>
      </c>
      <c r="X114" s="866">
        <f>'[2]2'!X114</f>
        <v>2823.2240000000002</v>
      </c>
      <c r="Y114" s="304"/>
      <c r="Z114" s="307" t="str">
        <f t="shared" si="1"/>
        <v>3 2015</v>
      </c>
      <c r="AA114" s="76"/>
      <c r="AB114" s="76"/>
      <c r="AC114" s="76"/>
      <c r="AD114" s="76"/>
      <c r="AE114" s="76"/>
      <c r="AF114" s="76"/>
      <c r="AG114" s="76"/>
      <c r="AH114" s="76"/>
      <c r="AI114" s="76"/>
      <c r="AJ114" s="76"/>
      <c r="AK114" s="76"/>
      <c r="AL114" s="76"/>
      <c r="AM114" s="76"/>
      <c r="AN114" s="76"/>
      <c r="AO114" s="76"/>
      <c r="AP114" s="76"/>
      <c r="AQ114" s="76"/>
      <c r="AR114" s="76"/>
    </row>
    <row r="115" spans="1:44" s="77" customFormat="1" ht="12.75" customHeight="1">
      <c r="A115" s="307" t="str">
        <f>'[2]2'!$A115</f>
        <v>4 2015</v>
      </c>
      <c r="B115" s="548">
        <f>'[2]2'!B115</f>
        <v>45923.678</v>
      </c>
      <c r="C115" s="594">
        <f>'[2]2'!C115</f>
        <v>45428.428</v>
      </c>
      <c r="D115" s="866">
        <f>'[2]2'!D115</f>
        <v>38061.364999999998</v>
      </c>
      <c r="E115" s="594">
        <f>'[2]2'!E115</f>
        <v>29899.918999999998</v>
      </c>
      <c r="F115" s="866">
        <f>'[2]2'!F115</f>
        <v>5576.7079999999996</v>
      </c>
      <c r="G115" s="594">
        <f>'[2]2'!G115</f>
        <v>2483.5880000000002</v>
      </c>
      <c r="H115" s="866">
        <f>'[2]2'!H115</f>
        <v>20901.929</v>
      </c>
      <c r="I115" s="594">
        <f>'[2]2'!I115</f>
        <v>937.69399999999996</v>
      </c>
      <c r="J115" s="866">
        <f>'[2]2'!J115</f>
        <v>8161.4459999999999</v>
      </c>
      <c r="K115" s="594">
        <f>'[2]2'!K115</f>
        <v>7367.0630000000001</v>
      </c>
      <c r="L115" s="866">
        <f>'[2]2'!L115</f>
        <v>7046.8359999999993</v>
      </c>
      <c r="M115" s="594">
        <f>'[2]2'!M115</f>
        <v>127.349</v>
      </c>
      <c r="N115" s="866">
        <f>'[2]2'!N115</f>
        <v>1716.0730000000001</v>
      </c>
      <c r="O115" s="594">
        <f>'[2]2'!O115</f>
        <v>536.62900000000002</v>
      </c>
      <c r="P115" s="866">
        <f>'[2]2'!P115</f>
        <v>3513.098</v>
      </c>
      <c r="Q115" s="594">
        <f>'[2]2'!Q115</f>
        <v>1153.6869999999999</v>
      </c>
      <c r="R115" s="866">
        <f>'[2]2'!R115</f>
        <v>485.17500000000291</v>
      </c>
      <c r="S115" s="594">
        <f>'[2]2'!S115</f>
        <v>18058.525000000001</v>
      </c>
      <c r="T115" s="866">
        <f>'[2]2'!T115</f>
        <v>12714.410000000002</v>
      </c>
      <c r="U115" s="594">
        <f>'[2]2'!U115</f>
        <v>5344.1149999999998</v>
      </c>
      <c r="V115" s="866">
        <f>'[2]2'!V115</f>
        <v>17573.349999999999</v>
      </c>
      <c r="W115" s="594">
        <f>'[2]2'!W115</f>
        <v>14590.724999999999</v>
      </c>
      <c r="X115" s="866">
        <f>'[2]2'!X115</f>
        <v>2982.625</v>
      </c>
      <c r="Y115" s="304"/>
      <c r="Z115" s="307" t="str">
        <f t="shared" si="1"/>
        <v>4 2015</v>
      </c>
      <c r="AA115" s="76"/>
      <c r="AB115" s="76"/>
      <c r="AC115" s="76"/>
      <c r="AD115" s="76"/>
      <c r="AE115" s="76"/>
      <c r="AF115" s="76"/>
      <c r="AG115" s="76"/>
      <c r="AH115" s="76"/>
      <c r="AI115" s="76"/>
      <c r="AJ115" s="76"/>
      <c r="AK115" s="76"/>
      <c r="AL115" s="76"/>
      <c r="AM115" s="76"/>
      <c r="AN115" s="76"/>
      <c r="AO115" s="76"/>
      <c r="AP115" s="76"/>
      <c r="AQ115" s="76"/>
      <c r="AR115" s="76"/>
    </row>
    <row r="116" spans="1:44" s="77" customFormat="1" ht="12.75" customHeight="1">
      <c r="A116" s="892" t="str">
        <f>'[2]2'!$A116</f>
        <v>1 2016</v>
      </c>
      <c r="B116" s="863">
        <f>'[2]2'!B116</f>
        <v>46138.044000000009</v>
      </c>
      <c r="C116" s="864">
        <f>'[2]2'!C116</f>
        <v>45739.585000000006</v>
      </c>
      <c r="D116" s="867">
        <f>'[2]2'!D116</f>
        <v>38467.976000000002</v>
      </c>
      <c r="E116" s="864">
        <f>'[2]2'!E116</f>
        <v>30264.695</v>
      </c>
      <c r="F116" s="867">
        <f>'[2]2'!F116</f>
        <v>5619.1270000000004</v>
      </c>
      <c r="G116" s="864">
        <f>'[2]2'!G116</f>
        <v>2633.0390000000002</v>
      </c>
      <c r="H116" s="867">
        <f>'[2]2'!H116</f>
        <v>21076.447</v>
      </c>
      <c r="I116" s="864">
        <f>'[2]2'!I116</f>
        <v>936.08199999999999</v>
      </c>
      <c r="J116" s="867">
        <f>'[2]2'!J116</f>
        <v>8203.2810000000009</v>
      </c>
      <c r="K116" s="864">
        <f>'[2]2'!K116</f>
        <v>7271.6090000000004</v>
      </c>
      <c r="L116" s="867">
        <f>'[2]2'!L116</f>
        <v>6965.9240000000009</v>
      </c>
      <c r="M116" s="864">
        <f>'[2]2'!M116</f>
        <v>128.16800000000001</v>
      </c>
      <c r="N116" s="867">
        <f>'[2]2'!N116</f>
        <v>1666.7080000000001</v>
      </c>
      <c r="O116" s="864">
        <f>'[2]2'!O116</f>
        <v>618.13400000000001</v>
      </c>
      <c r="P116" s="867">
        <f>'[2]2'!P116</f>
        <v>3395.59</v>
      </c>
      <c r="Q116" s="864">
        <f>'[2]2'!Q116</f>
        <v>1157.3240000000001</v>
      </c>
      <c r="R116" s="867">
        <f>'[2]2'!R116</f>
        <v>398.45900000000256</v>
      </c>
      <c r="S116" s="864">
        <f>'[2]2'!S116</f>
        <v>18092.754000000001</v>
      </c>
      <c r="T116" s="867">
        <f>'[2]2'!T116</f>
        <v>12819.005000000001</v>
      </c>
      <c r="U116" s="864">
        <f>'[2]2'!U116</f>
        <v>5273.7489999999998</v>
      </c>
      <c r="V116" s="867">
        <f>'[2]2'!V116</f>
        <v>17694.294999999998</v>
      </c>
      <c r="W116" s="864">
        <f>'[2]2'!W116</f>
        <v>14797.519999999999</v>
      </c>
      <c r="X116" s="867">
        <f>'[2]2'!X116</f>
        <v>2896.7750000000001</v>
      </c>
      <c r="Y116" s="486"/>
      <c r="Z116" s="862" t="str">
        <f t="shared" si="1"/>
        <v>1 2016</v>
      </c>
      <c r="AA116" s="76"/>
      <c r="AB116" s="76"/>
      <c r="AC116" s="76"/>
      <c r="AD116" s="76"/>
      <c r="AE116" s="76"/>
      <c r="AF116" s="76"/>
      <c r="AG116" s="76"/>
      <c r="AH116" s="76"/>
      <c r="AI116" s="76"/>
      <c r="AJ116" s="76"/>
      <c r="AK116" s="76"/>
      <c r="AL116" s="76"/>
      <c r="AM116" s="76"/>
      <c r="AN116" s="76"/>
      <c r="AO116" s="76"/>
      <c r="AP116" s="76"/>
      <c r="AQ116" s="76"/>
      <c r="AR116" s="76"/>
    </row>
    <row r="117" spans="1:44" s="77" customFormat="1" ht="12.75" customHeight="1">
      <c r="A117" s="307" t="str">
        <f>'[2]2'!$A117</f>
        <v>2 2016</v>
      </c>
      <c r="B117" s="548">
        <f>'[2]2'!B117</f>
        <v>46276.255999999994</v>
      </c>
      <c r="C117" s="594">
        <f>'[2]2'!C117</f>
        <v>45779.063999999998</v>
      </c>
      <c r="D117" s="866">
        <f>'[2]2'!D117</f>
        <v>38576.29</v>
      </c>
      <c r="E117" s="594">
        <f>'[2]2'!E117</f>
        <v>30341.715</v>
      </c>
      <c r="F117" s="866">
        <f>'[2]2'!F117</f>
        <v>5635.6719999999996</v>
      </c>
      <c r="G117" s="594">
        <f>'[2]2'!G117</f>
        <v>2624.8919999999998</v>
      </c>
      <c r="H117" s="866">
        <f>'[2]2'!H117</f>
        <v>21146.510000000002</v>
      </c>
      <c r="I117" s="594">
        <f>'[2]2'!I117</f>
        <v>934.64099999999996</v>
      </c>
      <c r="J117" s="866">
        <f>'[2]2'!J117</f>
        <v>8234.5750000000007</v>
      </c>
      <c r="K117" s="594">
        <f>'[2]2'!K117</f>
        <v>7202.7740000000003</v>
      </c>
      <c r="L117" s="866">
        <f>'[2]2'!L117</f>
        <v>7037.98</v>
      </c>
      <c r="M117" s="594">
        <f>'[2]2'!M117</f>
        <v>129.07</v>
      </c>
      <c r="N117" s="866">
        <f>'[2]2'!N117</f>
        <v>1719.5260000000001</v>
      </c>
      <c r="O117" s="594">
        <f>'[2]2'!O117</f>
        <v>641.73299999999995</v>
      </c>
      <c r="P117" s="866">
        <f>'[2]2'!P117</f>
        <v>3376.0009999999997</v>
      </c>
      <c r="Q117" s="594">
        <f>'[2]2'!Q117</f>
        <v>1171.6500000000001</v>
      </c>
      <c r="R117" s="866">
        <f>'[2]2'!R117</f>
        <v>497.1919999999991</v>
      </c>
      <c r="S117" s="594">
        <f>'[2]2'!S117</f>
        <v>18380.253000000001</v>
      </c>
      <c r="T117" s="866">
        <f>'[2]2'!T117</f>
        <v>12930.638000000001</v>
      </c>
      <c r="U117" s="594">
        <f>'[2]2'!U117</f>
        <v>5449.6149999999998</v>
      </c>
      <c r="V117" s="866">
        <f>'[2]2'!V117</f>
        <v>17883.061000000002</v>
      </c>
      <c r="W117" s="594">
        <f>'[2]2'!W117</f>
        <v>14890.088000000002</v>
      </c>
      <c r="X117" s="866">
        <f>'[2]2'!X117</f>
        <v>2992.973</v>
      </c>
      <c r="Y117" s="304"/>
      <c r="Z117" s="307" t="str">
        <f t="shared" si="1"/>
        <v>2 2016</v>
      </c>
      <c r="AA117" s="76"/>
      <c r="AB117" s="76"/>
      <c r="AC117" s="76"/>
      <c r="AD117" s="76"/>
      <c r="AE117" s="76"/>
      <c r="AF117" s="76"/>
      <c r="AG117" s="76"/>
      <c r="AH117" s="76"/>
      <c r="AI117" s="76"/>
      <c r="AJ117" s="76"/>
      <c r="AK117" s="76"/>
      <c r="AL117" s="76"/>
      <c r="AM117" s="76"/>
      <c r="AN117" s="76"/>
      <c r="AO117" s="76"/>
      <c r="AP117" s="76"/>
      <c r="AQ117" s="76"/>
      <c r="AR117" s="76"/>
    </row>
    <row r="118" spans="1:44" s="77" customFormat="1" ht="12.75" customHeight="1">
      <c r="A118" s="307" t="str">
        <f>'[2]2'!$A118</f>
        <v>3 2016</v>
      </c>
      <c r="B118" s="548">
        <f>'[2]2'!B118</f>
        <v>46819.582000000002</v>
      </c>
      <c r="C118" s="594">
        <f>'[2]2'!C118</f>
        <v>45925.544000000002</v>
      </c>
      <c r="D118" s="866">
        <f>'[2]2'!D118</f>
        <v>38676.995000000003</v>
      </c>
      <c r="E118" s="594">
        <f>'[2]2'!E118</f>
        <v>30502.852000000003</v>
      </c>
      <c r="F118" s="866">
        <f>'[2]2'!F118</f>
        <v>5681.5559999999996</v>
      </c>
      <c r="G118" s="594">
        <f>'[2]2'!G118</f>
        <v>2597.7550000000001</v>
      </c>
      <c r="H118" s="866">
        <f>'[2]2'!H118</f>
        <v>21286.303</v>
      </c>
      <c r="I118" s="594">
        <f>'[2]2'!I118</f>
        <v>937.23800000000006</v>
      </c>
      <c r="J118" s="866">
        <f>'[2]2'!J118</f>
        <v>8174.1430000000009</v>
      </c>
      <c r="K118" s="594">
        <f>'[2]2'!K118</f>
        <v>7248.549</v>
      </c>
      <c r="L118" s="866">
        <f>'[2]2'!L118</f>
        <v>7244.857</v>
      </c>
      <c r="M118" s="594">
        <f>'[2]2'!M118</f>
        <v>130.21899999999999</v>
      </c>
      <c r="N118" s="866">
        <f>'[2]2'!N118</f>
        <v>1767.2080000000001</v>
      </c>
      <c r="O118" s="594">
        <f>'[2]2'!O118</f>
        <v>647.17200000000003</v>
      </c>
      <c r="P118" s="866">
        <f>'[2]2'!P118</f>
        <v>3506.4839999999999</v>
      </c>
      <c r="Q118" s="594">
        <f>'[2]2'!Q118</f>
        <v>1193.7739999999999</v>
      </c>
      <c r="R118" s="866">
        <f>'[2]2'!R118</f>
        <v>894.03800000000047</v>
      </c>
      <c r="S118" s="594">
        <f>'[2]2'!S118</f>
        <v>19140.373</v>
      </c>
      <c r="T118" s="866">
        <f>'[2]2'!T118</f>
        <v>13380.919999999998</v>
      </c>
      <c r="U118" s="594">
        <f>'[2]2'!U118</f>
        <v>5759.4530000000004</v>
      </c>
      <c r="V118" s="866">
        <f>'[2]2'!V118</f>
        <v>18246.334999999999</v>
      </c>
      <c r="W118" s="594">
        <f>'[2]2'!W118</f>
        <v>15297.343999999999</v>
      </c>
      <c r="X118" s="866">
        <f>'[2]2'!X118</f>
        <v>2948.991</v>
      </c>
      <c r="Y118" s="304"/>
      <c r="Z118" s="307" t="str">
        <f t="shared" si="1"/>
        <v>3 2016</v>
      </c>
      <c r="AA118" s="76"/>
      <c r="AB118" s="76"/>
      <c r="AC118" s="76"/>
      <c r="AD118" s="76"/>
      <c r="AE118" s="76"/>
      <c r="AF118" s="76"/>
      <c r="AG118" s="76"/>
      <c r="AH118" s="76"/>
      <c r="AI118" s="76"/>
      <c r="AJ118" s="76"/>
      <c r="AK118" s="76"/>
      <c r="AL118" s="76"/>
      <c r="AM118" s="76"/>
      <c r="AN118" s="76"/>
      <c r="AO118" s="76"/>
      <c r="AP118" s="76"/>
      <c r="AQ118" s="76"/>
      <c r="AR118" s="76"/>
    </row>
    <row r="119" spans="1:44" s="77" customFormat="1" ht="12.75" customHeight="1">
      <c r="A119" s="307" t="str">
        <f>'[2]2'!$A119</f>
        <v>4 2016</v>
      </c>
      <c r="B119" s="548">
        <f>'[2]2'!B119</f>
        <v>47255.928999999996</v>
      </c>
      <c r="C119" s="594">
        <f>'[2]2'!C119</f>
        <v>46905.800999999999</v>
      </c>
      <c r="D119" s="866">
        <f>'[2]2'!D119</f>
        <v>39102.688000000002</v>
      </c>
      <c r="E119" s="594">
        <f>'[2]2'!E119</f>
        <v>30915.087000000003</v>
      </c>
      <c r="F119" s="866">
        <f>'[2]2'!F119</f>
        <v>5671.92</v>
      </c>
      <c r="G119" s="594">
        <f>'[2]2'!G119</f>
        <v>2763.5349999999999</v>
      </c>
      <c r="H119" s="866">
        <f>'[2]2'!H119</f>
        <v>21536.745000000003</v>
      </c>
      <c r="I119" s="594">
        <f>'[2]2'!I119</f>
        <v>942.88699999999994</v>
      </c>
      <c r="J119" s="866">
        <f>'[2]2'!J119</f>
        <v>8187.6010000000015</v>
      </c>
      <c r="K119" s="594">
        <f>'[2]2'!K119</f>
        <v>7803.1130000000003</v>
      </c>
      <c r="L119" s="866">
        <f>'[2]2'!L119</f>
        <v>7644.6000000000013</v>
      </c>
      <c r="M119" s="594">
        <f>'[2]2'!M119</f>
        <v>131.46600000000001</v>
      </c>
      <c r="N119" s="866">
        <f>'[2]2'!N119</f>
        <v>1875.231</v>
      </c>
      <c r="O119" s="594">
        <f>'[2]2'!O119</f>
        <v>744.08600000000001</v>
      </c>
      <c r="P119" s="866">
        <f>'[2]2'!P119</f>
        <v>3672.9630000000002</v>
      </c>
      <c r="Q119" s="594">
        <f>'[2]2'!Q119</f>
        <v>1220.854</v>
      </c>
      <c r="R119" s="866">
        <f>'[2]2'!R119</f>
        <v>350.12800000000061</v>
      </c>
      <c r="S119" s="594">
        <f>'[2]2'!S119</f>
        <v>19375.708999999999</v>
      </c>
      <c r="T119" s="866">
        <f>'[2]2'!T119</f>
        <v>13497.154999999999</v>
      </c>
      <c r="U119" s="594">
        <f>'[2]2'!U119</f>
        <v>5878.5540000000001</v>
      </c>
      <c r="V119" s="866">
        <f>'[2]2'!V119</f>
        <v>19025.580999999998</v>
      </c>
      <c r="W119" s="594">
        <f>'[2]2'!W119</f>
        <v>15789.251999999999</v>
      </c>
      <c r="X119" s="866">
        <f>'[2]2'!X119</f>
        <v>3236.3290000000002</v>
      </c>
      <c r="Y119" s="304"/>
      <c r="Z119" s="307" t="str">
        <f t="shared" si="1"/>
        <v>4 2016</v>
      </c>
      <c r="AA119" s="76"/>
      <c r="AB119" s="76"/>
      <c r="AC119" s="76"/>
      <c r="AD119" s="76"/>
      <c r="AE119" s="76"/>
      <c r="AF119" s="76"/>
      <c r="AG119" s="76"/>
      <c r="AH119" s="76"/>
      <c r="AI119" s="76"/>
      <c r="AJ119" s="76"/>
      <c r="AK119" s="76"/>
      <c r="AL119" s="76"/>
      <c r="AM119" s="76"/>
      <c r="AN119" s="76"/>
      <c r="AO119" s="76"/>
      <c r="AP119" s="76"/>
      <c r="AQ119" s="76"/>
      <c r="AR119" s="76"/>
    </row>
    <row r="120" spans="1:44" s="77" customFormat="1" ht="12.75" customHeight="1">
      <c r="A120" s="892" t="str">
        <f>'[2]2'!$A120</f>
        <v>1 2017</v>
      </c>
      <c r="B120" s="863">
        <f>'[2]2'!B120</f>
        <v>47809.209000000003</v>
      </c>
      <c r="C120" s="864">
        <f>'[2]2'!C120</f>
        <v>46832.495000000003</v>
      </c>
      <c r="D120" s="867">
        <f>'[2]2'!D120</f>
        <v>39190.601000000002</v>
      </c>
      <c r="E120" s="864">
        <f>'[2]2'!E120</f>
        <v>30992.469999999998</v>
      </c>
      <c r="F120" s="867">
        <f>'[2]2'!F120</f>
        <v>5708.152</v>
      </c>
      <c r="G120" s="864">
        <f>'[2]2'!G120</f>
        <v>2841.53</v>
      </c>
      <c r="H120" s="867">
        <f>'[2]2'!H120</f>
        <v>21490.008999999998</v>
      </c>
      <c r="I120" s="864">
        <f>'[2]2'!I120</f>
        <v>952.779</v>
      </c>
      <c r="J120" s="867">
        <f>'[2]2'!J120</f>
        <v>8198.131000000003</v>
      </c>
      <c r="K120" s="864">
        <f>'[2]2'!K120</f>
        <v>7641.8940000000002</v>
      </c>
      <c r="L120" s="867">
        <f>'[2]2'!L120</f>
        <v>7840.072000000001</v>
      </c>
      <c r="M120" s="864">
        <f>'[2]2'!M120</f>
        <v>132.34800000000001</v>
      </c>
      <c r="N120" s="867">
        <f>'[2]2'!N120</f>
        <v>1925.395</v>
      </c>
      <c r="O120" s="864">
        <f>'[2]2'!O120</f>
        <v>698.50199999999995</v>
      </c>
      <c r="P120" s="867">
        <f>'[2]2'!P120</f>
        <v>3831.8410000000008</v>
      </c>
      <c r="Q120" s="864">
        <f>'[2]2'!Q120</f>
        <v>1251.9860000000001</v>
      </c>
      <c r="R120" s="867">
        <f>'[2]2'!R120</f>
        <v>976.71399999999994</v>
      </c>
      <c r="S120" s="864">
        <f>'[2]2'!S120</f>
        <v>20205.95</v>
      </c>
      <c r="T120" s="867">
        <f>'[2]2'!T120</f>
        <v>14007.894</v>
      </c>
      <c r="U120" s="864">
        <f>'[2]2'!U120</f>
        <v>6198.0559999999996</v>
      </c>
      <c r="V120" s="867">
        <f>'[2]2'!V120</f>
        <v>19229.236000000001</v>
      </c>
      <c r="W120" s="864">
        <f>'[2]2'!W120</f>
        <v>16016.766000000001</v>
      </c>
      <c r="X120" s="867">
        <f>'[2]2'!X120</f>
        <v>3212.47</v>
      </c>
      <c r="Y120" s="486"/>
      <c r="Z120" s="862" t="str">
        <f t="shared" si="1"/>
        <v>1 2017</v>
      </c>
      <c r="AA120" s="76"/>
      <c r="AB120" s="76"/>
      <c r="AC120" s="76"/>
      <c r="AD120" s="76"/>
      <c r="AE120" s="76"/>
      <c r="AF120" s="76"/>
      <c r="AG120" s="76"/>
      <c r="AH120" s="76"/>
      <c r="AI120" s="76"/>
      <c r="AJ120" s="76"/>
      <c r="AK120" s="76"/>
      <c r="AL120" s="76"/>
      <c r="AM120" s="76"/>
      <c r="AN120" s="76"/>
      <c r="AO120" s="76"/>
      <c r="AP120" s="76"/>
      <c r="AQ120" s="76"/>
      <c r="AR120" s="76"/>
    </row>
    <row r="121" spans="1:44" s="77" customFormat="1" ht="12.75" customHeight="1">
      <c r="A121" s="307" t="str">
        <f>'[2]2'!$A121</f>
        <v>2 2017</v>
      </c>
      <c r="B121" s="548">
        <f>'[2]2'!B121</f>
        <v>48050.763999999996</v>
      </c>
      <c r="C121" s="594">
        <f>'[2]2'!C121</f>
        <v>47519.396000000001</v>
      </c>
      <c r="D121" s="866">
        <f>'[2]2'!D121</f>
        <v>39165.631000000001</v>
      </c>
      <c r="E121" s="594">
        <f>'[2]2'!E121</f>
        <v>30959.08</v>
      </c>
      <c r="F121" s="866">
        <f>'[2]2'!F121</f>
        <v>5745.38</v>
      </c>
      <c r="G121" s="594">
        <f>'[2]2'!G121</f>
        <v>2813.6909999999998</v>
      </c>
      <c r="H121" s="866">
        <f>'[2]2'!H121</f>
        <v>21438.241000000002</v>
      </c>
      <c r="I121" s="594">
        <f>'[2]2'!I121</f>
        <v>961.76800000000003</v>
      </c>
      <c r="J121" s="866">
        <f>'[2]2'!J121</f>
        <v>8206.5509999999995</v>
      </c>
      <c r="K121" s="594">
        <f>'[2]2'!K121</f>
        <v>8353.7649999999994</v>
      </c>
      <c r="L121" s="866">
        <f>'[2]2'!L121</f>
        <v>8012.3710000000001</v>
      </c>
      <c r="M121" s="594">
        <f>'[2]2'!M121</f>
        <v>132.089</v>
      </c>
      <c r="N121" s="866">
        <f>'[2]2'!N121</f>
        <v>1967.857</v>
      </c>
      <c r="O121" s="594">
        <f>'[2]2'!O121</f>
        <v>790.61400000000003</v>
      </c>
      <c r="P121" s="866">
        <f>'[2]2'!P121</f>
        <v>3844.2790000000005</v>
      </c>
      <c r="Q121" s="594">
        <f>'[2]2'!Q121</f>
        <v>1277.5319999999999</v>
      </c>
      <c r="R121" s="866">
        <f>'[2]2'!R121</f>
        <v>531.36799999999857</v>
      </c>
      <c r="S121" s="594">
        <f>'[2]2'!S121</f>
        <v>19930.91</v>
      </c>
      <c r="T121" s="866">
        <f>'[2]2'!T121</f>
        <v>13623.346</v>
      </c>
      <c r="U121" s="594">
        <f>'[2]2'!U121</f>
        <v>6307.5640000000003</v>
      </c>
      <c r="V121" s="866">
        <f>'[2]2'!V121</f>
        <v>19399.542000000001</v>
      </c>
      <c r="W121" s="594">
        <f>'[2]2'!W121</f>
        <v>16248.878000000001</v>
      </c>
      <c r="X121" s="866">
        <f>'[2]2'!X121</f>
        <v>3150.6640000000002</v>
      </c>
      <c r="Y121" s="304"/>
      <c r="Z121" s="307" t="str">
        <f t="shared" si="1"/>
        <v>2 2017</v>
      </c>
      <c r="AA121" s="76"/>
      <c r="AB121" s="76"/>
      <c r="AC121" s="76"/>
      <c r="AD121" s="76"/>
      <c r="AE121" s="76"/>
      <c r="AF121" s="76"/>
      <c r="AG121" s="76"/>
      <c r="AH121" s="76"/>
      <c r="AI121" s="76"/>
      <c r="AJ121" s="76"/>
      <c r="AK121" s="76"/>
      <c r="AL121" s="76"/>
      <c r="AM121" s="76"/>
      <c r="AN121" s="76"/>
      <c r="AO121" s="76"/>
      <c r="AP121" s="76"/>
      <c r="AQ121" s="76"/>
      <c r="AR121" s="76"/>
    </row>
    <row r="122" spans="1:44" s="77" customFormat="1" ht="12.75" customHeight="1">
      <c r="A122" s="307" t="str">
        <f>'[2]2'!$A122</f>
        <v>3 2017</v>
      </c>
      <c r="B122" s="548">
        <f>'[2]2'!B122</f>
        <v>48384.712</v>
      </c>
      <c r="C122" s="594">
        <f>'[2]2'!C122</f>
        <v>47769.25</v>
      </c>
      <c r="D122" s="866">
        <f>'[2]2'!D122</f>
        <v>39451.154999999999</v>
      </c>
      <c r="E122" s="594">
        <f>'[2]2'!E122</f>
        <v>31231.516</v>
      </c>
      <c r="F122" s="866">
        <f>'[2]2'!F122</f>
        <v>5756.6980000000003</v>
      </c>
      <c r="G122" s="594">
        <f>'[2]2'!G122</f>
        <v>2926.268</v>
      </c>
      <c r="H122" s="866">
        <f>'[2]2'!H122</f>
        <v>21576.056</v>
      </c>
      <c r="I122" s="594">
        <f>'[2]2'!I122</f>
        <v>972.49400000000003</v>
      </c>
      <c r="J122" s="866">
        <f>'[2]2'!J122</f>
        <v>8219.6389999999974</v>
      </c>
      <c r="K122" s="594">
        <f>'[2]2'!K122</f>
        <v>8318.0949999999993</v>
      </c>
      <c r="L122" s="866">
        <f>'[2]2'!L122</f>
        <v>8048.2709999999997</v>
      </c>
      <c r="M122" s="594">
        <f>'[2]2'!M122</f>
        <v>130.40799999999999</v>
      </c>
      <c r="N122" s="866">
        <f>'[2]2'!N122</f>
        <v>2008.857</v>
      </c>
      <c r="O122" s="594">
        <f>'[2]2'!O122</f>
        <v>703.82299999999998</v>
      </c>
      <c r="P122" s="866">
        <f>'[2]2'!P122</f>
        <v>3900.2219999999993</v>
      </c>
      <c r="Q122" s="594">
        <f>'[2]2'!Q122</f>
        <v>1304.961</v>
      </c>
      <c r="R122" s="866">
        <f>'[2]2'!R122</f>
        <v>615.46199999999953</v>
      </c>
      <c r="S122" s="594">
        <f>'[2]2'!S122</f>
        <v>20365.732</v>
      </c>
      <c r="T122" s="866">
        <f>'[2]2'!T122</f>
        <v>13938.489</v>
      </c>
      <c r="U122" s="594">
        <f>'[2]2'!U122</f>
        <v>6427.2430000000004</v>
      </c>
      <c r="V122" s="866">
        <f>'[2]2'!V122</f>
        <v>19750.27</v>
      </c>
      <c r="W122" s="594">
        <f>'[2]2'!W122</f>
        <v>16535.543000000001</v>
      </c>
      <c r="X122" s="866">
        <f>'[2]2'!X122</f>
        <v>3214.7269999999999</v>
      </c>
      <c r="Y122" s="304"/>
      <c r="Z122" s="307" t="str">
        <f t="shared" si="1"/>
        <v>3 2017</v>
      </c>
      <c r="AA122" s="76"/>
      <c r="AB122" s="76"/>
      <c r="AC122" s="76"/>
      <c r="AD122" s="76"/>
      <c r="AE122" s="76"/>
      <c r="AF122" s="76"/>
      <c r="AG122" s="76"/>
      <c r="AH122" s="76"/>
      <c r="AI122" s="76"/>
      <c r="AJ122" s="76"/>
      <c r="AK122" s="76"/>
      <c r="AL122" s="76"/>
      <c r="AM122" s="76"/>
      <c r="AN122" s="76"/>
      <c r="AO122" s="76"/>
      <c r="AP122" s="76"/>
      <c r="AQ122" s="76"/>
      <c r="AR122" s="76"/>
    </row>
    <row r="123" spans="1:44" s="77" customFormat="1" ht="12.75" customHeight="1">
      <c r="A123" s="307" t="str">
        <f>'[2]2'!$A123</f>
        <v>4 2017</v>
      </c>
      <c r="B123" s="548">
        <f>'[2]2'!B123</f>
        <v>48784.102000000006</v>
      </c>
      <c r="C123" s="594">
        <f>'[2]2'!C123</f>
        <v>48366.925999999999</v>
      </c>
      <c r="D123" s="866">
        <f>'[2]2'!D123</f>
        <v>39644.133999999998</v>
      </c>
      <c r="E123" s="594">
        <f>'[2]2'!E123</f>
        <v>31404.866999999998</v>
      </c>
      <c r="F123" s="866">
        <f>'[2]2'!F123</f>
        <v>5769.9859999999999</v>
      </c>
      <c r="G123" s="594">
        <f>'[2]2'!G123</f>
        <v>2999.8159999999998</v>
      </c>
      <c r="H123" s="866">
        <f>'[2]2'!H123</f>
        <v>21660.965</v>
      </c>
      <c r="I123" s="594">
        <f>'[2]2'!I123</f>
        <v>974.1</v>
      </c>
      <c r="J123" s="866">
        <f>'[2]2'!J123</f>
        <v>8239.266999999998</v>
      </c>
      <c r="K123" s="594">
        <f>'[2]2'!K123</f>
        <v>8722.7919999999995</v>
      </c>
      <c r="L123" s="866">
        <f>'[2]2'!L123</f>
        <v>8312.2019999999993</v>
      </c>
      <c r="M123" s="594">
        <f>'[2]2'!M123</f>
        <v>127.523</v>
      </c>
      <c r="N123" s="866">
        <f>'[2]2'!N123</f>
        <v>2042.53</v>
      </c>
      <c r="O123" s="594">
        <f>'[2]2'!O123</f>
        <v>741.34500000000003</v>
      </c>
      <c r="P123" s="866">
        <f>'[2]2'!P123</f>
        <v>4075.8179999999993</v>
      </c>
      <c r="Q123" s="594">
        <f>'[2]2'!Q123</f>
        <v>1324.9860000000001</v>
      </c>
      <c r="R123" s="866">
        <f>'[2]2'!R123</f>
        <v>417.17599999999948</v>
      </c>
      <c r="S123" s="594">
        <f>'[2]2'!S123</f>
        <v>20789.798999999999</v>
      </c>
      <c r="T123" s="866">
        <f>'[2]2'!T123</f>
        <v>14287.849999999999</v>
      </c>
      <c r="U123" s="594">
        <f>'[2]2'!U123</f>
        <v>6501.9489999999996</v>
      </c>
      <c r="V123" s="866">
        <f>'[2]2'!V123</f>
        <v>20372.623</v>
      </c>
      <c r="W123" s="594">
        <f>'[2]2'!W123</f>
        <v>17005.505000000001</v>
      </c>
      <c r="X123" s="866">
        <f>'[2]2'!X123</f>
        <v>3367.1179999999999</v>
      </c>
      <c r="Y123" s="304"/>
      <c r="Z123" s="307" t="str">
        <f t="shared" si="1"/>
        <v>4 2017</v>
      </c>
      <c r="AA123" s="76"/>
      <c r="AB123" s="76"/>
      <c r="AC123" s="76"/>
      <c r="AD123" s="76"/>
      <c r="AE123" s="76"/>
      <c r="AF123" s="76"/>
      <c r="AG123" s="76"/>
      <c r="AH123" s="76"/>
      <c r="AI123" s="76"/>
      <c r="AJ123" s="76"/>
      <c r="AK123" s="76"/>
      <c r="AL123" s="76"/>
      <c r="AM123" s="76"/>
      <c r="AN123" s="76"/>
      <c r="AO123" s="76"/>
      <c r="AP123" s="76"/>
      <c r="AQ123" s="76"/>
      <c r="AR123" s="76"/>
    </row>
    <row r="124" spans="1:44" s="77" customFormat="1" ht="12.75" customHeight="1">
      <c r="A124" s="892" t="str">
        <f>'[2]2'!$A124</f>
        <v>1 2018</v>
      </c>
      <c r="B124" s="863">
        <f>'[2]2'!B124</f>
        <v>49138.942000000003</v>
      </c>
      <c r="C124" s="864">
        <f>'[2]2'!C124</f>
        <v>48562.852999999988</v>
      </c>
      <c r="D124" s="867">
        <f>'[2]2'!D124</f>
        <v>39947.239999999991</v>
      </c>
      <c r="E124" s="864">
        <f>'[2]2'!E124</f>
        <v>31706.913999999997</v>
      </c>
      <c r="F124" s="867">
        <f>'[2]2'!F124</f>
        <v>5810.2910000000002</v>
      </c>
      <c r="G124" s="864">
        <f>'[2]2'!G124</f>
        <v>3013.0210000000002</v>
      </c>
      <c r="H124" s="867">
        <f>'[2]2'!H124</f>
        <v>21904.839</v>
      </c>
      <c r="I124" s="864">
        <f>'[2]2'!I124</f>
        <v>978.76300000000003</v>
      </c>
      <c r="J124" s="867">
        <f>'[2]2'!J124</f>
        <v>8240.3259999999955</v>
      </c>
      <c r="K124" s="864">
        <f>'[2]2'!K124</f>
        <v>8615.6129999999994</v>
      </c>
      <c r="L124" s="867">
        <f>'[2]2'!L124</f>
        <v>8313.9979999999996</v>
      </c>
      <c r="M124" s="864">
        <f>'[2]2'!M124</f>
        <v>124.095</v>
      </c>
      <c r="N124" s="867">
        <f>'[2]2'!N124</f>
        <v>2115.567</v>
      </c>
      <c r="O124" s="864">
        <f>'[2]2'!O124</f>
        <v>732.46900000000005</v>
      </c>
      <c r="P124" s="867">
        <f>'[2]2'!P124</f>
        <v>4003.4760000000001</v>
      </c>
      <c r="Q124" s="864">
        <f>'[2]2'!Q124</f>
        <v>1338.3910000000001</v>
      </c>
      <c r="R124" s="867">
        <f>'[2]2'!R124</f>
        <v>571.11200000000099</v>
      </c>
      <c r="S124" s="864">
        <f>'[2]2'!S124</f>
        <v>21105.377</v>
      </c>
      <c r="T124" s="867">
        <f>'[2]2'!T124</f>
        <v>14527.7</v>
      </c>
      <c r="U124" s="864">
        <f>'[2]2'!U124</f>
        <v>6577.6769999999997</v>
      </c>
      <c r="V124" s="867">
        <f>'[2]2'!V124</f>
        <v>20534.264999999999</v>
      </c>
      <c r="W124" s="864">
        <f>'[2]2'!W124</f>
        <v>17228.552</v>
      </c>
      <c r="X124" s="867">
        <f>'[2]2'!X124</f>
        <v>3305.7130000000002</v>
      </c>
      <c r="Y124" s="486"/>
      <c r="Z124" s="862" t="str">
        <f t="shared" si="1"/>
        <v>1 2018</v>
      </c>
      <c r="AA124" s="76"/>
      <c r="AB124" s="76"/>
      <c r="AC124" s="76"/>
      <c r="AD124" s="76"/>
      <c r="AE124" s="76"/>
      <c r="AF124" s="76"/>
      <c r="AG124" s="76"/>
      <c r="AH124" s="76"/>
      <c r="AI124" s="76"/>
      <c r="AJ124" s="76"/>
      <c r="AK124" s="76"/>
      <c r="AL124" s="76"/>
      <c r="AM124" s="76"/>
      <c r="AN124" s="76"/>
      <c r="AO124" s="76"/>
      <c r="AP124" s="76"/>
      <c r="AQ124" s="76"/>
      <c r="AR124" s="76"/>
    </row>
    <row r="125" spans="1:44" s="77" customFormat="1" ht="12.75" customHeight="1">
      <c r="A125" s="307" t="str">
        <f>'[2]2'!$A125</f>
        <v>2 2018</v>
      </c>
      <c r="B125" s="548">
        <f>'[2]2'!B125</f>
        <v>49521.998</v>
      </c>
      <c r="C125" s="594">
        <f>'[2]2'!C125</f>
        <v>48762.949000000001</v>
      </c>
      <c r="D125" s="866">
        <f>'[2]2'!D125</f>
        <v>40115.709000000003</v>
      </c>
      <c r="E125" s="594">
        <f>'[2]2'!E125</f>
        <v>31855.153999999999</v>
      </c>
      <c r="F125" s="866">
        <f>'[2]2'!F125</f>
        <v>5818.4229999999998</v>
      </c>
      <c r="G125" s="594">
        <f>'[2]2'!G125</f>
        <v>3084.922</v>
      </c>
      <c r="H125" s="866">
        <f>'[2]2'!H125</f>
        <v>21971.897000000001</v>
      </c>
      <c r="I125" s="594">
        <f>'[2]2'!I125</f>
        <v>979.91200000000003</v>
      </c>
      <c r="J125" s="866">
        <f>'[2]2'!J125</f>
        <v>8260.5550000000039</v>
      </c>
      <c r="K125" s="594">
        <f>'[2]2'!K125</f>
        <v>8647.24</v>
      </c>
      <c r="L125" s="866">
        <f>'[2]2'!L125</f>
        <v>8486.6959999999999</v>
      </c>
      <c r="M125" s="594">
        <f>'[2]2'!M125</f>
        <v>121.443</v>
      </c>
      <c r="N125" s="866">
        <f>'[2]2'!N125</f>
        <v>2179.2220000000002</v>
      </c>
      <c r="O125" s="594">
        <f>'[2]2'!O125</f>
        <v>749.68399999999997</v>
      </c>
      <c r="P125" s="866">
        <f>'[2]2'!P125</f>
        <v>4079.6109999999999</v>
      </c>
      <c r="Q125" s="594">
        <f>'[2]2'!Q125</f>
        <v>1356.7360000000001</v>
      </c>
      <c r="R125" s="866">
        <f>'[2]2'!R125</f>
        <v>754.82900000000154</v>
      </c>
      <c r="S125" s="594">
        <f>'[2]2'!S125</f>
        <v>21326.184000000001</v>
      </c>
      <c r="T125" s="866">
        <f>'[2]2'!T125</f>
        <v>14516.881000000001</v>
      </c>
      <c r="U125" s="594">
        <f>'[2]2'!U125</f>
        <v>6809.3029999999999</v>
      </c>
      <c r="V125" s="866">
        <f>'[2]2'!V125</f>
        <v>20571.355</v>
      </c>
      <c r="W125" s="594">
        <f>'[2]2'!W125</f>
        <v>17193.402999999998</v>
      </c>
      <c r="X125" s="866">
        <f>'[2]2'!X125</f>
        <v>3377.9520000000002</v>
      </c>
      <c r="Y125" s="304"/>
      <c r="Z125" s="307" t="str">
        <f t="shared" si="1"/>
        <v>2 2018</v>
      </c>
      <c r="AA125" s="76"/>
      <c r="AB125" s="76"/>
      <c r="AC125" s="76"/>
      <c r="AD125" s="76"/>
      <c r="AE125" s="76"/>
      <c r="AF125" s="76"/>
      <c r="AG125" s="76"/>
      <c r="AH125" s="76"/>
      <c r="AI125" s="76"/>
      <c r="AJ125" s="76"/>
      <c r="AK125" s="76"/>
      <c r="AL125" s="76"/>
      <c r="AM125" s="76"/>
      <c r="AN125" s="76"/>
      <c r="AO125" s="76"/>
      <c r="AP125" s="76"/>
      <c r="AQ125" s="76"/>
      <c r="AR125" s="76"/>
    </row>
    <row r="126" spans="1:44" s="77" customFormat="1" ht="12.75" customHeight="1">
      <c r="A126" s="307" t="str">
        <f>'[2]2'!$A126</f>
        <v>3 2018</v>
      </c>
      <c r="B126" s="548">
        <f>'[2]2'!B126</f>
        <v>49782.347000000002</v>
      </c>
      <c r="C126" s="594">
        <f>'[2]2'!C126</f>
        <v>49150.069999999992</v>
      </c>
      <c r="D126" s="866">
        <f>'[2]2'!D126</f>
        <v>40230.733999999997</v>
      </c>
      <c r="E126" s="594">
        <f>'[2]2'!E126</f>
        <v>31968.248000000003</v>
      </c>
      <c r="F126" s="866">
        <f>'[2]2'!F126</f>
        <v>5866.4340000000002</v>
      </c>
      <c r="G126" s="594">
        <f>'[2]2'!G126</f>
        <v>3073.4749999999999</v>
      </c>
      <c r="H126" s="866">
        <f>'[2]2'!H126</f>
        <v>22049.528000000002</v>
      </c>
      <c r="I126" s="594">
        <f>'[2]2'!I126</f>
        <v>978.81100000000004</v>
      </c>
      <c r="J126" s="866">
        <f>'[2]2'!J126</f>
        <v>8262.4859999999953</v>
      </c>
      <c r="K126" s="594">
        <f>'[2]2'!K126</f>
        <v>8919.3359999999993</v>
      </c>
      <c r="L126" s="866">
        <f>'[2]2'!L126</f>
        <v>8579.3729999999996</v>
      </c>
      <c r="M126" s="594">
        <f>'[2]2'!M126</f>
        <v>120.221</v>
      </c>
      <c r="N126" s="866">
        <f>'[2]2'!N126</f>
        <v>2153.027</v>
      </c>
      <c r="O126" s="594">
        <f>'[2]2'!O126</f>
        <v>846.14200000000005</v>
      </c>
      <c r="P126" s="866">
        <f>'[2]2'!P126</f>
        <v>4079.0899999999997</v>
      </c>
      <c r="Q126" s="594">
        <f>'[2]2'!Q126</f>
        <v>1380.893</v>
      </c>
      <c r="R126" s="866">
        <f>'[2]2'!R126</f>
        <v>631.6710000000021</v>
      </c>
      <c r="S126" s="594">
        <f>'[2]2'!S126</f>
        <v>21077.226999999999</v>
      </c>
      <c r="T126" s="866">
        <f>'[2]2'!T126</f>
        <v>14429.162</v>
      </c>
      <c r="U126" s="594">
        <f>'[2]2'!U126</f>
        <v>6648.0649999999996</v>
      </c>
      <c r="V126" s="866">
        <f>'[2]2'!V126</f>
        <v>20445.555999999997</v>
      </c>
      <c r="W126" s="594">
        <f>'[2]2'!W126</f>
        <v>17065.28</v>
      </c>
      <c r="X126" s="866">
        <f>'[2]2'!X126</f>
        <v>3380.2759999999998</v>
      </c>
      <c r="Y126" s="304"/>
      <c r="Z126" s="307" t="str">
        <f t="shared" si="1"/>
        <v>3 2018</v>
      </c>
      <c r="AA126" s="76"/>
      <c r="AB126" s="76"/>
      <c r="AC126" s="76"/>
      <c r="AD126" s="76"/>
      <c r="AE126" s="76"/>
      <c r="AF126" s="76"/>
      <c r="AG126" s="76"/>
      <c r="AH126" s="76"/>
      <c r="AI126" s="76"/>
      <c r="AJ126" s="76"/>
      <c r="AK126" s="76"/>
      <c r="AL126" s="76"/>
      <c r="AM126" s="76"/>
      <c r="AN126" s="76"/>
      <c r="AO126" s="76"/>
      <c r="AP126" s="76"/>
      <c r="AQ126" s="76"/>
      <c r="AR126" s="76"/>
    </row>
    <row r="127" spans="1:44" s="77" customFormat="1" ht="12.75" customHeight="1">
      <c r="A127" s="307" t="str">
        <f>'[2]2'!$A127</f>
        <v>4 2018</v>
      </c>
      <c r="B127" s="548">
        <f>'[2]2'!B127</f>
        <v>50085.519</v>
      </c>
      <c r="C127" s="594">
        <f>'[2]2'!C127</f>
        <v>50060.885000000002</v>
      </c>
      <c r="D127" s="866">
        <f>'[2]2'!D127</f>
        <v>40617.127</v>
      </c>
      <c r="E127" s="594">
        <f>'[2]2'!E127</f>
        <v>32315.908000000003</v>
      </c>
      <c r="F127" s="866">
        <f>'[2]2'!F127</f>
        <v>5907.8530000000001</v>
      </c>
      <c r="G127" s="594">
        <f>'[2]2'!G127</f>
        <v>3072.3</v>
      </c>
      <c r="H127" s="866">
        <f>'[2]2'!H127</f>
        <v>22358.855000000003</v>
      </c>
      <c r="I127" s="594">
        <f>'[2]2'!I127</f>
        <v>976.9</v>
      </c>
      <c r="J127" s="866">
        <f>'[2]2'!J127</f>
        <v>8301.2189999999991</v>
      </c>
      <c r="K127" s="594">
        <f>'[2]2'!K127</f>
        <v>9443.7579999999998</v>
      </c>
      <c r="L127" s="866">
        <f>'[2]2'!L127</f>
        <v>8824.4310000000005</v>
      </c>
      <c r="M127" s="594">
        <f>'[2]2'!M127</f>
        <v>120.562</v>
      </c>
      <c r="N127" s="866">
        <f>'[2]2'!N127</f>
        <v>2228.703</v>
      </c>
      <c r="O127" s="594">
        <f>'[2]2'!O127</f>
        <v>838.46199999999999</v>
      </c>
      <c r="P127" s="866">
        <f>'[2]2'!P127</f>
        <v>4221.7920000000013</v>
      </c>
      <c r="Q127" s="594">
        <f>'[2]2'!Q127</f>
        <v>1414.912</v>
      </c>
      <c r="R127" s="866">
        <f>'[2]2'!R127</f>
        <v>30.152000000001863</v>
      </c>
      <c r="S127" s="594">
        <f>'[2]2'!S127</f>
        <v>21143.758000000002</v>
      </c>
      <c r="T127" s="866">
        <f>'[2]2'!T127</f>
        <v>14274.484</v>
      </c>
      <c r="U127" s="594">
        <f>'[2]2'!U127</f>
        <v>6869.2740000000003</v>
      </c>
      <c r="V127" s="866">
        <f>'[2]2'!V127</f>
        <v>21113.606</v>
      </c>
      <c r="W127" s="594">
        <f>'[2]2'!W127</f>
        <v>17511.737000000001</v>
      </c>
      <c r="X127" s="866">
        <f>'[2]2'!X127</f>
        <v>3601.8690000000001</v>
      </c>
      <c r="Y127" s="304"/>
      <c r="Z127" s="307" t="str">
        <f t="shared" si="1"/>
        <v>4 2018</v>
      </c>
      <c r="AA127" s="76"/>
      <c r="AB127" s="76"/>
      <c r="AC127" s="76"/>
      <c r="AD127" s="76"/>
      <c r="AE127" s="76"/>
      <c r="AF127" s="76"/>
      <c r="AG127" s="76"/>
      <c r="AH127" s="76"/>
      <c r="AI127" s="76"/>
      <c r="AJ127" s="76"/>
      <c r="AK127" s="76"/>
      <c r="AL127" s="76"/>
      <c r="AM127" s="76"/>
      <c r="AN127" s="76"/>
      <c r="AO127" s="76"/>
      <c r="AP127" s="76"/>
      <c r="AQ127" s="76"/>
      <c r="AR127" s="76"/>
    </row>
    <row r="128" spans="1:44" s="77" customFormat="1" ht="12.75" customHeight="1">
      <c r="A128" s="892" t="str">
        <f>'[2]2'!$A128</f>
        <v>1 2019</v>
      </c>
      <c r="B128" s="863">
        <f>'[2]2'!B128</f>
        <v>50527.027999999998</v>
      </c>
      <c r="C128" s="864">
        <f>'[2]2'!C128</f>
        <v>50311.642</v>
      </c>
      <c r="D128" s="867">
        <f>'[2]2'!D128</f>
        <v>41108.902000000002</v>
      </c>
      <c r="E128" s="864">
        <f>'[2]2'!E128</f>
        <v>32756.843000000001</v>
      </c>
      <c r="F128" s="867">
        <f>'[2]2'!F128</f>
        <v>5899.8280000000004</v>
      </c>
      <c r="G128" s="864">
        <f>'[2]2'!G128</f>
        <v>3113.7660000000001</v>
      </c>
      <c r="H128" s="867">
        <f>'[2]2'!H128</f>
        <v>22765.787</v>
      </c>
      <c r="I128" s="864">
        <f>'[2]2'!I128</f>
        <v>977.46199999999999</v>
      </c>
      <c r="J128" s="867">
        <f>'[2]2'!J128</f>
        <v>8352.0590000000011</v>
      </c>
      <c r="K128" s="864">
        <f>'[2]2'!K128</f>
        <v>9202.74</v>
      </c>
      <c r="L128" s="867">
        <f>'[2]2'!L128</f>
        <v>9096.0759999999991</v>
      </c>
      <c r="M128" s="864">
        <f>'[2]2'!M128</f>
        <v>122.05200000000001</v>
      </c>
      <c r="N128" s="867">
        <f>'[2]2'!N128</f>
        <v>2244.694</v>
      </c>
      <c r="O128" s="864">
        <f>'[2]2'!O128</f>
        <v>812.55600000000004</v>
      </c>
      <c r="P128" s="867">
        <f>'[2]2'!P128</f>
        <v>4481.7899999999991</v>
      </c>
      <c r="Q128" s="864">
        <f>'[2]2'!Q128</f>
        <v>1434.9839999999999</v>
      </c>
      <c r="R128" s="867">
        <f>'[2]2'!R128</f>
        <v>228.31599999999889</v>
      </c>
      <c r="S128" s="864">
        <f>'[2]2'!S128</f>
        <v>22050.565999999999</v>
      </c>
      <c r="T128" s="867">
        <f>'[2]2'!T128</f>
        <v>15043.065999999999</v>
      </c>
      <c r="U128" s="864">
        <f>'[2]2'!U128</f>
        <v>7007.5</v>
      </c>
      <c r="V128" s="867">
        <f>'[2]2'!V128</f>
        <v>21822.25</v>
      </c>
      <c r="W128" s="864">
        <f>'[2]2'!W128</f>
        <v>18231.694</v>
      </c>
      <c r="X128" s="867">
        <f>'[2]2'!X128</f>
        <v>3590.556</v>
      </c>
      <c r="Y128" s="486"/>
      <c r="Z128" s="862" t="str">
        <f t="shared" si="1"/>
        <v>1 2019</v>
      </c>
      <c r="AA128" s="76"/>
      <c r="AB128" s="76"/>
      <c r="AC128" s="76"/>
      <c r="AD128" s="76"/>
      <c r="AE128" s="76"/>
      <c r="AF128" s="76"/>
      <c r="AG128" s="76"/>
      <c r="AH128" s="76"/>
      <c r="AI128" s="76"/>
      <c r="AJ128" s="76"/>
      <c r="AK128" s="76"/>
      <c r="AL128" s="76"/>
      <c r="AM128" s="76"/>
      <c r="AN128" s="76"/>
      <c r="AO128" s="76"/>
      <c r="AP128" s="76"/>
      <c r="AQ128" s="76"/>
      <c r="AR128" s="76"/>
    </row>
    <row r="129" spans="1:44" s="77" customFormat="1" ht="12.75" customHeight="1">
      <c r="A129" s="307" t="str">
        <f>'[2]2'!$A129</f>
        <v>2 2019</v>
      </c>
      <c r="B129" s="548">
        <f>'[2]2'!B129</f>
        <v>50812.328999999998</v>
      </c>
      <c r="C129" s="594">
        <f>'[2]2'!C129</f>
        <v>50495.28</v>
      </c>
      <c r="D129" s="866">
        <f>'[2]2'!D129</f>
        <v>41251.161999999997</v>
      </c>
      <c r="E129" s="594">
        <f>'[2]2'!E129</f>
        <v>32841.936000000002</v>
      </c>
      <c r="F129" s="866">
        <f>'[2]2'!F129</f>
        <v>5956.5569999999998</v>
      </c>
      <c r="G129" s="594">
        <f>'[2]2'!G129</f>
        <v>3027.922</v>
      </c>
      <c r="H129" s="866">
        <f>'[2]2'!H129</f>
        <v>22878.375</v>
      </c>
      <c r="I129" s="594">
        <f>'[2]2'!I129</f>
        <v>979.08199999999999</v>
      </c>
      <c r="J129" s="866">
        <f>'[2]2'!J129</f>
        <v>8409.2259999999969</v>
      </c>
      <c r="K129" s="594">
        <f>'[2]2'!K129</f>
        <v>9244.1180000000004</v>
      </c>
      <c r="L129" s="866">
        <f>'[2]2'!L129</f>
        <v>8998.4850000000006</v>
      </c>
      <c r="M129" s="594">
        <f>'[2]2'!M129</f>
        <v>123.73</v>
      </c>
      <c r="N129" s="866">
        <f>'[2]2'!N129</f>
        <v>2229.5749999999998</v>
      </c>
      <c r="O129" s="594">
        <f>'[2]2'!O129</f>
        <v>815.94</v>
      </c>
      <c r="P129" s="866">
        <f>'[2]2'!P129</f>
        <v>4371.8850000000011</v>
      </c>
      <c r="Q129" s="594">
        <f>'[2]2'!Q129</f>
        <v>1457.355</v>
      </c>
      <c r="R129" s="866">
        <f>'[2]2'!R129</f>
        <v>336.5869999999959</v>
      </c>
      <c r="S129" s="594">
        <f>'[2]2'!S129</f>
        <v>21760.774000000001</v>
      </c>
      <c r="T129" s="866">
        <f>'[2]2'!T129</f>
        <v>14858.606000000002</v>
      </c>
      <c r="U129" s="594">
        <f>'[2]2'!U129</f>
        <v>6902.1679999999997</v>
      </c>
      <c r="V129" s="866">
        <f>'[2]2'!V129</f>
        <v>21424.187000000005</v>
      </c>
      <c r="W129" s="594">
        <f>'[2]2'!W129</f>
        <v>17824.446000000004</v>
      </c>
      <c r="X129" s="866">
        <f>'[2]2'!X129</f>
        <v>3599.741</v>
      </c>
      <c r="Y129" s="304"/>
      <c r="Z129" s="307" t="str">
        <f t="shared" si="1"/>
        <v>2 2019</v>
      </c>
      <c r="AA129" s="76"/>
      <c r="AB129" s="76"/>
      <c r="AC129" s="76"/>
      <c r="AD129" s="76"/>
      <c r="AE129" s="76"/>
      <c r="AF129" s="76"/>
      <c r="AG129" s="76"/>
      <c r="AH129" s="76"/>
      <c r="AI129" s="76"/>
      <c r="AJ129" s="76"/>
      <c r="AK129" s="76"/>
      <c r="AL129" s="76"/>
      <c r="AM129" s="76"/>
      <c r="AN129" s="76"/>
      <c r="AO129" s="76"/>
      <c r="AP129" s="76"/>
      <c r="AQ129" s="76"/>
      <c r="AR129" s="76"/>
    </row>
    <row r="130" spans="1:44" s="77" customFormat="1" ht="12.75" customHeight="1">
      <c r="A130" s="307" t="str">
        <f>'[2]2'!$A130</f>
        <v>3 2019</v>
      </c>
      <c r="B130" s="548">
        <f>'[2]2'!B130</f>
        <v>51047.279000000002</v>
      </c>
      <c r="C130" s="594">
        <f>'[2]2'!C130</f>
        <v>50999.521000000008</v>
      </c>
      <c r="D130" s="866">
        <f>'[2]2'!D130</f>
        <v>41562.767000000007</v>
      </c>
      <c r="E130" s="594">
        <f>'[2]2'!E130</f>
        <v>33090.579000000005</v>
      </c>
      <c r="F130" s="866">
        <f>'[2]2'!F130</f>
        <v>6011.9269999999997</v>
      </c>
      <c r="G130" s="594">
        <f>'[2]2'!G130</f>
        <v>3058.529</v>
      </c>
      <c r="H130" s="866">
        <f>'[2]2'!H130</f>
        <v>23039.374000000003</v>
      </c>
      <c r="I130" s="594">
        <f>'[2]2'!I130</f>
        <v>980.74900000000002</v>
      </c>
      <c r="J130" s="866">
        <f>'[2]2'!J130</f>
        <v>8472.1879999999983</v>
      </c>
      <c r="K130" s="594">
        <f>'[2]2'!K130</f>
        <v>9436.7540000000008</v>
      </c>
      <c r="L130" s="866">
        <f>'[2]2'!L130</f>
        <v>8955.9560000000001</v>
      </c>
      <c r="M130" s="594">
        <f>'[2]2'!M130</f>
        <v>124.97799999999999</v>
      </c>
      <c r="N130" s="866">
        <f>'[2]2'!N130</f>
        <v>2139.9679999999998</v>
      </c>
      <c r="O130" s="594">
        <f>'[2]2'!O130</f>
        <v>820.26300000000003</v>
      </c>
      <c r="P130" s="866">
        <f>'[2]2'!P130</f>
        <v>4391.2210000000005</v>
      </c>
      <c r="Q130" s="594">
        <f>'[2]2'!Q130</f>
        <v>1479.5260000000001</v>
      </c>
      <c r="R130" s="866">
        <f>'[2]2'!R130</f>
        <v>71.774000000001251</v>
      </c>
      <c r="S130" s="594">
        <f>'[2]2'!S130</f>
        <v>21733.428</v>
      </c>
      <c r="T130" s="866">
        <f>'[2]2'!T130</f>
        <v>14577.815999999999</v>
      </c>
      <c r="U130" s="594">
        <f>'[2]2'!U130</f>
        <v>7155.6120000000001</v>
      </c>
      <c r="V130" s="866">
        <f>'[2]2'!V130</f>
        <v>21661.653999999999</v>
      </c>
      <c r="W130" s="594">
        <f>'[2]2'!W130</f>
        <v>17926.615999999998</v>
      </c>
      <c r="X130" s="866">
        <f>'[2]2'!X130</f>
        <v>3735.038</v>
      </c>
      <c r="Y130" s="304"/>
      <c r="Z130" s="307" t="str">
        <f t="shared" si="1"/>
        <v>3 2019</v>
      </c>
      <c r="AA130" s="76"/>
      <c r="AB130" s="76"/>
      <c r="AC130" s="76"/>
      <c r="AD130" s="76"/>
      <c r="AE130" s="76"/>
      <c r="AF130" s="76"/>
      <c r="AG130" s="76"/>
      <c r="AH130" s="76"/>
      <c r="AI130" s="76"/>
      <c r="AJ130" s="76"/>
      <c r="AK130" s="76"/>
      <c r="AL130" s="76"/>
      <c r="AM130" s="76"/>
      <c r="AN130" s="76"/>
      <c r="AO130" s="76"/>
      <c r="AP130" s="76"/>
      <c r="AQ130" s="76"/>
      <c r="AR130" s="76"/>
    </row>
    <row r="131" spans="1:44" s="77" customFormat="1" ht="12.75" customHeight="1">
      <c r="A131" s="307" t="str">
        <f>'[2]2'!$A131</f>
        <v>4 2019</v>
      </c>
      <c r="B131" s="548">
        <f>'[2]2'!B131</f>
        <v>51468.220999999998</v>
      </c>
      <c r="C131" s="594">
        <f>'[2]2'!C131</f>
        <v>50778.892</v>
      </c>
      <c r="D131" s="866">
        <f>'[2]2'!D131</f>
        <v>41867.360000000001</v>
      </c>
      <c r="E131" s="594">
        <f>'[2]2'!E131</f>
        <v>33328.866000000002</v>
      </c>
      <c r="F131" s="866">
        <f>'[2]2'!F131</f>
        <v>6014.0529999999999</v>
      </c>
      <c r="G131" s="594">
        <f>'[2]2'!G131</f>
        <v>3110.3919999999998</v>
      </c>
      <c r="H131" s="866">
        <f>'[2]2'!H131</f>
        <v>23224.552</v>
      </c>
      <c r="I131" s="594">
        <f>'[2]2'!I131</f>
        <v>979.86900000000003</v>
      </c>
      <c r="J131" s="866">
        <f>'[2]2'!J131</f>
        <v>8538.4940000000006</v>
      </c>
      <c r="K131" s="594">
        <f>'[2]2'!K131</f>
        <v>8911.5319999999992</v>
      </c>
      <c r="L131" s="866">
        <f>'[2]2'!L131</f>
        <v>8996.83</v>
      </c>
      <c r="M131" s="594">
        <f>'[2]2'!M131</f>
        <v>125.527</v>
      </c>
      <c r="N131" s="866">
        <f>'[2]2'!N131</f>
        <v>2197.5059999999999</v>
      </c>
      <c r="O131" s="594">
        <f>'[2]2'!O131</f>
        <v>795.68399999999997</v>
      </c>
      <c r="P131" s="866">
        <f>'[2]2'!P131</f>
        <v>4385.4889999999996</v>
      </c>
      <c r="Q131" s="594">
        <f>'[2]2'!Q131</f>
        <v>1492.624</v>
      </c>
      <c r="R131" s="866">
        <f>'[2]2'!R131</f>
        <v>715.13700000000244</v>
      </c>
      <c r="S131" s="594">
        <f>'[2]2'!S131</f>
        <v>22557.613000000001</v>
      </c>
      <c r="T131" s="866">
        <f>'[2]2'!T131</f>
        <v>15363.565000000002</v>
      </c>
      <c r="U131" s="594">
        <f>'[2]2'!U131</f>
        <v>7194.0479999999998</v>
      </c>
      <c r="V131" s="866">
        <f>'[2]2'!V131</f>
        <v>21842.475999999999</v>
      </c>
      <c r="W131" s="594">
        <f>'[2]2'!W131</f>
        <v>17925.215</v>
      </c>
      <c r="X131" s="866">
        <f>'[2]2'!X131</f>
        <v>3917.261</v>
      </c>
      <c r="Y131" s="304"/>
      <c r="Z131" s="307" t="str">
        <f t="shared" si="1"/>
        <v>4 2019</v>
      </c>
      <c r="AA131" s="76"/>
      <c r="AB131" s="76"/>
      <c r="AC131" s="76"/>
      <c r="AD131" s="76"/>
      <c r="AE131" s="76"/>
      <c r="AF131" s="76"/>
      <c r="AG131" s="76"/>
      <c r="AH131" s="76"/>
      <c r="AI131" s="76"/>
      <c r="AJ131" s="76"/>
      <c r="AK131" s="76"/>
      <c r="AL131" s="76"/>
      <c r="AM131" s="76"/>
      <c r="AN131" s="76"/>
      <c r="AO131" s="76"/>
      <c r="AP131" s="76"/>
      <c r="AQ131" s="76"/>
      <c r="AR131" s="76"/>
    </row>
    <row r="132" spans="1:44" s="77" customFormat="1" ht="12.75" customHeight="1">
      <c r="A132" s="892" t="str">
        <f>'[2]2'!$A132</f>
        <v>1 2020</v>
      </c>
      <c r="B132" s="863">
        <f>'[2]2'!B132</f>
        <v>49196.142999999996</v>
      </c>
      <c r="C132" s="864">
        <f>'[2]2'!C132</f>
        <v>49881.284</v>
      </c>
      <c r="D132" s="867">
        <f>'[2]2'!D132</f>
        <v>40898.557999999997</v>
      </c>
      <c r="E132" s="864">
        <f>'[2]2'!E132</f>
        <v>32473.644000000004</v>
      </c>
      <c r="F132" s="867">
        <f>'[2]2'!F132</f>
        <v>6171.94</v>
      </c>
      <c r="G132" s="864">
        <f>'[2]2'!G132</f>
        <v>2986.598</v>
      </c>
      <c r="H132" s="867">
        <f>'[2]2'!H132</f>
        <v>22332.665000000005</v>
      </c>
      <c r="I132" s="864">
        <f>'[2]2'!I132</f>
        <v>982.44100000000003</v>
      </c>
      <c r="J132" s="867">
        <f>'[2]2'!J132</f>
        <v>8424.9139999999952</v>
      </c>
      <c r="K132" s="864">
        <f>'[2]2'!K132</f>
        <v>8982.7260000000006</v>
      </c>
      <c r="L132" s="867">
        <f>'[2]2'!L132</f>
        <v>9001.0939999999991</v>
      </c>
      <c r="M132" s="864">
        <f>'[2]2'!M132</f>
        <v>125.455</v>
      </c>
      <c r="N132" s="867">
        <f>'[2]2'!N132</f>
        <v>2112.5680000000002</v>
      </c>
      <c r="O132" s="864">
        <f>'[2]2'!O132</f>
        <v>858.19200000000001</v>
      </c>
      <c r="P132" s="867">
        <f>'[2]2'!P132</f>
        <v>4418.6119999999992</v>
      </c>
      <c r="Q132" s="864">
        <f>'[2]2'!Q132</f>
        <v>1486.2670000000001</v>
      </c>
      <c r="R132" s="867">
        <f>'[2]2'!R132</f>
        <v>-660.0099999999984</v>
      </c>
      <c r="S132" s="864">
        <f>'[2]2'!S132</f>
        <v>20826.091</v>
      </c>
      <c r="T132" s="867">
        <f>'[2]2'!T132</f>
        <v>14362.623</v>
      </c>
      <c r="U132" s="864">
        <f>'[2]2'!U132</f>
        <v>6463.4679999999998</v>
      </c>
      <c r="V132" s="867">
        <f>'[2]2'!V132</f>
        <v>21486.100999999999</v>
      </c>
      <c r="W132" s="864">
        <f>'[2]2'!W132</f>
        <v>18047.374</v>
      </c>
      <c r="X132" s="867">
        <f>'[2]2'!X132</f>
        <v>3438.7269999999999</v>
      </c>
      <c r="Y132" s="486"/>
      <c r="Z132" s="862" t="str">
        <f t="shared" si="1"/>
        <v>1 2020</v>
      </c>
      <c r="AA132" s="76"/>
      <c r="AB132" s="76"/>
      <c r="AC132" s="76"/>
      <c r="AD132" s="76"/>
      <c r="AE132" s="76"/>
      <c r="AF132" s="76"/>
      <c r="AG132" s="76"/>
      <c r="AH132" s="76"/>
      <c r="AI132" s="76"/>
      <c r="AJ132" s="76"/>
      <c r="AK132" s="76"/>
      <c r="AL132" s="76"/>
      <c r="AM132" s="76"/>
      <c r="AN132" s="76"/>
      <c r="AO132" s="76"/>
      <c r="AP132" s="76"/>
      <c r="AQ132" s="76"/>
      <c r="AR132" s="76"/>
    </row>
    <row r="133" spans="1:44" s="77" customFormat="1" ht="12.75" customHeight="1">
      <c r="A133" s="307" t="str">
        <f>'[2]2'!$A133</f>
        <v>2 2020</v>
      </c>
      <c r="B133" s="548">
        <f>'[2]2'!B133</f>
        <v>41693.881000000001</v>
      </c>
      <c r="C133" s="594">
        <f>'[2]2'!C133</f>
        <v>43531.057000000001</v>
      </c>
      <c r="D133" s="866">
        <f>'[2]2'!D133</f>
        <v>35319.635000000002</v>
      </c>
      <c r="E133" s="594">
        <f>'[2]2'!E133</f>
        <v>27228.78</v>
      </c>
      <c r="F133" s="866">
        <f>'[2]2'!F133</f>
        <v>6263.9750000000004</v>
      </c>
      <c r="G133" s="594">
        <f>'[2]2'!G133</f>
        <v>2275.4580000000001</v>
      </c>
      <c r="H133" s="866">
        <f>'[2]2'!H133</f>
        <v>17703.284</v>
      </c>
      <c r="I133" s="594">
        <f>'[2]2'!I133</f>
        <v>986.06299999999999</v>
      </c>
      <c r="J133" s="866">
        <f>'[2]2'!J133</f>
        <v>8090.8550000000014</v>
      </c>
      <c r="K133" s="594">
        <f>'[2]2'!K133</f>
        <v>8211.4220000000005</v>
      </c>
      <c r="L133" s="866">
        <f>'[2]2'!L133</f>
        <v>8108.1040000000003</v>
      </c>
      <c r="M133" s="594">
        <f>'[2]2'!M133</f>
        <v>125.184</v>
      </c>
      <c r="N133" s="866">
        <f>'[2]2'!N133</f>
        <v>1784.136</v>
      </c>
      <c r="O133" s="594">
        <f>'[2]2'!O133</f>
        <v>263.791</v>
      </c>
      <c r="P133" s="866">
        <f>'[2]2'!P133</f>
        <v>4467.8980000000001</v>
      </c>
      <c r="Q133" s="594">
        <f>'[2]2'!Q133</f>
        <v>1467.095</v>
      </c>
      <c r="R133" s="866">
        <f>'[2]2'!R133</f>
        <v>-1814.2019999999993</v>
      </c>
      <c r="S133" s="594">
        <f>'[2]2'!S133</f>
        <v>13201.779</v>
      </c>
      <c r="T133" s="866">
        <f>'[2]2'!T133</f>
        <v>9912.3160000000007</v>
      </c>
      <c r="U133" s="594">
        <f>'[2]2'!U133</f>
        <v>3289.4630000000002</v>
      </c>
      <c r="V133" s="866">
        <f>'[2]2'!V133</f>
        <v>15015.981</v>
      </c>
      <c r="W133" s="594">
        <f>'[2]2'!W133</f>
        <v>12651.322</v>
      </c>
      <c r="X133" s="866">
        <f>'[2]2'!X133</f>
        <v>2364.6590000000001</v>
      </c>
      <c r="Y133" s="304"/>
      <c r="Z133" s="307" t="str">
        <f t="shared" si="1"/>
        <v>2 2020</v>
      </c>
      <c r="AA133" s="76"/>
      <c r="AB133" s="76"/>
      <c r="AC133" s="76"/>
      <c r="AD133" s="76"/>
      <c r="AE133" s="76"/>
      <c r="AF133" s="76"/>
      <c r="AG133" s="76"/>
      <c r="AH133" s="76"/>
      <c r="AI133" s="76"/>
      <c r="AJ133" s="76"/>
      <c r="AK133" s="76"/>
      <c r="AL133" s="76"/>
      <c r="AM133" s="76"/>
      <c r="AN133" s="76"/>
      <c r="AO133" s="76"/>
      <c r="AP133" s="76"/>
      <c r="AQ133" s="76"/>
      <c r="AR133" s="76"/>
    </row>
    <row r="134" spans="1:44" s="77" customFormat="1" ht="12.75" customHeight="1">
      <c r="A134" s="307" t="str">
        <f>'[2]2'!$A134</f>
        <v>3 2020</v>
      </c>
      <c r="B134" s="548">
        <f>'[2]2'!B134</f>
        <v>47811.472000000002</v>
      </c>
      <c r="C134" s="594">
        <f>'[2]2'!C134</f>
        <v>48730.334999999999</v>
      </c>
      <c r="D134" s="866">
        <f>'[2]2'!D134</f>
        <v>40195.930999999997</v>
      </c>
      <c r="E134" s="594">
        <f>'[2]2'!E134</f>
        <v>31523.967000000001</v>
      </c>
      <c r="F134" s="866">
        <f>'[2]2'!F134</f>
        <v>6287.4080000000004</v>
      </c>
      <c r="G134" s="594">
        <f>'[2]2'!G134</f>
        <v>3116.3330000000001</v>
      </c>
      <c r="H134" s="866">
        <f>'[2]2'!H134</f>
        <v>21129.962000000003</v>
      </c>
      <c r="I134" s="594">
        <f>'[2]2'!I134</f>
        <v>990.26400000000001</v>
      </c>
      <c r="J134" s="866">
        <f>'[2]2'!J134</f>
        <v>8671.9639999999963</v>
      </c>
      <c r="K134" s="594">
        <f>'[2]2'!K134</f>
        <v>8534.4040000000005</v>
      </c>
      <c r="L134" s="866">
        <f>'[2]2'!L134</f>
        <v>8914.5529999999999</v>
      </c>
      <c r="M134" s="594">
        <f>'[2]2'!M134</f>
        <v>125.004</v>
      </c>
      <c r="N134" s="866">
        <f>'[2]2'!N134</f>
        <v>2125.837</v>
      </c>
      <c r="O134" s="594">
        <f>'[2]2'!O134</f>
        <v>646.83799999999997</v>
      </c>
      <c r="P134" s="866">
        <f>'[2]2'!P134</f>
        <v>4492.3730000000005</v>
      </c>
      <c r="Q134" s="594">
        <f>'[2]2'!Q134</f>
        <v>1524.501</v>
      </c>
      <c r="R134" s="866">
        <f>'[2]2'!R134</f>
        <v>-898.78600000000006</v>
      </c>
      <c r="S134" s="594">
        <f>'[2]2'!S134</f>
        <v>18349.43</v>
      </c>
      <c r="T134" s="866">
        <f>'[2]2'!T134</f>
        <v>14129.107</v>
      </c>
      <c r="U134" s="594">
        <f>'[2]2'!U134</f>
        <v>4220.3230000000003</v>
      </c>
      <c r="V134" s="866">
        <f>'[2]2'!V134</f>
        <v>19248.216</v>
      </c>
      <c r="W134" s="594">
        <f>'[2]2'!W134</f>
        <v>16525.505000000001</v>
      </c>
      <c r="X134" s="866">
        <f>'[2]2'!X134</f>
        <v>2722.7109999999998</v>
      </c>
      <c r="Y134" s="304"/>
      <c r="Z134" s="307" t="str">
        <f t="shared" si="1"/>
        <v>3 2020</v>
      </c>
      <c r="AA134" s="76"/>
      <c r="AB134" s="76"/>
      <c r="AC134" s="76"/>
      <c r="AD134" s="76"/>
      <c r="AE134" s="76"/>
      <c r="AF134" s="76"/>
      <c r="AG134" s="76"/>
      <c r="AH134" s="76"/>
      <c r="AI134" s="76"/>
      <c r="AJ134" s="76"/>
      <c r="AK134" s="76"/>
      <c r="AL134" s="76"/>
      <c r="AM134" s="76"/>
      <c r="AN134" s="76"/>
      <c r="AO134" s="76"/>
      <c r="AP134" s="76"/>
      <c r="AQ134" s="76"/>
      <c r="AR134" s="76"/>
    </row>
    <row r="135" spans="1:44" s="77" customFormat="1" ht="12.75" customHeight="1">
      <c r="A135" s="307" t="str">
        <f>'[2]2'!$A135</f>
        <v>4 2020</v>
      </c>
      <c r="B135" s="548">
        <f>'[2]2'!B135</f>
        <v>47943.004000000001</v>
      </c>
      <c r="C135" s="594">
        <f>'[2]2'!C135</f>
        <v>49132.522000000004</v>
      </c>
      <c r="D135" s="866">
        <f>'[2]2'!D135</f>
        <v>40181.26</v>
      </c>
      <c r="E135" s="594">
        <f>'[2]2'!E135</f>
        <v>31450.879999999997</v>
      </c>
      <c r="F135" s="866">
        <f>'[2]2'!F135</f>
        <v>6313.3519999999999</v>
      </c>
      <c r="G135" s="594">
        <f>'[2]2'!G135</f>
        <v>2987</v>
      </c>
      <c r="H135" s="866">
        <f>'[2]2'!H135</f>
        <v>21156.287</v>
      </c>
      <c r="I135" s="594">
        <f>'[2]2'!I135</f>
        <v>994.24099999999999</v>
      </c>
      <c r="J135" s="866">
        <f>'[2]2'!J135</f>
        <v>8730.3800000000028</v>
      </c>
      <c r="K135" s="594">
        <f>'[2]2'!K135</f>
        <v>8951.2620000000006</v>
      </c>
      <c r="L135" s="866">
        <f>'[2]2'!L135</f>
        <v>9034.8120000000017</v>
      </c>
      <c r="M135" s="594">
        <f>'[2]2'!M135</f>
        <v>125.074</v>
      </c>
      <c r="N135" s="866">
        <f>'[2]2'!N135</f>
        <v>2233.1909999999998</v>
      </c>
      <c r="O135" s="594">
        <f>'[2]2'!O135</f>
        <v>582.76300000000003</v>
      </c>
      <c r="P135" s="866">
        <f>'[2]2'!P135</f>
        <v>4528.7620000000006</v>
      </c>
      <c r="Q135" s="594">
        <f>'[2]2'!Q135</f>
        <v>1565.0219999999999</v>
      </c>
      <c r="R135" s="866">
        <f>'[2]2'!R135</f>
        <v>-1172.5849999999991</v>
      </c>
      <c r="S135" s="594">
        <f>'[2]2'!S135</f>
        <v>19305.937000000002</v>
      </c>
      <c r="T135" s="866">
        <f>'[2]2'!T135</f>
        <v>14635.457000000002</v>
      </c>
      <c r="U135" s="594">
        <f>'[2]2'!U135</f>
        <v>4670.4799999999996</v>
      </c>
      <c r="V135" s="866">
        <f>'[2]2'!V135</f>
        <v>20478.522000000001</v>
      </c>
      <c r="W135" s="594">
        <f>'[2]2'!W135</f>
        <v>17299.210999999999</v>
      </c>
      <c r="X135" s="866">
        <f>'[2]2'!X135</f>
        <v>3179.3110000000001</v>
      </c>
      <c r="Y135" s="486"/>
      <c r="Z135" s="307" t="str">
        <f t="shared" si="1"/>
        <v>4 2020</v>
      </c>
      <c r="AA135" s="76"/>
      <c r="AB135" s="76"/>
      <c r="AC135" s="76"/>
      <c r="AD135" s="76"/>
      <c r="AE135" s="76"/>
      <c r="AF135" s="76"/>
      <c r="AG135" s="76"/>
      <c r="AH135" s="76"/>
      <c r="AI135" s="76"/>
      <c r="AJ135" s="76"/>
      <c r="AK135" s="76"/>
      <c r="AL135" s="76"/>
      <c r="AM135" s="76"/>
      <c r="AN135" s="76"/>
      <c r="AO135" s="76"/>
      <c r="AP135" s="76"/>
      <c r="AQ135" s="76"/>
      <c r="AR135" s="76"/>
    </row>
    <row r="136" spans="1:44" s="77" customFormat="1" ht="12.75" customHeight="1">
      <c r="A136" s="892" t="str">
        <f>'[2]2'!$A136</f>
        <v>1 2021</v>
      </c>
      <c r="B136" s="863">
        <f>'[2]2'!B136</f>
        <v>46540.442000000003</v>
      </c>
      <c r="C136" s="864">
        <f>'[2]2'!C136</f>
        <v>48014.763999999996</v>
      </c>
      <c r="D136" s="867">
        <f>'[2]2'!D136</f>
        <v>38643.563999999998</v>
      </c>
      <c r="E136" s="864">
        <f>'[2]2'!E136</f>
        <v>30049.879000000001</v>
      </c>
      <c r="F136" s="867">
        <f>'[2]2'!F136</f>
        <v>6351.2280000000001</v>
      </c>
      <c r="G136" s="864">
        <f>'[2]2'!G136</f>
        <v>2731.6120000000001</v>
      </c>
      <c r="H136" s="867">
        <f>'[2]2'!H136</f>
        <v>19966.786</v>
      </c>
      <c r="I136" s="864">
        <f>'[2]2'!I136</f>
        <v>1000.253</v>
      </c>
      <c r="J136" s="867">
        <f>'[2]2'!J136</f>
        <v>8593.6849999999977</v>
      </c>
      <c r="K136" s="864">
        <f>'[2]2'!K136</f>
        <v>9371.2000000000007</v>
      </c>
      <c r="L136" s="867">
        <f>'[2]2'!L136</f>
        <v>9327.24</v>
      </c>
      <c r="M136" s="864">
        <f>'[2]2'!M136</f>
        <v>125.568</v>
      </c>
      <c r="N136" s="867">
        <f>'[2]2'!N136</f>
        <v>2320.7579999999998</v>
      </c>
      <c r="O136" s="864">
        <f>'[2]2'!O136</f>
        <v>624.91700000000003</v>
      </c>
      <c r="P136" s="867">
        <f>'[2]2'!P136</f>
        <v>4657.2989999999991</v>
      </c>
      <c r="Q136" s="864">
        <f>'[2]2'!Q136</f>
        <v>1598.6980000000001</v>
      </c>
      <c r="R136" s="867">
        <f>'[2]2'!R136</f>
        <v>-1450.5460000000021</v>
      </c>
      <c r="S136" s="864">
        <f>'[2]2'!S136</f>
        <v>19261.892</v>
      </c>
      <c r="T136" s="867">
        <f>'[2]2'!T136</f>
        <v>14840.987999999999</v>
      </c>
      <c r="U136" s="864">
        <f>'[2]2'!U136</f>
        <v>4420.9040000000005</v>
      </c>
      <c r="V136" s="867">
        <f>'[2]2'!V136</f>
        <v>20712.438000000002</v>
      </c>
      <c r="W136" s="864">
        <f>'[2]2'!W136</f>
        <v>17800.375</v>
      </c>
      <c r="X136" s="867">
        <f>'[2]2'!X136</f>
        <v>2912.0630000000001</v>
      </c>
      <c r="Y136" s="304"/>
      <c r="Z136" s="862" t="str">
        <f t="shared" si="1"/>
        <v>1 2021</v>
      </c>
      <c r="AA136" s="76"/>
      <c r="AB136" s="76"/>
      <c r="AC136" s="76"/>
      <c r="AD136" s="76"/>
      <c r="AE136" s="76"/>
      <c r="AF136" s="76"/>
      <c r="AG136" s="76"/>
      <c r="AH136" s="76"/>
      <c r="AI136" s="76"/>
      <c r="AJ136" s="76"/>
      <c r="AK136" s="76"/>
      <c r="AL136" s="76"/>
      <c r="AM136" s="76"/>
      <c r="AN136" s="76"/>
      <c r="AO136" s="76"/>
      <c r="AP136" s="76"/>
      <c r="AQ136" s="76"/>
      <c r="AR136" s="76"/>
    </row>
    <row r="137" spans="1:44" s="77" customFormat="1" ht="12.75" customHeight="1">
      <c r="A137" s="307" t="str">
        <f>'[2]2'!$A137</f>
        <v>2 2021</v>
      </c>
      <c r="B137" s="548">
        <f>'[2]2'!B137</f>
        <v>48568.010999999999</v>
      </c>
      <c r="C137" s="594">
        <f>'[2]2'!C137</f>
        <v>50353.665000000001</v>
      </c>
      <c r="D137" s="866">
        <f>'[2]2'!D137</f>
        <v>41114.008000000002</v>
      </c>
      <c r="E137" s="594">
        <f>'[2]2'!E137</f>
        <v>32262.512999999999</v>
      </c>
      <c r="F137" s="866">
        <f>'[2]2'!F137</f>
        <v>6376.7280000000001</v>
      </c>
      <c r="G137" s="594">
        <f>'[2]2'!G137</f>
        <v>3126.95</v>
      </c>
      <c r="H137" s="866">
        <f>'[2]2'!H137</f>
        <v>21752.574000000001</v>
      </c>
      <c r="I137" s="594">
        <f>'[2]2'!I137</f>
        <v>1006.261</v>
      </c>
      <c r="J137" s="866">
        <f>'[2]2'!J137</f>
        <v>8851.4950000000008</v>
      </c>
      <c r="K137" s="594">
        <f>'[2]2'!K137</f>
        <v>9239.6569999999992</v>
      </c>
      <c r="L137" s="866">
        <f>'[2]2'!L137</f>
        <v>9319.2479999999996</v>
      </c>
      <c r="M137" s="594">
        <f>'[2]2'!M137</f>
        <v>126.053</v>
      </c>
      <c r="N137" s="866">
        <f>'[2]2'!N137</f>
        <v>2334.4250000000002</v>
      </c>
      <c r="O137" s="594">
        <f>'[2]2'!O137</f>
        <v>570.12800000000004</v>
      </c>
      <c r="P137" s="866">
        <f>'[2]2'!P137</f>
        <v>4663.7160000000003</v>
      </c>
      <c r="Q137" s="594">
        <f>'[2]2'!Q137</f>
        <v>1624.9259999999999</v>
      </c>
      <c r="R137" s="866">
        <f>'[2]2'!R137</f>
        <v>-1758.890999999996</v>
      </c>
      <c r="S137" s="594">
        <f>'[2]2'!S137</f>
        <v>18872.807000000001</v>
      </c>
      <c r="T137" s="866">
        <f>'[2]2'!T137</f>
        <v>14170.996000000001</v>
      </c>
      <c r="U137" s="594">
        <f>'[2]2'!U137</f>
        <v>4701.8109999999997</v>
      </c>
      <c r="V137" s="866">
        <f>'[2]2'!V137</f>
        <v>20631.697999999997</v>
      </c>
      <c r="W137" s="594">
        <f>'[2]2'!W137</f>
        <v>17482.707999999999</v>
      </c>
      <c r="X137" s="866">
        <f>'[2]2'!X137</f>
        <v>3148.99</v>
      </c>
      <c r="Y137" s="304"/>
      <c r="Z137" s="307" t="str">
        <f t="shared" si="1"/>
        <v>2 2021</v>
      </c>
      <c r="AA137" s="76"/>
      <c r="AB137" s="76"/>
      <c r="AC137" s="76"/>
      <c r="AD137" s="76"/>
      <c r="AE137" s="76"/>
      <c r="AF137" s="76"/>
      <c r="AG137" s="76"/>
      <c r="AH137" s="76"/>
      <c r="AI137" s="76"/>
      <c r="AJ137" s="76"/>
      <c r="AK137" s="76"/>
      <c r="AL137" s="76"/>
      <c r="AM137" s="76"/>
      <c r="AN137" s="76"/>
      <c r="AO137" s="76"/>
      <c r="AP137" s="76"/>
      <c r="AQ137" s="76"/>
      <c r="AR137" s="76"/>
    </row>
    <row r="138" spans="1:44" s="77" customFormat="1" ht="12.75" customHeight="1">
      <c r="A138" s="307" t="str">
        <f>'[2]2'!$A138</f>
        <v>3 2021</v>
      </c>
      <c r="B138" s="548">
        <f>'[2]2'!B138</f>
        <v>49891.623</v>
      </c>
      <c r="C138" s="594">
        <f>'[2]2'!C138</f>
        <v>50978.423000000003</v>
      </c>
      <c r="D138" s="866">
        <f>'[2]2'!D138</f>
        <v>41752.874000000003</v>
      </c>
      <c r="E138" s="594">
        <f>'[2]2'!E138</f>
        <v>32788.665000000001</v>
      </c>
      <c r="F138" s="866">
        <f>'[2]2'!F138</f>
        <v>6358.9120000000003</v>
      </c>
      <c r="G138" s="594">
        <f>'[2]2'!G138</f>
        <v>2935.846</v>
      </c>
      <c r="H138" s="866">
        <f>'[2]2'!H138</f>
        <v>22482.116999999998</v>
      </c>
      <c r="I138" s="594">
        <f>'[2]2'!I138</f>
        <v>1011.79</v>
      </c>
      <c r="J138" s="866">
        <f>'[2]2'!J138</f>
        <v>8964.2090000000026</v>
      </c>
      <c r="K138" s="594">
        <f>'[2]2'!K138</f>
        <v>9225.5490000000009</v>
      </c>
      <c r="L138" s="866">
        <f>'[2]2'!L138</f>
        <v>9149.4409999999989</v>
      </c>
      <c r="M138" s="594">
        <f>'[2]2'!M138</f>
        <v>126.502</v>
      </c>
      <c r="N138" s="866">
        <f>'[2]2'!N138</f>
        <v>2170.59</v>
      </c>
      <c r="O138" s="594">
        <f>'[2]2'!O138</f>
        <v>620.96600000000001</v>
      </c>
      <c r="P138" s="866">
        <f>'[2]2'!P138</f>
        <v>4583.3119999999999</v>
      </c>
      <c r="Q138" s="594">
        <f>'[2]2'!Q138</f>
        <v>1648.0709999999999</v>
      </c>
      <c r="R138" s="866">
        <f>'[2]2'!R138</f>
        <v>-1065.8499999999985</v>
      </c>
      <c r="S138" s="594">
        <f>'[2]2'!S138</f>
        <v>20530.714</v>
      </c>
      <c r="T138" s="866">
        <f>'[2]2'!T138</f>
        <v>14616.563</v>
      </c>
      <c r="U138" s="594">
        <f>'[2]2'!U138</f>
        <v>5914.1509999999998</v>
      </c>
      <c r="V138" s="866">
        <f>'[2]2'!V138</f>
        <v>21596.563999999998</v>
      </c>
      <c r="W138" s="594">
        <f>'[2]2'!W138</f>
        <v>18042.394999999997</v>
      </c>
      <c r="X138" s="866">
        <f>'[2]2'!X138</f>
        <v>3554.1689999999999</v>
      </c>
      <c r="Y138" s="304"/>
      <c r="Z138" s="307" t="str">
        <f t="shared" si="1"/>
        <v>3 2021</v>
      </c>
      <c r="AA138" s="76"/>
      <c r="AB138" s="76"/>
      <c r="AC138" s="76"/>
      <c r="AD138" s="76"/>
      <c r="AE138" s="76"/>
      <c r="AF138" s="76"/>
      <c r="AG138" s="76"/>
      <c r="AH138" s="76"/>
      <c r="AI138" s="76"/>
      <c r="AJ138" s="76"/>
      <c r="AK138" s="76"/>
      <c r="AL138" s="76"/>
      <c r="AM138" s="76"/>
      <c r="AN138" s="76"/>
      <c r="AO138" s="76"/>
      <c r="AP138" s="76"/>
      <c r="AQ138" s="76"/>
      <c r="AR138" s="76"/>
    </row>
    <row r="139" spans="1:44" s="77" customFormat="1" ht="12.75" customHeight="1">
      <c r="A139" s="307" t="str">
        <f>'[2]2'!$A139</f>
        <v>4 2021</v>
      </c>
      <c r="B139" s="548">
        <f>'[2]2'!B139</f>
        <v>50760.167000000001</v>
      </c>
      <c r="C139" s="594">
        <f>'[2]2'!C139</f>
        <v>51635.850999999995</v>
      </c>
      <c r="D139" s="866">
        <f>'[2]2'!D139</f>
        <v>42040.92</v>
      </c>
      <c r="E139" s="594">
        <f>'[2]2'!E139</f>
        <v>33138.983999999997</v>
      </c>
      <c r="F139" s="866">
        <f>'[2]2'!F139</f>
        <v>6336.51</v>
      </c>
      <c r="G139" s="594">
        <f>'[2]2'!G139</f>
        <v>3097.616</v>
      </c>
      <c r="H139" s="866">
        <f>'[2]2'!H139</f>
        <v>22689.538999999997</v>
      </c>
      <c r="I139" s="594">
        <f>'[2]2'!I139</f>
        <v>1015.319</v>
      </c>
      <c r="J139" s="866">
        <f>'[2]2'!J139</f>
        <v>8901.9359999999979</v>
      </c>
      <c r="K139" s="594">
        <f>'[2]2'!K139</f>
        <v>9594.9310000000005</v>
      </c>
      <c r="L139" s="866">
        <f>'[2]2'!L139</f>
        <v>9563.8850000000002</v>
      </c>
      <c r="M139" s="594">
        <f>'[2]2'!M139</f>
        <v>126.85</v>
      </c>
      <c r="N139" s="866">
        <f>'[2]2'!N139</f>
        <v>2459.5990000000002</v>
      </c>
      <c r="O139" s="594">
        <f>'[2]2'!O139</f>
        <v>589.101</v>
      </c>
      <c r="P139" s="866">
        <f>'[2]2'!P139</f>
        <v>4719.1170000000002</v>
      </c>
      <c r="Q139" s="594">
        <f>'[2]2'!Q139</f>
        <v>1669.2180000000001</v>
      </c>
      <c r="R139" s="866">
        <f>'[2]2'!R139</f>
        <v>-857.75599999999758</v>
      </c>
      <c r="S139" s="594">
        <f>'[2]2'!S139</f>
        <v>22410.524000000001</v>
      </c>
      <c r="T139" s="866">
        <f>'[2]2'!T139</f>
        <v>15312.814000000002</v>
      </c>
      <c r="U139" s="594">
        <f>'[2]2'!U139</f>
        <v>7097.71</v>
      </c>
      <c r="V139" s="866">
        <f>'[2]2'!V139</f>
        <v>23268.28</v>
      </c>
      <c r="W139" s="594">
        <f>'[2]2'!W139</f>
        <v>19163.934000000001</v>
      </c>
      <c r="X139" s="866">
        <f>'[2]2'!X139</f>
        <v>4104.3459999999995</v>
      </c>
      <c r="Y139" s="304"/>
      <c r="Z139" s="307" t="str">
        <f t="shared" si="1"/>
        <v>4 2021</v>
      </c>
      <c r="AA139" s="76"/>
      <c r="AB139" s="76"/>
      <c r="AC139" s="76"/>
      <c r="AD139" s="76"/>
      <c r="AE139" s="76"/>
      <c r="AF139" s="76"/>
      <c r="AG139" s="76"/>
      <c r="AH139" s="76"/>
      <c r="AI139" s="76"/>
      <c r="AJ139" s="76"/>
      <c r="AK139" s="76"/>
      <c r="AL139" s="76"/>
      <c r="AM139" s="76"/>
      <c r="AN139" s="76"/>
      <c r="AO139" s="76"/>
      <c r="AP139" s="76"/>
      <c r="AQ139" s="76"/>
      <c r="AR139" s="76"/>
    </row>
    <row r="140" spans="1:44" s="77" customFormat="1" ht="12.75" customHeight="1">
      <c r="A140" s="1168" t="str">
        <f>'[2]2'!$A140</f>
        <v>1 2022</v>
      </c>
      <c r="B140" s="1169">
        <f>'[2]2'!B140</f>
        <v>52061.487999999998</v>
      </c>
      <c r="C140" s="1170">
        <f>'[2]2'!C140</f>
        <v>52800.012000000002</v>
      </c>
      <c r="D140" s="1166">
        <f>'[2]2'!D140</f>
        <v>42867.050999999999</v>
      </c>
      <c r="E140" s="1170">
        <f>'[2]2'!E140</f>
        <v>33860.186999999998</v>
      </c>
      <c r="F140" s="1166">
        <f>'[2]2'!F140</f>
        <v>6255.732</v>
      </c>
      <c r="G140" s="1170">
        <f>'[2]2'!G140</f>
        <v>3298.864</v>
      </c>
      <c r="H140" s="1166">
        <f>'[2]2'!H140</f>
        <v>23285.183999999997</v>
      </c>
      <c r="I140" s="1170">
        <f>'[2]2'!I140</f>
        <v>1020.407</v>
      </c>
      <c r="J140" s="1166">
        <f>'[2]2'!J140</f>
        <v>9006.8640000000014</v>
      </c>
      <c r="K140" s="1170">
        <f>'[2]2'!K140</f>
        <v>9932.9609999999993</v>
      </c>
      <c r="L140" s="1166">
        <f>'[2]2'!L140</f>
        <v>9906.1560000000009</v>
      </c>
      <c r="M140" s="1170">
        <f>'[2]2'!M140</f>
        <v>127.087</v>
      </c>
      <c r="N140" s="1166">
        <f>'[2]2'!N140</f>
        <v>2485.7240000000002</v>
      </c>
      <c r="O140" s="1170">
        <f>'[2]2'!O140</f>
        <v>721.91800000000001</v>
      </c>
      <c r="P140" s="1166">
        <f>'[2]2'!P140</f>
        <v>4883.7750000000005</v>
      </c>
      <c r="Q140" s="1170">
        <f>'[2]2'!Q140</f>
        <v>1687.652</v>
      </c>
      <c r="R140" s="1166">
        <f>'[2]2'!R140</f>
        <v>-711.92900000000009</v>
      </c>
      <c r="S140" s="1170">
        <f>'[2]2'!S140</f>
        <v>22785.367999999999</v>
      </c>
      <c r="T140" s="1166">
        <f>'[2]2'!T140</f>
        <v>15391.996999999999</v>
      </c>
      <c r="U140" s="1170">
        <f>'[2]2'!U140</f>
        <v>7393.3710000000001</v>
      </c>
      <c r="V140" s="1166">
        <f>'[2]2'!V140</f>
        <v>23497.296999999999</v>
      </c>
      <c r="W140" s="1170">
        <f>'[2]2'!W140</f>
        <v>19852.564999999999</v>
      </c>
      <c r="X140" s="1166">
        <f>'[2]2'!X140</f>
        <v>3644.732</v>
      </c>
      <c r="Y140" s="1171"/>
      <c r="Z140" s="1172" t="str">
        <f t="shared" si="1"/>
        <v>1 2022</v>
      </c>
      <c r="AA140" s="76"/>
      <c r="AB140" s="76"/>
      <c r="AC140" s="76"/>
      <c r="AD140" s="76"/>
      <c r="AE140" s="76"/>
      <c r="AF140" s="76"/>
      <c r="AG140" s="76"/>
      <c r="AH140" s="76"/>
      <c r="AI140" s="76"/>
      <c r="AJ140" s="76"/>
      <c r="AK140" s="76"/>
      <c r="AL140" s="76"/>
      <c r="AM140" s="76"/>
      <c r="AN140" s="76"/>
      <c r="AO140" s="76"/>
      <c r="AP140" s="76"/>
      <c r="AQ140" s="76"/>
      <c r="AR140" s="76"/>
    </row>
    <row r="141" spans="1:44" s="79" customFormat="1" ht="26.25" customHeight="1">
      <c r="A141" s="693" t="s">
        <v>84</v>
      </c>
      <c r="B141" s="1475" t="s">
        <v>169</v>
      </c>
      <c r="C141" s="1475"/>
      <c r="D141" s="1475"/>
      <c r="E141" s="1475"/>
      <c r="F141" s="1475"/>
      <c r="G141" s="1475"/>
      <c r="H141" s="311"/>
      <c r="I141" s="312"/>
      <c r="J141" s="313"/>
      <c r="K141" s="312"/>
      <c r="L141" s="312"/>
      <c r="M141" s="314"/>
      <c r="N141" s="315"/>
      <c r="O141" s="312"/>
      <c r="P141" s="312"/>
      <c r="Q141" s="315"/>
      <c r="R141" s="312"/>
      <c r="S141" s="312"/>
      <c r="T141" s="312"/>
      <c r="U141" s="312"/>
      <c r="V141" s="312"/>
      <c r="W141" s="312"/>
    </row>
    <row r="142" spans="1:44" s="79" customFormat="1" ht="13.5" customHeight="1">
      <c r="A142" s="316"/>
      <c r="B142" s="80"/>
      <c r="C142" s="80"/>
      <c r="D142" s="81"/>
      <c r="E142" s="81"/>
      <c r="F142" s="82"/>
      <c r="G142" s="82"/>
      <c r="H142" s="80"/>
      <c r="I142" s="81"/>
      <c r="J142" s="82"/>
      <c r="K142" s="81"/>
      <c r="L142" s="81"/>
      <c r="M142" s="83"/>
      <c r="N142" s="84"/>
      <c r="O142" s="78"/>
      <c r="P142" s="81"/>
      <c r="Q142" s="84"/>
      <c r="R142" s="78"/>
      <c r="S142" s="78"/>
      <c r="T142" s="78"/>
      <c r="U142" s="78"/>
      <c r="V142" s="78"/>
      <c r="W142" s="78"/>
      <c r="X142" s="85"/>
      <c r="Y142" s="85"/>
      <c r="Z142" s="85"/>
      <c r="AA142" s="85"/>
      <c r="AB142" s="85"/>
      <c r="AC142" s="85"/>
      <c r="AD142" s="85"/>
      <c r="AE142" s="85"/>
      <c r="AF142" s="85"/>
      <c r="AG142" s="85"/>
      <c r="AH142" s="85"/>
      <c r="AI142" s="85"/>
      <c r="AJ142" s="85"/>
      <c r="AK142" s="85"/>
      <c r="AL142" s="85"/>
      <c r="AM142" s="85"/>
      <c r="AN142" s="85"/>
      <c r="AO142" s="85"/>
      <c r="AP142" s="85"/>
      <c r="AQ142" s="85"/>
    </row>
    <row r="143" spans="1:44" ht="12.75" customHeight="1">
      <c r="F143" s="86"/>
      <c r="G143" s="86"/>
      <c r="H143" s="86"/>
      <c r="I143" s="86"/>
      <c r="J143" s="86"/>
      <c r="K143" s="86"/>
      <c r="L143" s="86"/>
      <c r="M143" s="63"/>
      <c r="N143" s="64"/>
    </row>
    <row r="144" spans="1:44">
      <c r="F144" s="86"/>
      <c r="G144" s="86"/>
      <c r="H144" s="86"/>
      <c r="I144" s="86"/>
      <c r="J144" s="86"/>
      <c r="K144" s="86"/>
      <c r="L144" s="86"/>
    </row>
    <row r="145" spans="6:12">
      <c r="F145" s="86"/>
      <c r="G145" s="86"/>
      <c r="H145" s="86"/>
      <c r="I145" s="86"/>
      <c r="J145" s="86"/>
      <c r="K145" s="86"/>
      <c r="L145" s="86"/>
    </row>
    <row r="146" spans="6:12">
      <c r="F146" s="86"/>
      <c r="G146" s="86"/>
      <c r="H146" s="86"/>
      <c r="I146" s="86"/>
      <c r="J146" s="86"/>
      <c r="K146" s="86"/>
      <c r="L146" s="86"/>
    </row>
    <row r="147" spans="6:12">
      <c r="F147" s="86"/>
      <c r="G147" s="86"/>
      <c r="H147" s="86"/>
      <c r="I147" s="86"/>
      <c r="J147" s="86"/>
      <c r="K147" s="86"/>
      <c r="L147" s="86"/>
    </row>
    <row r="148" spans="6:12">
      <c r="F148" s="86"/>
      <c r="G148" s="86"/>
      <c r="H148" s="86"/>
      <c r="I148" s="86"/>
      <c r="J148" s="86"/>
      <c r="K148" s="86"/>
      <c r="L148" s="86"/>
    </row>
    <row r="149" spans="6:12">
      <c r="F149" s="86"/>
      <c r="G149" s="86"/>
      <c r="H149" s="86"/>
      <c r="I149" s="86"/>
      <c r="J149" s="86"/>
      <c r="K149" s="86"/>
      <c r="L149" s="86"/>
    </row>
    <row r="150" spans="6:12">
      <c r="F150" s="86"/>
      <c r="G150" s="86"/>
      <c r="H150" s="86"/>
      <c r="I150" s="86"/>
      <c r="J150" s="86"/>
      <c r="K150" s="86"/>
      <c r="L150" s="86"/>
    </row>
    <row r="151" spans="6:12">
      <c r="F151" s="86"/>
      <c r="G151" s="86"/>
      <c r="H151" s="86"/>
      <c r="I151" s="86"/>
      <c r="J151" s="86"/>
      <c r="K151" s="86"/>
      <c r="L151" s="86"/>
    </row>
    <row r="152" spans="6:12">
      <c r="F152" s="86"/>
      <c r="G152" s="86"/>
      <c r="H152" s="86"/>
      <c r="I152" s="86"/>
      <c r="J152" s="86"/>
      <c r="K152" s="86"/>
      <c r="L152" s="86"/>
    </row>
    <row r="153" spans="6:12">
      <c r="F153" s="86"/>
      <c r="G153" s="86"/>
      <c r="H153" s="86"/>
      <c r="I153" s="86"/>
      <c r="J153" s="86"/>
      <c r="K153" s="86"/>
      <c r="L153" s="86"/>
    </row>
    <row r="154" spans="6:12">
      <c r="F154" s="86"/>
      <c r="G154" s="86"/>
      <c r="H154" s="86"/>
      <c r="I154" s="86"/>
      <c r="J154" s="86"/>
      <c r="K154" s="86"/>
      <c r="L154" s="86"/>
    </row>
    <row r="155" spans="6:12">
      <c r="F155" s="86"/>
      <c r="G155" s="86"/>
      <c r="H155" s="86"/>
      <c r="I155" s="86"/>
      <c r="J155" s="86"/>
      <c r="K155" s="86"/>
      <c r="L155" s="86"/>
    </row>
    <row r="156" spans="6:12">
      <c r="F156" s="86"/>
      <c r="G156" s="86"/>
      <c r="H156" s="86"/>
      <c r="I156" s="86"/>
      <c r="J156" s="86"/>
      <c r="K156" s="86"/>
      <c r="L156" s="86"/>
    </row>
    <row r="157" spans="6:12">
      <c r="F157" s="86"/>
      <c r="G157" s="86"/>
      <c r="H157" s="86"/>
      <c r="I157" s="86"/>
      <c r="J157" s="86"/>
      <c r="K157" s="86"/>
      <c r="L157" s="86"/>
    </row>
    <row r="158" spans="6:12">
      <c r="F158" s="86"/>
      <c r="G158" s="86"/>
      <c r="H158" s="86"/>
      <c r="I158" s="86"/>
      <c r="J158" s="86"/>
      <c r="K158" s="86"/>
      <c r="L158" s="86"/>
    </row>
    <row r="159" spans="6:12">
      <c r="F159" s="86"/>
      <c r="G159" s="86"/>
      <c r="H159" s="86"/>
      <c r="I159" s="86"/>
      <c r="J159" s="86"/>
      <c r="K159" s="86"/>
      <c r="L159" s="86"/>
    </row>
    <row r="160" spans="6:12">
      <c r="F160" s="86"/>
      <c r="G160" s="86"/>
      <c r="H160" s="86"/>
      <c r="I160" s="86"/>
      <c r="J160" s="86"/>
      <c r="K160" s="86"/>
      <c r="L160" s="86"/>
    </row>
    <row r="161" spans="6:12">
      <c r="F161" s="86"/>
      <c r="G161" s="86"/>
      <c r="H161" s="86"/>
      <c r="I161" s="86"/>
      <c r="J161" s="86"/>
      <c r="K161" s="86"/>
      <c r="L161" s="86"/>
    </row>
    <row r="162" spans="6:12">
      <c r="F162" s="86"/>
      <c r="G162" s="86"/>
      <c r="H162" s="86"/>
      <c r="I162" s="86"/>
      <c r="J162" s="86"/>
      <c r="K162" s="86"/>
      <c r="L162" s="86"/>
    </row>
    <row r="163" spans="6:12">
      <c r="F163" s="86"/>
      <c r="G163" s="86"/>
      <c r="H163" s="86"/>
      <c r="I163" s="86"/>
      <c r="J163" s="86"/>
      <c r="K163" s="86"/>
      <c r="L163" s="86"/>
    </row>
    <row r="164" spans="6:12">
      <c r="F164" s="86"/>
      <c r="G164" s="86"/>
      <c r="H164" s="86"/>
      <c r="I164" s="86"/>
      <c r="J164" s="86"/>
      <c r="K164" s="86"/>
      <c r="L164" s="86"/>
    </row>
    <row r="165" spans="6:12">
      <c r="F165" s="86"/>
      <c r="G165" s="86"/>
      <c r="H165" s="86"/>
      <c r="I165" s="86"/>
      <c r="J165" s="86"/>
      <c r="K165" s="86"/>
      <c r="L165" s="86"/>
    </row>
    <row r="166" spans="6:12">
      <c r="F166" s="86"/>
      <c r="G166" s="86"/>
      <c r="H166" s="86"/>
      <c r="I166" s="86"/>
      <c r="J166" s="86"/>
      <c r="K166" s="86"/>
      <c r="L166" s="86"/>
    </row>
    <row r="167" spans="6:12">
      <c r="F167" s="86"/>
      <c r="G167" s="86"/>
      <c r="H167" s="86"/>
      <c r="I167" s="86"/>
      <c r="J167" s="86"/>
      <c r="K167" s="86"/>
      <c r="L167" s="86"/>
    </row>
    <row r="168" spans="6:12">
      <c r="F168" s="86"/>
      <c r="G168" s="86"/>
      <c r="H168" s="86"/>
      <c r="I168" s="86"/>
      <c r="J168" s="86"/>
      <c r="K168" s="86"/>
      <c r="L168" s="86"/>
    </row>
  </sheetData>
  <sheetProtection autoFilter="0"/>
  <mergeCells count="17">
    <mergeCell ref="A1:X1"/>
    <mergeCell ref="B7:B8"/>
    <mergeCell ref="C7:C8"/>
    <mergeCell ref="D7:D8"/>
    <mergeCell ref="E7:I7"/>
    <mergeCell ref="J7:J8"/>
    <mergeCell ref="K7:K8"/>
    <mergeCell ref="L7:Q7"/>
    <mergeCell ref="R7:R8"/>
    <mergeCell ref="S7:U7"/>
    <mergeCell ref="V7:X7"/>
    <mergeCell ref="B141:G141"/>
    <mergeCell ref="A3:X3"/>
    <mergeCell ref="B5:T5"/>
    <mergeCell ref="B11:X11"/>
    <mergeCell ref="V5:W5"/>
    <mergeCell ref="A7:A9"/>
  </mergeCells>
  <phoneticPr fontId="18" type="noConversion"/>
  <hyperlinks>
    <hyperlink ref="Z3" location="INDICE!A1" display="Índice" xr:uid="{CBB43993-DFB0-493A-8D80-83F078409F04}"/>
  </hyperlinks>
  <printOptions horizontalCentered="1" verticalCentered="1"/>
  <pageMargins left="0.74803149606299213" right="0.74803149606299213" top="0.98425196850393704" bottom="0.59055118110236227" header="0.39370078740157483" footer="0.31496062992125984"/>
  <pageSetup paperSize="9" scale="50" fitToHeight="0" orientation="landscape" r:id="rId1"/>
  <headerFooter alignWithMargins="0">
    <oddHeader>&amp;L&amp;G&amp;R&amp;G</oddHeader>
  </headerFooter>
  <ignoredErrors>
    <ignoredError sqref="A141"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13">
    <pageSetUpPr fitToPage="1"/>
  </sheetPr>
  <dimension ref="A1:AR170"/>
  <sheetViews>
    <sheetView showGridLines="0" zoomScale="85" zoomScaleNormal="85" workbookViewId="0">
      <selection sqref="A1:X1"/>
    </sheetView>
  </sheetViews>
  <sheetFormatPr defaultColWidth="9.140625" defaultRowHeight="12.75"/>
  <cols>
    <col min="1" max="2" width="10.7109375" style="63" customWidth="1"/>
    <col min="3" max="3" width="10.7109375" style="86" customWidth="1"/>
    <col min="4" max="4" width="10.7109375" style="63" customWidth="1"/>
    <col min="5" max="5" width="10.7109375" style="86" customWidth="1"/>
    <col min="6" max="6" width="10.7109375" style="89" customWidth="1"/>
    <col min="7" max="7" width="10.7109375" style="90" customWidth="1"/>
    <col min="8" max="12" width="10.7109375" style="89" customWidth="1"/>
    <col min="13" max="13" width="10.7109375" style="87" customWidth="1"/>
    <col min="14" max="14" width="10.7109375" style="88" customWidth="1"/>
    <col min="15" max="16" width="10.7109375" style="63" customWidth="1"/>
    <col min="17" max="17" width="10.7109375" style="64" customWidth="1"/>
    <col min="18" max="24" width="10.7109375" style="63" customWidth="1"/>
    <col min="25" max="25" width="0.5703125" style="63" customWidth="1"/>
    <col min="26" max="16384" width="9.140625" style="63"/>
  </cols>
  <sheetData>
    <row r="1" spans="1:44" ht="18" customHeight="1">
      <c r="A1" s="1484" t="s">
        <v>183</v>
      </c>
      <c r="B1" s="1484"/>
      <c r="C1" s="1484"/>
      <c r="D1" s="1484"/>
      <c r="E1" s="1484"/>
      <c r="F1" s="1484"/>
      <c r="G1" s="1484"/>
      <c r="H1" s="1484"/>
      <c r="I1" s="1484"/>
      <c r="J1" s="1484"/>
      <c r="K1" s="1484"/>
      <c r="L1" s="1484"/>
      <c r="M1" s="1484"/>
      <c r="N1" s="1484"/>
      <c r="O1" s="1484"/>
      <c r="P1" s="1484"/>
      <c r="Q1" s="1484"/>
      <c r="R1" s="1484"/>
      <c r="S1" s="1484"/>
      <c r="T1" s="1484"/>
      <c r="U1" s="1484"/>
      <c r="V1" s="1484"/>
      <c r="W1" s="1484"/>
      <c r="X1" s="1484"/>
    </row>
    <row r="2" spans="1:44" ht="9.9499999999999993" customHeight="1">
      <c r="A2" s="4"/>
      <c r="B2" s="37"/>
      <c r="C2" s="38"/>
      <c r="D2" s="37"/>
      <c r="E2" s="39"/>
      <c r="F2" s="40"/>
      <c r="G2" s="39"/>
      <c r="H2" s="40"/>
      <c r="I2" s="40"/>
      <c r="J2" s="40"/>
      <c r="K2" s="40"/>
      <c r="L2" s="40"/>
      <c r="M2" s="40"/>
      <c r="N2" s="41"/>
      <c r="O2" s="42"/>
    </row>
    <row r="3" spans="1:44" ht="20.100000000000001" customHeight="1">
      <c r="A3" s="110" t="s">
        <v>656</v>
      </c>
      <c r="B3" s="277"/>
      <c r="C3" s="277"/>
      <c r="D3" s="277"/>
      <c r="E3" s="277"/>
      <c r="F3" s="277"/>
      <c r="G3" s="277"/>
      <c r="H3" s="277"/>
      <c r="I3" s="277"/>
      <c r="J3" s="277"/>
      <c r="K3" s="277"/>
      <c r="L3" s="277"/>
      <c r="M3" s="277"/>
      <c r="N3" s="277"/>
      <c r="O3" s="278"/>
      <c r="P3" s="276"/>
      <c r="Q3" s="279"/>
      <c r="R3" s="276"/>
      <c r="S3" s="276"/>
      <c r="T3" s="276"/>
      <c r="U3" s="276"/>
      <c r="V3" s="276"/>
      <c r="W3" s="276"/>
      <c r="X3" s="276"/>
      <c r="Y3" s="276"/>
      <c r="Z3" s="637" t="s">
        <v>182</v>
      </c>
    </row>
    <row r="4" spans="1:44" s="65" customFormat="1" ht="6" customHeight="1">
      <c r="A4" s="60"/>
      <c r="B4" s="61"/>
      <c r="C4" s="61"/>
      <c r="D4" s="61"/>
      <c r="E4" s="61"/>
      <c r="F4" s="61"/>
      <c r="G4" s="61"/>
      <c r="H4" s="61"/>
      <c r="I4" s="61"/>
      <c r="J4" s="61"/>
      <c r="K4" s="61"/>
      <c r="L4" s="61"/>
      <c r="M4" s="61"/>
      <c r="N4" s="61"/>
      <c r="O4" s="62"/>
      <c r="Q4" s="66"/>
    </row>
    <row r="5" spans="1:44" s="67" customFormat="1" ht="26.25" customHeight="1">
      <c r="B5" s="1498" t="s">
        <v>424</v>
      </c>
      <c r="C5" s="1498"/>
      <c r="D5" s="1498"/>
      <c r="E5" s="1498"/>
      <c r="F5" s="1498"/>
      <c r="G5" s="1498"/>
      <c r="H5" s="1498"/>
      <c r="I5" s="1498"/>
      <c r="J5" s="1498"/>
      <c r="K5" s="1498"/>
      <c r="L5" s="1498"/>
      <c r="M5" s="9"/>
      <c r="N5" s="53"/>
      <c r="O5" s="9"/>
      <c r="P5" s="9"/>
      <c r="V5" s="1497" t="s">
        <v>99</v>
      </c>
      <c r="W5" s="1481"/>
      <c r="X5" s="734">
        <f>('[2]3'!$W$5)</f>
        <v>44739</v>
      </c>
    </row>
    <row r="6" spans="1:44" s="68" customFormat="1" ht="6" customHeight="1" thickBot="1">
      <c r="A6" s="57"/>
      <c r="B6" s="57"/>
      <c r="C6" s="58"/>
      <c r="D6" s="57"/>
      <c r="E6" s="58"/>
      <c r="F6" s="57"/>
      <c r="G6" s="58"/>
      <c r="H6" s="57"/>
      <c r="I6" s="57"/>
      <c r="J6" s="57"/>
      <c r="K6" s="57"/>
      <c r="L6" s="57"/>
      <c r="M6" s="57"/>
      <c r="N6" s="59"/>
      <c r="O6" s="57"/>
      <c r="P6" s="57"/>
      <c r="Q6" s="280"/>
      <c r="R6" s="280"/>
      <c r="S6" s="280"/>
      <c r="T6" s="280"/>
      <c r="U6" s="280"/>
      <c r="V6" s="280"/>
      <c r="W6" s="281"/>
      <c r="X6" s="281"/>
    </row>
    <row r="7" spans="1:44" s="68" customFormat="1" ht="26.25" customHeight="1">
      <c r="A7" s="1482" t="s">
        <v>171</v>
      </c>
      <c r="B7" s="1485" t="s">
        <v>83</v>
      </c>
      <c r="C7" s="1487" t="s">
        <v>165</v>
      </c>
      <c r="D7" s="1487" t="s">
        <v>164</v>
      </c>
      <c r="E7" s="1489" t="s">
        <v>85</v>
      </c>
      <c r="F7" s="1490"/>
      <c r="G7" s="1490"/>
      <c r="H7" s="1490"/>
      <c r="I7" s="1490"/>
      <c r="J7" s="1491" t="s">
        <v>167</v>
      </c>
      <c r="K7" s="1491" t="s">
        <v>89</v>
      </c>
      <c r="L7" s="1493" t="s">
        <v>94</v>
      </c>
      <c r="M7" s="1494"/>
      <c r="N7" s="1494"/>
      <c r="O7" s="1494"/>
      <c r="P7" s="1494"/>
      <c r="Q7" s="1495"/>
      <c r="R7" s="1491" t="s">
        <v>93</v>
      </c>
      <c r="S7" s="1493" t="s">
        <v>95</v>
      </c>
      <c r="T7" s="1494"/>
      <c r="U7" s="1495"/>
      <c r="V7" s="1493" t="s">
        <v>96</v>
      </c>
      <c r="W7" s="1494"/>
      <c r="X7" s="1494"/>
      <c r="Y7" s="282"/>
    </row>
    <row r="8" spans="1:44" s="69" customFormat="1" ht="80.099999999999994" customHeight="1">
      <c r="A8" s="1482"/>
      <c r="B8" s="1486"/>
      <c r="C8" s="1488"/>
      <c r="D8" s="1488"/>
      <c r="E8" s="688" t="s">
        <v>31</v>
      </c>
      <c r="F8" s="689" t="s">
        <v>86</v>
      </c>
      <c r="G8" s="688" t="s">
        <v>87</v>
      </c>
      <c r="H8" s="739" t="s">
        <v>443</v>
      </c>
      <c r="I8" s="688" t="s">
        <v>88</v>
      </c>
      <c r="J8" s="1492"/>
      <c r="K8" s="1492"/>
      <c r="L8" s="691" t="s">
        <v>31</v>
      </c>
      <c r="M8" s="690" t="s">
        <v>90</v>
      </c>
      <c r="N8" s="690" t="s">
        <v>166</v>
      </c>
      <c r="O8" s="690" t="s">
        <v>91</v>
      </c>
      <c r="P8" s="690" t="s">
        <v>168</v>
      </c>
      <c r="Q8" s="690" t="s">
        <v>92</v>
      </c>
      <c r="R8" s="1492"/>
      <c r="S8" s="691" t="s">
        <v>31</v>
      </c>
      <c r="T8" s="690" t="s">
        <v>97</v>
      </c>
      <c r="U8" s="690" t="s">
        <v>98</v>
      </c>
      <c r="V8" s="690" t="s">
        <v>31</v>
      </c>
      <c r="W8" s="690" t="s">
        <v>97</v>
      </c>
      <c r="X8" s="690" t="s">
        <v>98</v>
      </c>
      <c r="Y8" s="283"/>
    </row>
    <row r="9" spans="1:44" s="70" customFormat="1" ht="9.9499999999999993" customHeight="1">
      <c r="A9" s="1483"/>
      <c r="B9" s="730" t="s">
        <v>84</v>
      </c>
      <c r="C9" s="284" t="s">
        <v>444</v>
      </c>
      <c r="D9" s="284" t="s">
        <v>447</v>
      </c>
      <c r="E9" s="285" t="s">
        <v>448</v>
      </c>
      <c r="F9" s="285" t="s">
        <v>12</v>
      </c>
      <c r="G9" s="285" t="s">
        <v>13</v>
      </c>
      <c r="H9" s="285" t="s">
        <v>40</v>
      </c>
      <c r="I9" s="285" t="s">
        <v>14</v>
      </c>
      <c r="J9" s="285" t="s">
        <v>15</v>
      </c>
      <c r="K9" s="285" t="s">
        <v>16</v>
      </c>
      <c r="L9" s="751" t="s">
        <v>449</v>
      </c>
      <c r="M9" s="285" t="s">
        <v>41</v>
      </c>
      <c r="N9" s="285" t="s">
        <v>20</v>
      </c>
      <c r="O9" s="285" t="s">
        <v>18</v>
      </c>
      <c r="P9" s="285" t="s">
        <v>42</v>
      </c>
      <c r="Q9" s="285" t="s">
        <v>21</v>
      </c>
      <c r="R9" s="751" t="s">
        <v>446</v>
      </c>
      <c r="S9" s="286" t="s">
        <v>43</v>
      </c>
      <c r="T9" s="286" t="s">
        <v>44</v>
      </c>
      <c r="U9" s="286" t="s">
        <v>45</v>
      </c>
      <c r="V9" s="286" t="s">
        <v>46</v>
      </c>
      <c r="W9" s="287" t="s">
        <v>47</v>
      </c>
      <c r="X9" s="288" t="s">
        <v>48</v>
      </c>
      <c r="Y9" s="289"/>
    </row>
    <row r="10" spans="1:44" s="70" customFormat="1" ht="26.25" customHeight="1">
      <c r="A10" s="634" t="s">
        <v>172</v>
      </c>
      <c r="B10" s="290" t="s">
        <v>1</v>
      </c>
      <c r="C10" s="291" t="s">
        <v>1</v>
      </c>
      <c r="D10" s="291" t="s">
        <v>1</v>
      </c>
      <c r="E10" s="291" t="s">
        <v>1</v>
      </c>
      <c r="F10" s="291" t="s">
        <v>1</v>
      </c>
      <c r="G10" s="291" t="s">
        <v>1</v>
      </c>
      <c r="H10" s="291" t="s">
        <v>1</v>
      </c>
      <c r="I10" s="291" t="s">
        <v>1</v>
      </c>
      <c r="J10" s="291" t="s">
        <v>1</v>
      </c>
      <c r="K10" s="291" t="s">
        <v>1</v>
      </c>
      <c r="L10" s="291" t="s">
        <v>1</v>
      </c>
      <c r="M10" s="291" t="s">
        <v>1</v>
      </c>
      <c r="N10" s="291" t="s">
        <v>1</v>
      </c>
      <c r="O10" s="291" t="s">
        <v>1</v>
      </c>
      <c r="P10" s="291" t="s">
        <v>1</v>
      </c>
      <c r="Q10" s="291" t="s">
        <v>1</v>
      </c>
      <c r="R10" s="291" t="s">
        <v>1</v>
      </c>
      <c r="S10" s="291" t="s">
        <v>1</v>
      </c>
      <c r="T10" s="291" t="s">
        <v>1</v>
      </c>
      <c r="U10" s="291" t="s">
        <v>1</v>
      </c>
      <c r="V10" s="291" t="s">
        <v>1</v>
      </c>
      <c r="W10" s="291" t="s">
        <v>1</v>
      </c>
      <c r="X10" s="292" t="s">
        <v>1</v>
      </c>
      <c r="Y10" s="289"/>
    </row>
    <row r="11" spans="1:44" s="72" customFormat="1" ht="26.25" customHeight="1" thickBot="1">
      <c r="A11" s="692" t="s">
        <v>173</v>
      </c>
      <c r="B11" s="1478" t="s">
        <v>442</v>
      </c>
      <c r="C11" s="1479"/>
      <c r="D11" s="1479"/>
      <c r="E11" s="1479"/>
      <c r="F11" s="1479"/>
      <c r="G11" s="1479"/>
      <c r="H11" s="1479"/>
      <c r="I11" s="1479"/>
      <c r="J11" s="1479"/>
      <c r="K11" s="1479"/>
      <c r="L11" s="1479"/>
      <c r="M11" s="1479"/>
      <c r="N11" s="1479"/>
      <c r="O11" s="1479"/>
      <c r="P11" s="1479"/>
      <c r="Q11" s="1479"/>
      <c r="R11" s="1479"/>
      <c r="S11" s="1479"/>
      <c r="T11" s="1479"/>
      <c r="U11" s="1479"/>
      <c r="V11" s="1479"/>
      <c r="W11" s="1479"/>
      <c r="X11" s="1479"/>
      <c r="Y11" s="293"/>
      <c r="Z11" s="71"/>
      <c r="AA11" s="71"/>
      <c r="AB11" s="71"/>
      <c r="AC11" s="71"/>
      <c r="AD11" s="71"/>
      <c r="AE11" s="71"/>
      <c r="AF11" s="71"/>
      <c r="AG11" s="71"/>
      <c r="AH11" s="71"/>
      <c r="AI11" s="71"/>
      <c r="AJ11" s="71"/>
      <c r="AK11" s="71"/>
      <c r="AL11" s="71"/>
      <c r="AM11" s="71"/>
      <c r="AN11" s="71"/>
      <c r="AO11" s="71"/>
      <c r="AP11" s="71"/>
      <c r="AQ11" s="71"/>
      <c r="AR11" s="71"/>
    </row>
    <row r="12" spans="1:44" s="72" customFormat="1" ht="9" customHeight="1">
      <c r="A12" s="294"/>
      <c r="B12" s="295"/>
      <c r="C12" s="296"/>
      <c r="D12" s="297"/>
      <c r="E12" s="298"/>
      <c r="F12" s="298"/>
      <c r="G12" s="299"/>
      <c r="H12" s="299"/>
      <c r="I12" s="297"/>
      <c r="J12" s="298"/>
      <c r="K12" s="299"/>
      <c r="L12" s="298"/>
      <c r="M12" s="298"/>
      <c r="N12" s="297"/>
      <c r="O12" s="298"/>
      <c r="P12" s="298"/>
      <c r="Q12" s="297"/>
      <c r="R12" s="298"/>
      <c r="S12" s="298"/>
      <c r="T12" s="298"/>
      <c r="U12" s="298"/>
      <c r="V12" s="298"/>
      <c r="W12" s="300"/>
      <c r="X12" s="301"/>
      <c r="Y12" s="302"/>
      <c r="Z12" s="71"/>
      <c r="AA12" s="71"/>
      <c r="AB12" s="71"/>
      <c r="AC12" s="71"/>
      <c r="AD12" s="71"/>
      <c r="AE12" s="71"/>
      <c r="AF12" s="71"/>
      <c r="AG12" s="71"/>
      <c r="AH12" s="71"/>
      <c r="AI12" s="71"/>
      <c r="AJ12" s="71"/>
      <c r="AK12" s="71"/>
      <c r="AL12" s="71"/>
      <c r="AM12" s="71"/>
      <c r="AN12" s="71"/>
      <c r="AO12" s="71"/>
      <c r="AP12" s="71"/>
      <c r="AQ12" s="71"/>
      <c r="AR12" s="71"/>
    </row>
    <row r="13" spans="1:44" s="72" customFormat="1" ht="12.75" customHeight="1">
      <c r="A13" s="317">
        <f>'[2]3'!$A13</f>
        <v>1997</v>
      </c>
      <c r="B13" s="550">
        <f>'[2]3'!$B13</f>
        <v>102330.95999999999</v>
      </c>
      <c r="C13" s="549">
        <f>'[2]3'!C13</f>
        <v>110514.02100000001</v>
      </c>
      <c r="D13" s="866">
        <f>'[2]3'!D13</f>
        <v>83371.404999999999</v>
      </c>
      <c r="E13" s="549">
        <f>'[2]3'!E13</f>
        <v>65362.561000000002</v>
      </c>
      <c r="F13" s="866">
        <f>'[2]3'!F13</f>
        <v>12443.736999999999</v>
      </c>
      <c r="G13" s="549">
        <f>'[2]3'!G13</f>
        <v>7651.0619999999999</v>
      </c>
      <c r="H13" s="866">
        <f>'[2]3'!H13</f>
        <v>43652.304000000004</v>
      </c>
      <c r="I13" s="549">
        <f>'[2]3'!I13</f>
        <v>1615.4580000000001</v>
      </c>
      <c r="J13" s="866">
        <f>'[2]3'!J13</f>
        <v>18008.84399999999</v>
      </c>
      <c r="K13" s="549">
        <f>'[2]3'!K13</f>
        <v>27142.616000000002</v>
      </c>
      <c r="L13" s="866">
        <f>'[2]3'!L13</f>
        <v>26603.35</v>
      </c>
      <c r="M13" s="549">
        <f>'[2]3'!M13</f>
        <v>381.221</v>
      </c>
      <c r="N13" s="866">
        <f>'[2]3'!N13</f>
        <v>5593.8469999999998</v>
      </c>
      <c r="O13" s="549">
        <f>'[2]3'!O13</f>
        <v>2879.4609999999998</v>
      </c>
      <c r="P13" s="866">
        <f>'[2]3'!P13</f>
        <v>16468.8</v>
      </c>
      <c r="Q13" s="549">
        <f>'[2]3'!Q13</f>
        <v>1280.021</v>
      </c>
      <c r="R13" s="866">
        <f>'[2]3'!R13</f>
        <v>-8183.0610000000015</v>
      </c>
      <c r="S13" s="549">
        <f>'[2]3'!S13</f>
        <v>27787.097000000002</v>
      </c>
      <c r="T13" s="866">
        <f>'[2]3'!T13</f>
        <v>21730.149000000001</v>
      </c>
      <c r="U13" s="549">
        <f>'[2]3'!U13</f>
        <v>6056.9480000000003</v>
      </c>
      <c r="V13" s="866">
        <f>'[2]3'!V13</f>
        <v>35970.158000000003</v>
      </c>
      <c r="W13" s="549">
        <f>'[2]3'!W13</f>
        <v>31186.578000000001</v>
      </c>
      <c r="X13" s="866">
        <f>'[2]3'!X13</f>
        <v>4783.58</v>
      </c>
      <c r="Y13" s="302"/>
      <c r="Z13" s="71"/>
      <c r="AA13" s="71"/>
      <c r="AB13" s="71"/>
      <c r="AC13" s="71"/>
      <c r="AD13" s="71"/>
      <c r="AE13" s="71"/>
      <c r="AF13" s="71"/>
      <c r="AG13" s="71"/>
      <c r="AH13" s="71"/>
      <c r="AI13" s="71"/>
      <c r="AJ13" s="71"/>
      <c r="AK13" s="71"/>
      <c r="AL13" s="71"/>
      <c r="AM13" s="71"/>
      <c r="AN13" s="71"/>
      <c r="AO13" s="71"/>
      <c r="AP13" s="71"/>
      <c r="AQ13" s="71"/>
      <c r="AR13" s="71"/>
    </row>
    <row r="14" spans="1:44" s="72" customFormat="1" ht="12.75" customHeight="1">
      <c r="A14" s="317">
        <f>'[2]3'!$A14</f>
        <v>1998</v>
      </c>
      <c r="B14" s="550">
        <f>'[2]3'!$B14</f>
        <v>111353.38099999999</v>
      </c>
      <c r="C14" s="549">
        <f>'[2]3'!C14</f>
        <v>121561.863</v>
      </c>
      <c r="D14" s="866">
        <f>'[2]3'!D14</f>
        <v>90030.191000000006</v>
      </c>
      <c r="E14" s="549">
        <f>'[2]3'!E14</f>
        <v>70172.596000000005</v>
      </c>
      <c r="F14" s="866">
        <f>'[2]3'!F14</f>
        <v>13512.438000000002</v>
      </c>
      <c r="G14" s="549">
        <f>'[2]3'!G14</f>
        <v>8866.9889999999996</v>
      </c>
      <c r="H14" s="866">
        <f>'[2]3'!H14</f>
        <v>46088.567999999999</v>
      </c>
      <c r="I14" s="549">
        <f>'[2]3'!I14</f>
        <v>1704.6010000000001</v>
      </c>
      <c r="J14" s="866">
        <f>'[2]3'!J14</f>
        <v>19857.595000000001</v>
      </c>
      <c r="K14" s="549">
        <f>'[2]3'!K14</f>
        <v>31531.671999999995</v>
      </c>
      <c r="L14" s="866">
        <f>'[2]3'!L14</f>
        <v>30453.170999999998</v>
      </c>
      <c r="M14" s="549">
        <f>'[2]3'!M14</f>
        <v>401.709</v>
      </c>
      <c r="N14" s="866">
        <f>'[2]3'!N14</f>
        <v>6623.6679999999997</v>
      </c>
      <c r="O14" s="549">
        <f>'[2]3'!O14</f>
        <v>3509.13</v>
      </c>
      <c r="P14" s="866">
        <f>'[2]3'!P14</f>
        <v>18353.152000000002</v>
      </c>
      <c r="Q14" s="549">
        <f>'[2]3'!Q14</f>
        <v>1565.5119999999999</v>
      </c>
      <c r="R14" s="866">
        <f>'[2]3'!R14</f>
        <v>-10208.482</v>
      </c>
      <c r="S14" s="549">
        <f>'[2]3'!S14</f>
        <v>30434.691000000003</v>
      </c>
      <c r="T14" s="866">
        <f>'[2]3'!T14</f>
        <v>23492.874</v>
      </c>
      <c r="U14" s="549">
        <f>'[2]3'!U14</f>
        <v>6941.817</v>
      </c>
      <c r="V14" s="866">
        <f>'[2]3'!V14</f>
        <v>40643.173000000003</v>
      </c>
      <c r="W14" s="549">
        <f>'[2]3'!W14</f>
        <v>35271.01</v>
      </c>
      <c r="X14" s="866">
        <f>'[2]3'!X14</f>
        <v>5372.1629999999996</v>
      </c>
      <c r="Y14" s="302"/>
      <c r="Z14" s="71"/>
      <c r="AA14" s="71"/>
      <c r="AB14" s="71"/>
      <c r="AC14" s="71"/>
      <c r="AD14" s="71"/>
      <c r="AE14" s="71"/>
      <c r="AF14" s="71"/>
      <c r="AG14" s="71"/>
      <c r="AH14" s="71"/>
      <c r="AI14" s="71"/>
      <c r="AJ14" s="71"/>
      <c r="AK14" s="71"/>
      <c r="AL14" s="71"/>
      <c r="AM14" s="71"/>
      <c r="AN14" s="71"/>
      <c r="AO14" s="71"/>
      <c r="AP14" s="71"/>
      <c r="AQ14" s="71"/>
      <c r="AR14" s="71"/>
    </row>
    <row r="15" spans="1:44" s="72" customFormat="1" ht="12.75" customHeight="1">
      <c r="A15" s="317">
        <f>'[2]3'!$A15</f>
        <v>1999</v>
      </c>
      <c r="B15" s="550">
        <f>'[2]3'!$B15</f>
        <v>119603.30499999999</v>
      </c>
      <c r="C15" s="549">
        <f>'[2]3'!C15</f>
        <v>131982.70199999999</v>
      </c>
      <c r="D15" s="866">
        <f>'[2]3'!D15</f>
        <v>97264.468999999983</v>
      </c>
      <c r="E15" s="549">
        <f>'[2]3'!E15</f>
        <v>75701.532999999996</v>
      </c>
      <c r="F15" s="866">
        <f>'[2]3'!F15</f>
        <v>14197.674000000001</v>
      </c>
      <c r="G15" s="549">
        <f>'[2]3'!G15</f>
        <v>10207.162</v>
      </c>
      <c r="H15" s="866">
        <f>'[2]3'!H15</f>
        <v>49511.880999999994</v>
      </c>
      <c r="I15" s="549">
        <f>'[2]3'!I15</f>
        <v>1784.816</v>
      </c>
      <c r="J15" s="866">
        <f>'[2]3'!J15</f>
        <v>21562.93599999998</v>
      </c>
      <c r="K15" s="549">
        <f>'[2]3'!K15</f>
        <v>34718.233</v>
      </c>
      <c r="L15" s="866">
        <f>'[2]3'!L15</f>
        <v>32999.910000000003</v>
      </c>
      <c r="M15" s="549">
        <f>'[2]3'!M15</f>
        <v>473.483</v>
      </c>
      <c r="N15" s="866">
        <f>'[2]3'!N15</f>
        <v>7093.4070000000002</v>
      </c>
      <c r="O15" s="549">
        <f>'[2]3'!O15</f>
        <v>3809.0839999999998</v>
      </c>
      <c r="P15" s="866">
        <f>'[2]3'!P15</f>
        <v>19794.370999999999</v>
      </c>
      <c r="Q15" s="549">
        <f>'[2]3'!Q15</f>
        <v>1829.5650000000003</v>
      </c>
      <c r="R15" s="866">
        <f>'[2]3'!R15</f>
        <v>-12379.396999999994</v>
      </c>
      <c r="S15" s="549">
        <f>'[2]3'!S15</f>
        <v>31673.317000000006</v>
      </c>
      <c r="T15" s="866">
        <f>'[2]3'!T15</f>
        <v>24514.218000000001</v>
      </c>
      <c r="U15" s="549">
        <f>'[2]3'!U15</f>
        <v>7159.0990000000002</v>
      </c>
      <c r="V15" s="866">
        <f>'[2]3'!V15</f>
        <v>44052.714</v>
      </c>
      <c r="W15" s="549">
        <f>'[2]3'!W15</f>
        <v>38644.557999999997</v>
      </c>
      <c r="X15" s="866">
        <f>'[2]3'!X15</f>
        <v>5408.1560000000009</v>
      </c>
      <c r="Y15" s="302"/>
      <c r="Z15" s="71"/>
      <c r="AA15" s="71"/>
      <c r="AB15" s="71"/>
      <c r="AC15" s="71"/>
      <c r="AD15" s="71"/>
      <c r="AE15" s="71"/>
      <c r="AF15" s="71"/>
      <c r="AG15" s="71"/>
      <c r="AH15" s="71"/>
      <c r="AI15" s="71"/>
      <c r="AJ15" s="71"/>
      <c r="AK15" s="71"/>
      <c r="AL15" s="71"/>
      <c r="AM15" s="71"/>
      <c r="AN15" s="71"/>
      <c r="AO15" s="71"/>
      <c r="AP15" s="71"/>
      <c r="AQ15" s="71"/>
      <c r="AR15" s="71"/>
    </row>
    <row r="16" spans="1:44" s="72" customFormat="1" ht="12.75" customHeight="1">
      <c r="A16" s="317">
        <f>'[2]3'!$A16</f>
        <v>2000</v>
      </c>
      <c r="B16" s="550">
        <f>'[2]3'!$B16</f>
        <v>128414.44500000001</v>
      </c>
      <c r="C16" s="549">
        <f>'[2]3'!C16</f>
        <v>142596.22400000002</v>
      </c>
      <c r="D16" s="866">
        <f>'[2]3'!D16</f>
        <v>105642.86300000001</v>
      </c>
      <c r="E16" s="549">
        <f>'[2]3'!E16</f>
        <v>81416.192999999999</v>
      </c>
      <c r="F16" s="866">
        <f>'[2]3'!F16</f>
        <v>14748.675999999999</v>
      </c>
      <c r="G16" s="549">
        <f>'[2]3'!G16</f>
        <v>10894.216</v>
      </c>
      <c r="H16" s="866">
        <f>'[2]3'!H16</f>
        <v>53735.071000000004</v>
      </c>
      <c r="I16" s="549">
        <f>'[2]3'!I16</f>
        <v>2038.23</v>
      </c>
      <c r="J16" s="866">
        <f>'[2]3'!J16</f>
        <v>24226.67</v>
      </c>
      <c r="K16" s="549">
        <f>'[2]3'!K16</f>
        <v>36953.360999999997</v>
      </c>
      <c r="L16" s="866">
        <f>'[2]3'!L16</f>
        <v>35959.962</v>
      </c>
      <c r="M16" s="549">
        <f>'[2]3'!M16</f>
        <v>398.61599999999999</v>
      </c>
      <c r="N16" s="866">
        <f>'[2]3'!N16</f>
        <v>7924.7929999999997</v>
      </c>
      <c r="O16" s="549">
        <f>'[2]3'!O16</f>
        <v>4074.1390000000001</v>
      </c>
      <c r="P16" s="866">
        <f>'[2]3'!P16</f>
        <v>21465.701999999997</v>
      </c>
      <c r="Q16" s="549">
        <f>'[2]3'!Q16</f>
        <v>2096.712</v>
      </c>
      <c r="R16" s="866">
        <f>'[2]3'!R16</f>
        <v>-14181.77900000001</v>
      </c>
      <c r="S16" s="549">
        <f>'[2]3'!S16</f>
        <v>36218.807000000001</v>
      </c>
      <c r="T16" s="866">
        <f>'[2]3'!T16</f>
        <v>27981.547000000006</v>
      </c>
      <c r="U16" s="549">
        <f>'[2]3'!U16</f>
        <v>8237.26</v>
      </c>
      <c r="V16" s="866">
        <f>'[2]3'!V16</f>
        <v>50400.58600000001</v>
      </c>
      <c r="W16" s="549">
        <f>'[2]3'!W16</f>
        <v>44453.944000000003</v>
      </c>
      <c r="X16" s="866">
        <f>'[2]3'!X16</f>
        <v>5946.6419999999998</v>
      </c>
      <c r="Y16" s="302"/>
      <c r="Z16" s="71"/>
      <c r="AA16" s="71"/>
      <c r="AB16" s="71"/>
      <c r="AC16" s="71"/>
      <c r="AD16" s="71"/>
      <c r="AE16" s="71"/>
      <c r="AF16" s="71"/>
      <c r="AG16" s="71"/>
      <c r="AH16" s="71"/>
      <c r="AI16" s="71"/>
      <c r="AJ16" s="71"/>
      <c r="AK16" s="71"/>
      <c r="AL16" s="71"/>
      <c r="AM16" s="71"/>
      <c r="AN16" s="71"/>
      <c r="AO16" s="71"/>
      <c r="AP16" s="71"/>
      <c r="AQ16" s="71"/>
      <c r="AR16" s="71"/>
    </row>
    <row r="17" spans="1:44" s="72" customFormat="1" ht="12.75" customHeight="1">
      <c r="A17" s="317">
        <f>'[2]3'!$A17</f>
        <v>2001</v>
      </c>
      <c r="B17" s="550">
        <f>'[2]3'!$B17</f>
        <v>135775.00900000002</v>
      </c>
      <c r="C17" s="549">
        <f>'[2]3'!C17</f>
        <v>149647.55299999999</v>
      </c>
      <c r="D17" s="866">
        <f>'[2]3'!D17</f>
        <v>111416.71599999999</v>
      </c>
      <c r="E17" s="549">
        <f>'[2]3'!E17</f>
        <v>85280.473000000013</v>
      </c>
      <c r="F17" s="866">
        <f>'[2]3'!F17</f>
        <v>15910.436000000002</v>
      </c>
      <c r="G17" s="549">
        <f>'[2]3'!G17</f>
        <v>10303.259</v>
      </c>
      <c r="H17" s="866">
        <f>'[2]3'!H17</f>
        <v>56803.059000000001</v>
      </c>
      <c r="I17" s="549">
        <f>'[2]3'!I17</f>
        <v>2263.7190000000001</v>
      </c>
      <c r="J17" s="866">
        <f>'[2]3'!J17</f>
        <v>26136.242999999995</v>
      </c>
      <c r="K17" s="549">
        <f>'[2]3'!K17</f>
        <v>38230.837</v>
      </c>
      <c r="L17" s="866">
        <f>'[2]3'!L17</f>
        <v>37177.356</v>
      </c>
      <c r="M17" s="549">
        <f>'[2]3'!M17</f>
        <v>406.661</v>
      </c>
      <c r="N17" s="866">
        <f>'[2]3'!N17</f>
        <v>8144.9619999999995</v>
      </c>
      <c r="O17" s="549">
        <f>'[2]3'!O17</f>
        <v>3611.0889999999999</v>
      </c>
      <c r="P17" s="866">
        <f>'[2]3'!P17</f>
        <v>22744.251</v>
      </c>
      <c r="Q17" s="549">
        <f>'[2]3'!Q17</f>
        <v>2270.393</v>
      </c>
      <c r="R17" s="866">
        <f>'[2]3'!R17</f>
        <v>-13872.544000000002</v>
      </c>
      <c r="S17" s="549">
        <f>'[2]3'!S17</f>
        <v>37253.031999999999</v>
      </c>
      <c r="T17" s="866">
        <f>'[2]3'!T17</f>
        <v>28578.677</v>
      </c>
      <c r="U17" s="549">
        <f>'[2]3'!U17</f>
        <v>8674.3549999999996</v>
      </c>
      <c r="V17" s="866">
        <f>'[2]3'!V17</f>
        <v>51125.576000000001</v>
      </c>
      <c r="W17" s="549">
        <f>'[2]3'!W17</f>
        <v>45286.792999999998</v>
      </c>
      <c r="X17" s="866">
        <f>'[2]3'!X17</f>
        <v>5838.7830000000004</v>
      </c>
      <c r="Y17" s="302"/>
      <c r="Z17" s="71"/>
      <c r="AA17" s="71"/>
      <c r="AB17" s="71"/>
      <c r="AC17" s="71"/>
      <c r="AD17" s="71"/>
      <c r="AE17" s="71"/>
      <c r="AF17" s="71"/>
      <c r="AG17" s="71"/>
      <c r="AH17" s="71"/>
      <c r="AI17" s="71"/>
      <c r="AJ17" s="71"/>
      <c r="AK17" s="71"/>
      <c r="AL17" s="71"/>
      <c r="AM17" s="71"/>
      <c r="AN17" s="71"/>
      <c r="AO17" s="71"/>
      <c r="AP17" s="71"/>
      <c r="AQ17" s="71"/>
      <c r="AR17" s="71"/>
    </row>
    <row r="18" spans="1:44" s="72" customFormat="1" ht="12.75" customHeight="1">
      <c r="A18" s="317">
        <f>'[2]3'!$A18</f>
        <v>2002</v>
      </c>
      <c r="B18" s="550">
        <f>'[2]3'!$B18</f>
        <v>142554.26300000004</v>
      </c>
      <c r="C18" s="549">
        <f>'[2]3'!C18</f>
        <v>154188.87900000002</v>
      </c>
      <c r="D18" s="866">
        <f>'[2]3'!D18</f>
        <v>117261.15300000001</v>
      </c>
      <c r="E18" s="549">
        <f>'[2]3'!E18</f>
        <v>89388.809000000008</v>
      </c>
      <c r="F18" s="866">
        <f>'[2]3'!F18</f>
        <v>16387.808000000001</v>
      </c>
      <c r="G18" s="549">
        <f>'[2]3'!G18</f>
        <v>10119.635</v>
      </c>
      <c r="H18" s="866">
        <f>'[2]3'!H18</f>
        <v>60471.661000000007</v>
      </c>
      <c r="I18" s="549">
        <f>'[2]3'!I18</f>
        <v>2409.7049999999999</v>
      </c>
      <c r="J18" s="866">
        <f>'[2]3'!J18</f>
        <v>27872.344000000008</v>
      </c>
      <c r="K18" s="549">
        <f>'[2]3'!K18</f>
        <v>36927.726000000002</v>
      </c>
      <c r="L18" s="866">
        <f>'[2]3'!L18</f>
        <v>36860.404999999999</v>
      </c>
      <c r="M18" s="549">
        <f>'[2]3'!M18</f>
        <v>466.78300000000002</v>
      </c>
      <c r="N18" s="866">
        <f>'[2]3'!N18</f>
        <v>7501.6930000000011</v>
      </c>
      <c r="O18" s="549">
        <f>'[2]3'!O18</f>
        <v>3238.7210000000005</v>
      </c>
      <c r="P18" s="866">
        <f>'[2]3'!P18</f>
        <v>23163.798999999999</v>
      </c>
      <c r="Q18" s="549">
        <f>'[2]3'!Q18</f>
        <v>2489.4090000000001</v>
      </c>
      <c r="R18" s="866">
        <f>'[2]3'!R18</f>
        <v>-11634.615999999995</v>
      </c>
      <c r="S18" s="549">
        <f>'[2]3'!S18</f>
        <v>38594.232000000004</v>
      </c>
      <c r="T18" s="866">
        <f>'[2]3'!T18</f>
        <v>29618.307000000001</v>
      </c>
      <c r="U18" s="549">
        <f>'[2]3'!U18</f>
        <v>8975.9249999999993</v>
      </c>
      <c r="V18" s="866">
        <f>'[2]3'!V18</f>
        <v>50228.847999999998</v>
      </c>
      <c r="W18" s="549">
        <f>'[2]3'!W18</f>
        <v>44190.232999999993</v>
      </c>
      <c r="X18" s="866">
        <f>'[2]3'!X18</f>
        <v>6038.6149999999989</v>
      </c>
      <c r="Y18" s="302"/>
      <c r="Z18" s="71"/>
      <c r="AA18" s="71"/>
      <c r="AB18" s="71"/>
      <c r="AC18" s="71"/>
      <c r="AD18" s="71"/>
      <c r="AE18" s="71"/>
      <c r="AF18" s="71"/>
      <c r="AG18" s="71"/>
      <c r="AH18" s="71"/>
      <c r="AI18" s="71"/>
      <c r="AJ18" s="71"/>
      <c r="AK18" s="71"/>
      <c r="AL18" s="71"/>
      <c r="AM18" s="71"/>
      <c r="AN18" s="71"/>
      <c r="AO18" s="71"/>
      <c r="AP18" s="71"/>
      <c r="AQ18" s="71"/>
      <c r="AR18" s="71"/>
    </row>
    <row r="19" spans="1:44" s="72" customFormat="1" ht="12.75" customHeight="1">
      <c r="A19" s="317">
        <f>'[2]3'!$A19</f>
        <v>2003</v>
      </c>
      <c r="B19" s="550">
        <f>'[2]3'!$B19</f>
        <v>146067.85800000001</v>
      </c>
      <c r="C19" s="549">
        <f>'[2]3'!C19</f>
        <v>155422.86699999997</v>
      </c>
      <c r="D19" s="866">
        <f>'[2]3'!D19</f>
        <v>121659.71199999998</v>
      </c>
      <c r="E19" s="549">
        <f>'[2]3'!E19</f>
        <v>92290.729999999981</v>
      </c>
      <c r="F19" s="866">
        <f>'[2]3'!F19</f>
        <v>16930.678</v>
      </c>
      <c r="G19" s="549">
        <f>'[2]3'!G19</f>
        <v>9435.8430000000008</v>
      </c>
      <c r="H19" s="866">
        <f>'[2]3'!H19</f>
        <v>63443.433999999994</v>
      </c>
      <c r="I19" s="549">
        <f>'[2]3'!I19</f>
        <v>2480.7750000000001</v>
      </c>
      <c r="J19" s="866">
        <f>'[2]3'!J19</f>
        <v>29368.981999999993</v>
      </c>
      <c r="K19" s="549">
        <f>'[2]3'!K19</f>
        <v>33763.154999999999</v>
      </c>
      <c r="L19" s="866">
        <f>'[2]3'!L19</f>
        <v>34706.369999999995</v>
      </c>
      <c r="M19" s="549">
        <f>'[2]3'!M19</f>
        <v>446.16500000000002</v>
      </c>
      <c r="N19" s="866">
        <f>'[2]3'!N19</f>
        <v>7047.1509999999998</v>
      </c>
      <c r="O19" s="549">
        <f>'[2]3'!O19</f>
        <v>2913.5550000000003</v>
      </c>
      <c r="P19" s="866">
        <f>'[2]3'!P19</f>
        <v>21771.478000000003</v>
      </c>
      <c r="Q19" s="549">
        <f>'[2]3'!Q19</f>
        <v>2528.0210000000006</v>
      </c>
      <c r="R19" s="866">
        <f>'[2]3'!R19</f>
        <v>-9355.0090000000055</v>
      </c>
      <c r="S19" s="549">
        <f>'[2]3'!S19</f>
        <v>39974.671000000002</v>
      </c>
      <c r="T19" s="866">
        <f>'[2]3'!T19</f>
        <v>31010.782000000007</v>
      </c>
      <c r="U19" s="549">
        <f>'[2]3'!U19</f>
        <v>8963.8889999999992</v>
      </c>
      <c r="V19" s="866">
        <f>'[2]3'!V19</f>
        <v>49329.680000000008</v>
      </c>
      <c r="W19" s="549">
        <f>'[2]3'!W19</f>
        <v>43393.720000000008</v>
      </c>
      <c r="X19" s="866">
        <f>'[2]3'!X19</f>
        <v>5935.9599999999991</v>
      </c>
      <c r="Y19" s="302"/>
      <c r="Z19" s="71"/>
      <c r="AA19" s="71"/>
      <c r="AB19" s="71"/>
      <c r="AC19" s="71"/>
      <c r="AD19" s="71"/>
      <c r="AE19" s="71"/>
      <c r="AF19" s="71"/>
      <c r="AG19" s="71"/>
      <c r="AH19" s="71"/>
      <c r="AI19" s="71"/>
      <c r="AJ19" s="71"/>
      <c r="AK19" s="71"/>
      <c r="AL19" s="71"/>
      <c r="AM19" s="71"/>
      <c r="AN19" s="71"/>
      <c r="AO19" s="71"/>
      <c r="AP19" s="71"/>
      <c r="AQ19" s="71"/>
      <c r="AR19" s="71"/>
    </row>
    <row r="20" spans="1:44" s="72" customFormat="1" ht="12.75" customHeight="1">
      <c r="A20" s="317">
        <f>'[2]3'!$A20</f>
        <v>2004</v>
      </c>
      <c r="B20" s="550">
        <f>'[2]3'!$B20</f>
        <v>152248.38799999998</v>
      </c>
      <c r="C20" s="549">
        <f>'[2]3'!C20</f>
        <v>164231.08299999998</v>
      </c>
      <c r="D20" s="866">
        <f>'[2]3'!D20</f>
        <v>127958.93399999999</v>
      </c>
      <c r="E20" s="549">
        <f>'[2]3'!E20</f>
        <v>96864.301999999996</v>
      </c>
      <c r="F20" s="866">
        <f>'[2]3'!F20</f>
        <v>17484.741999999998</v>
      </c>
      <c r="G20" s="549">
        <f>'[2]3'!G20</f>
        <v>10164.451000000001</v>
      </c>
      <c r="H20" s="866">
        <f>'[2]3'!H20</f>
        <v>66615.456000000006</v>
      </c>
      <c r="I20" s="549">
        <f>'[2]3'!I20</f>
        <v>2599.6529999999998</v>
      </c>
      <c r="J20" s="866">
        <f>'[2]3'!J20</f>
        <v>31094.631999999994</v>
      </c>
      <c r="K20" s="549">
        <f>'[2]3'!K20</f>
        <v>36272.148999999998</v>
      </c>
      <c r="L20" s="866">
        <f>'[2]3'!L20</f>
        <v>35662.764999999999</v>
      </c>
      <c r="M20" s="549">
        <f>'[2]3'!M20</f>
        <v>538.55899999999997</v>
      </c>
      <c r="N20" s="866">
        <f>'[2]3'!N20</f>
        <v>7434.2389999999996</v>
      </c>
      <c r="O20" s="549">
        <f>'[2]3'!O20</f>
        <v>2870.0190000000002</v>
      </c>
      <c r="P20" s="866">
        <f>'[2]3'!P20</f>
        <v>22173.707000000002</v>
      </c>
      <c r="Q20" s="549">
        <f>'[2]3'!Q20</f>
        <v>2646.241</v>
      </c>
      <c r="R20" s="866">
        <f>'[2]3'!R20</f>
        <v>-11982.695</v>
      </c>
      <c r="S20" s="549">
        <f>'[2]3'!S20</f>
        <v>42122.64</v>
      </c>
      <c r="T20" s="866">
        <f>'[2]3'!T20</f>
        <v>32061.376</v>
      </c>
      <c r="U20" s="549">
        <f>'[2]3'!U20</f>
        <v>10061.263999999999</v>
      </c>
      <c r="V20" s="866">
        <f>'[2]3'!V20</f>
        <v>54105.334999999999</v>
      </c>
      <c r="W20" s="549">
        <f>'[2]3'!W20</f>
        <v>47870.024000000005</v>
      </c>
      <c r="X20" s="866">
        <f>'[2]3'!X20</f>
        <v>6235.3109999999997</v>
      </c>
      <c r="Y20" s="302"/>
      <c r="Z20" s="71"/>
      <c r="AA20" s="71"/>
      <c r="AB20" s="71"/>
      <c r="AC20" s="71"/>
      <c r="AD20" s="71"/>
      <c r="AE20" s="71"/>
      <c r="AF20" s="71"/>
      <c r="AG20" s="71"/>
      <c r="AH20" s="71"/>
      <c r="AI20" s="71"/>
      <c r="AJ20" s="71"/>
      <c r="AK20" s="71"/>
      <c r="AL20" s="71"/>
      <c r="AM20" s="71"/>
      <c r="AN20" s="71"/>
      <c r="AO20" s="71"/>
      <c r="AP20" s="71"/>
      <c r="AQ20" s="71"/>
      <c r="AR20" s="71"/>
    </row>
    <row r="21" spans="1:44" s="72" customFormat="1" ht="12.75" customHeight="1">
      <c r="A21" s="317">
        <f>'[2]3'!$A21</f>
        <v>2005</v>
      </c>
      <c r="B21" s="550">
        <f>'[2]3'!$B21</f>
        <v>158552.704</v>
      </c>
      <c r="C21" s="549">
        <f>'[2]3'!C21</f>
        <v>172467.55800000002</v>
      </c>
      <c r="D21" s="866">
        <f>'[2]3'!D21</f>
        <v>135431.84400000001</v>
      </c>
      <c r="E21" s="549">
        <f>'[2]3'!E21</f>
        <v>102159.32500000001</v>
      </c>
      <c r="F21" s="866">
        <f>'[2]3'!F21</f>
        <v>17623.006000000001</v>
      </c>
      <c r="G21" s="549">
        <f>'[2]3'!G21</f>
        <v>10902.861000000001</v>
      </c>
      <c r="H21" s="866">
        <f>'[2]3'!H21</f>
        <v>70936.210999999996</v>
      </c>
      <c r="I21" s="549">
        <f>'[2]3'!I21</f>
        <v>2697.2469999999998</v>
      </c>
      <c r="J21" s="866">
        <f>'[2]3'!J21</f>
        <v>33272.519000000015</v>
      </c>
      <c r="K21" s="549">
        <f>'[2]3'!K21</f>
        <v>37035.714</v>
      </c>
      <c r="L21" s="866">
        <f>'[2]3'!L21</f>
        <v>36667.811000000009</v>
      </c>
      <c r="M21" s="549">
        <f>'[2]3'!M21</f>
        <v>459.66899999999998</v>
      </c>
      <c r="N21" s="866">
        <f>'[2]3'!N21</f>
        <v>7719.9380000000001</v>
      </c>
      <c r="O21" s="549">
        <f>'[2]3'!O21</f>
        <v>3005.7910000000002</v>
      </c>
      <c r="P21" s="866">
        <f>'[2]3'!P21</f>
        <v>22671.920000000006</v>
      </c>
      <c r="Q21" s="549">
        <f>'[2]3'!Q21</f>
        <v>2810.4929999999999</v>
      </c>
      <c r="R21" s="866">
        <f>'[2]3'!R21</f>
        <v>-13914.853999999999</v>
      </c>
      <c r="S21" s="549">
        <f>'[2]3'!S21</f>
        <v>42942.68</v>
      </c>
      <c r="T21" s="866">
        <f>'[2]3'!T21</f>
        <v>32680.157999999999</v>
      </c>
      <c r="U21" s="549">
        <f>'[2]3'!U21</f>
        <v>10262.522000000001</v>
      </c>
      <c r="V21" s="866">
        <f>'[2]3'!V21</f>
        <v>56857.534</v>
      </c>
      <c r="W21" s="549">
        <f>'[2]3'!W21</f>
        <v>50245.751999999993</v>
      </c>
      <c r="X21" s="866">
        <f>'[2]3'!X21</f>
        <v>6611.7819999999992</v>
      </c>
      <c r="Y21" s="302"/>
      <c r="Z21" s="71"/>
      <c r="AA21" s="71"/>
      <c r="AB21" s="71"/>
      <c r="AC21" s="71"/>
      <c r="AD21" s="71"/>
      <c r="AE21" s="71"/>
      <c r="AF21" s="71"/>
      <c r="AG21" s="71"/>
      <c r="AH21" s="71"/>
      <c r="AI21" s="71"/>
      <c r="AJ21" s="71"/>
      <c r="AK21" s="71"/>
      <c r="AL21" s="71"/>
      <c r="AM21" s="71"/>
      <c r="AN21" s="71"/>
      <c r="AO21" s="71"/>
      <c r="AP21" s="71"/>
      <c r="AQ21" s="71"/>
      <c r="AR21" s="71"/>
    </row>
    <row r="22" spans="1:44" s="72" customFormat="1" ht="12.75" customHeight="1">
      <c r="A22" s="317">
        <f>'[2]3'!$A22</f>
        <v>2006</v>
      </c>
      <c r="B22" s="550">
        <f>'[2]3'!$B22</f>
        <v>166260.46899999998</v>
      </c>
      <c r="C22" s="549">
        <f>'[2]3'!C22</f>
        <v>179282.39499999999</v>
      </c>
      <c r="D22" s="866">
        <f>'[2]3'!D22</f>
        <v>141166.06299999999</v>
      </c>
      <c r="E22" s="549">
        <f>'[2]3'!E22</f>
        <v>107380.666</v>
      </c>
      <c r="F22" s="866">
        <f>'[2]3'!F22</f>
        <v>18475.749</v>
      </c>
      <c r="G22" s="549">
        <f>'[2]3'!G22</f>
        <v>11357.482000000002</v>
      </c>
      <c r="H22" s="866">
        <f>'[2]3'!H22</f>
        <v>74739.551999999996</v>
      </c>
      <c r="I22" s="549">
        <f>'[2]3'!I22</f>
        <v>2807.8829999999998</v>
      </c>
      <c r="J22" s="866">
        <f>'[2]3'!J22</f>
        <v>33785.396999999997</v>
      </c>
      <c r="K22" s="549">
        <f>'[2]3'!K22</f>
        <v>38116.332000000002</v>
      </c>
      <c r="L22" s="866">
        <f>'[2]3'!L22</f>
        <v>37463.228000000003</v>
      </c>
      <c r="M22" s="549">
        <f>'[2]3'!M22</f>
        <v>431.66700000000003</v>
      </c>
      <c r="N22" s="866">
        <f>'[2]3'!N22</f>
        <v>7933.93</v>
      </c>
      <c r="O22" s="549">
        <f>'[2]3'!O22</f>
        <v>3131.759</v>
      </c>
      <c r="P22" s="866">
        <f>'[2]3'!P22</f>
        <v>22664.808000000005</v>
      </c>
      <c r="Q22" s="549">
        <f>'[2]3'!Q22</f>
        <v>3301.0639999999994</v>
      </c>
      <c r="R22" s="866">
        <f>'[2]3'!R22</f>
        <v>-13021.925999999999</v>
      </c>
      <c r="S22" s="549">
        <f>'[2]3'!S22</f>
        <v>50472.362999999998</v>
      </c>
      <c r="T22" s="866">
        <f>'[2]3'!T22</f>
        <v>37881.910000000003</v>
      </c>
      <c r="U22" s="549">
        <f>'[2]3'!U22</f>
        <v>12590.453</v>
      </c>
      <c r="V22" s="866">
        <f>'[2]3'!V22</f>
        <v>63494.288999999997</v>
      </c>
      <c r="W22" s="549">
        <f>'[2]3'!W22</f>
        <v>55731.111999999994</v>
      </c>
      <c r="X22" s="866">
        <f>'[2]3'!X22</f>
        <v>7763.1769999999997</v>
      </c>
      <c r="Y22" s="302"/>
      <c r="Z22" s="71"/>
      <c r="AA22" s="71"/>
      <c r="AB22" s="71"/>
      <c r="AC22" s="71"/>
      <c r="AD22" s="71"/>
      <c r="AE22" s="71"/>
      <c r="AF22" s="71"/>
      <c r="AG22" s="71"/>
      <c r="AH22" s="71"/>
      <c r="AI22" s="71"/>
      <c r="AJ22" s="71"/>
      <c r="AK22" s="71"/>
      <c r="AL22" s="71"/>
      <c r="AM22" s="71"/>
      <c r="AN22" s="71"/>
      <c r="AO22" s="71"/>
      <c r="AP22" s="71"/>
      <c r="AQ22" s="71"/>
      <c r="AR22" s="71"/>
    </row>
    <row r="23" spans="1:44" s="72" customFormat="1" ht="12.75" customHeight="1">
      <c r="A23" s="317">
        <f>'[2]3'!$A23</f>
        <v>2007</v>
      </c>
      <c r="B23" s="550">
        <f>'[2]3'!$B23</f>
        <v>175483.40099999998</v>
      </c>
      <c r="C23" s="549">
        <f>'[2]3'!C23</f>
        <v>188745.995</v>
      </c>
      <c r="D23" s="866">
        <f>'[2]3'!D23</f>
        <v>148209.52900000001</v>
      </c>
      <c r="E23" s="549">
        <f>'[2]3'!E23</f>
        <v>113802.72600000002</v>
      </c>
      <c r="F23" s="866">
        <f>'[2]3'!F23</f>
        <v>19323.794000000002</v>
      </c>
      <c r="G23" s="549">
        <f>'[2]3'!G23</f>
        <v>11930.005999999998</v>
      </c>
      <c r="H23" s="866">
        <f>'[2]3'!H23</f>
        <v>79442.156000000017</v>
      </c>
      <c r="I23" s="549">
        <f>'[2]3'!I23</f>
        <v>3106.77</v>
      </c>
      <c r="J23" s="866">
        <f>'[2]3'!J23</f>
        <v>34406.803000000007</v>
      </c>
      <c r="K23" s="549">
        <f>'[2]3'!K23</f>
        <v>40536.466</v>
      </c>
      <c r="L23" s="866">
        <f>'[2]3'!L23</f>
        <v>39500.650999999998</v>
      </c>
      <c r="M23" s="549">
        <f>'[2]3'!M23</f>
        <v>423.697</v>
      </c>
      <c r="N23" s="866">
        <f>'[2]3'!N23</f>
        <v>8486.7569999999978</v>
      </c>
      <c r="O23" s="549">
        <f>'[2]3'!O23</f>
        <v>3544.4949999999994</v>
      </c>
      <c r="P23" s="866">
        <f>'[2]3'!P23</f>
        <v>23214.731000000003</v>
      </c>
      <c r="Q23" s="549">
        <f>'[2]3'!Q23</f>
        <v>3830.9710000000005</v>
      </c>
      <c r="R23" s="866">
        <f>'[2]3'!R23</f>
        <v>-13262.594000000026</v>
      </c>
      <c r="S23" s="549">
        <f>'[2]3'!S23</f>
        <v>54740.615999999995</v>
      </c>
      <c r="T23" s="866">
        <f>'[2]3'!T23</f>
        <v>39925.186999999998</v>
      </c>
      <c r="U23" s="549">
        <f>'[2]3'!U23</f>
        <v>14815.429</v>
      </c>
      <c r="V23" s="866">
        <f>'[2]3'!V23</f>
        <v>68003.210000000021</v>
      </c>
      <c r="W23" s="549">
        <f>'[2]3'!W23</f>
        <v>59348.874000000011</v>
      </c>
      <c r="X23" s="866">
        <f>'[2]3'!X23</f>
        <v>8654.3359999999993</v>
      </c>
      <c r="Y23" s="302"/>
      <c r="Z23" s="71"/>
      <c r="AA23" s="71"/>
      <c r="AB23" s="71"/>
      <c r="AC23" s="71"/>
      <c r="AD23" s="71"/>
      <c r="AE23" s="71"/>
      <c r="AF23" s="71"/>
      <c r="AG23" s="71"/>
      <c r="AH23" s="71"/>
      <c r="AI23" s="71"/>
      <c r="AJ23" s="71"/>
      <c r="AK23" s="71"/>
      <c r="AL23" s="71"/>
      <c r="AM23" s="71"/>
      <c r="AN23" s="71"/>
      <c r="AO23" s="71"/>
      <c r="AP23" s="71"/>
      <c r="AQ23" s="71"/>
      <c r="AR23" s="71"/>
    </row>
    <row r="24" spans="1:44" s="72" customFormat="1" ht="12.75" customHeight="1">
      <c r="A24" s="317">
        <f>'[2]3'!$A24</f>
        <v>2008</v>
      </c>
      <c r="B24" s="550">
        <f>'[2]3'!$B24</f>
        <v>179102.78100000002</v>
      </c>
      <c r="C24" s="549">
        <f>'[2]3'!C24</f>
        <v>196213.51699999999</v>
      </c>
      <c r="D24" s="866">
        <f>'[2]3'!D24</f>
        <v>153981.989</v>
      </c>
      <c r="E24" s="549">
        <f>'[2]3'!E24</f>
        <v>118575.067</v>
      </c>
      <c r="F24" s="866">
        <f>'[2]3'!F24</f>
        <v>20399.117999999999</v>
      </c>
      <c r="G24" s="549">
        <f>'[2]3'!G24</f>
        <v>11872.01</v>
      </c>
      <c r="H24" s="866">
        <f>'[2]3'!H24</f>
        <v>83034.222999999998</v>
      </c>
      <c r="I24" s="549">
        <f>'[2]3'!I24</f>
        <v>3269.7160000000003</v>
      </c>
      <c r="J24" s="866">
        <f>'[2]3'!J24</f>
        <v>35406.922000000013</v>
      </c>
      <c r="K24" s="549">
        <f>'[2]3'!K24</f>
        <v>42231.527999999998</v>
      </c>
      <c r="L24" s="866">
        <f>'[2]3'!L24</f>
        <v>40928.99</v>
      </c>
      <c r="M24" s="549">
        <f>'[2]3'!M24</f>
        <v>404.88200000000006</v>
      </c>
      <c r="N24" s="866">
        <f>'[2]3'!N24</f>
        <v>9148.9959999999992</v>
      </c>
      <c r="O24" s="549">
        <f>'[2]3'!O24</f>
        <v>3439.7700000000004</v>
      </c>
      <c r="P24" s="866">
        <f>'[2]3'!P24</f>
        <v>23311.663</v>
      </c>
      <c r="Q24" s="549">
        <f>'[2]3'!Q24</f>
        <v>4623.6790000000001</v>
      </c>
      <c r="R24" s="866">
        <f>'[2]3'!R24</f>
        <v>-17110.736000000004</v>
      </c>
      <c r="S24" s="549">
        <f>'[2]3'!S24</f>
        <v>55989.462</v>
      </c>
      <c r="T24" s="866">
        <f>'[2]3'!T24</f>
        <v>40411.279999999999</v>
      </c>
      <c r="U24" s="549">
        <f>'[2]3'!U24</f>
        <v>15578.182000000001</v>
      </c>
      <c r="V24" s="866">
        <f>'[2]3'!V24</f>
        <v>73100.198000000004</v>
      </c>
      <c r="W24" s="549">
        <f>'[2]3'!W24</f>
        <v>63824.919000000009</v>
      </c>
      <c r="X24" s="866">
        <f>'[2]3'!X24</f>
        <v>9275.2790000000005</v>
      </c>
      <c r="Y24" s="302"/>
      <c r="Z24" s="71"/>
      <c r="AA24" s="71"/>
      <c r="AB24" s="71"/>
      <c r="AC24" s="71"/>
      <c r="AD24" s="71"/>
      <c r="AE24" s="71"/>
      <c r="AF24" s="71"/>
      <c r="AG24" s="71"/>
      <c r="AH24" s="71"/>
      <c r="AI24" s="71"/>
      <c r="AJ24" s="71"/>
      <c r="AK24" s="71"/>
      <c r="AL24" s="71"/>
      <c r="AM24" s="71"/>
      <c r="AN24" s="71"/>
      <c r="AO24" s="71"/>
      <c r="AP24" s="71"/>
      <c r="AQ24" s="71"/>
      <c r="AR24" s="71"/>
    </row>
    <row r="25" spans="1:44" s="72" customFormat="1" ht="12.75" customHeight="1">
      <c r="A25" s="317">
        <f>'[2]3'!$A25</f>
        <v>2009</v>
      </c>
      <c r="B25" s="550">
        <f>'[2]3'!$B25</f>
        <v>175416.43700000001</v>
      </c>
      <c r="C25" s="549">
        <f>'[2]3'!C25</f>
        <v>187529.307</v>
      </c>
      <c r="D25" s="866">
        <f>'[2]3'!D25</f>
        <v>150968.12299999999</v>
      </c>
      <c r="E25" s="549">
        <f>'[2]3'!E25</f>
        <v>113594.117</v>
      </c>
      <c r="F25" s="866">
        <f>'[2]3'!F25</f>
        <v>19892.716</v>
      </c>
      <c r="G25" s="549">
        <f>'[2]3'!G25</f>
        <v>9821.375</v>
      </c>
      <c r="H25" s="866">
        <f>'[2]3'!H25</f>
        <v>80632.960999999996</v>
      </c>
      <c r="I25" s="549">
        <f>'[2]3'!I25</f>
        <v>3247.0649999999996</v>
      </c>
      <c r="J25" s="866">
        <f>'[2]3'!J25</f>
        <v>37374.006000000001</v>
      </c>
      <c r="K25" s="549">
        <f>'[2]3'!K25</f>
        <v>36561.184000000001</v>
      </c>
      <c r="L25" s="866">
        <f>'[2]3'!L25</f>
        <v>37191.082999999999</v>
      </c>
      <c r="M25" s="549">
        <f>'[2]3'!M25</f>
        <v>418.57</v>
      </c>
      <c r="N25" s="866">
        <f>'[2]3'!N25</f>
        <v>8015.2340000000013</v>
      </c>
      <c r="O25" s="549">
        <f>'[2]3'!O25</f>
        <v>2525.0869999999995</v>
      </c>
      <c r="P25" s="866">
        <f>'[2]3'!P25</f>
        <v>21532.217999999993</v>
      </c>
      <c r="Q25" s="549">
        <f>'[2]3'!Q25</f>
        <v>4699.9740000000002</v>
      </c>
      <c r="R25" s="866">
        <f>'[2]3'!R25</f>
        <v>-12112.869999999995</v>
      </c>
      <c r="S25" s="549">
        <f>'[2]3'!S25</f>
        <v>47877.711000000003</v>
      </c>
      <c r="T25" s="866">
        <f>'[2]3'!T25</f>
        <v>33603.471000000005</v>
      </c>
      <c r="U25" s="549">
        <f>'[2]3'!U25</f>
        <v>14274.24</v>
      </c>
      <c r="V25" s="866">
        <f>'[2]3'!V25</f>
        <v>59990.580999999998</v>
      </c>
      <c r="W25" s="549">
        <f>'[2]3'!W25</f>
        <v>51070.063999999998</v>
      </c>
      <c r="X25" s="866">
        <f>'[2]3'!X25</f>
        <v>8920.516999999998</v>
      </c>
      <c r="Y25" s="302"/>
      <c r="Z25" s="71"/>
      <c r="AA25" s="71"/>
      <c r="AB25" s="71"/>
      <c r="AC25" s="71"/>
      <c r="AD25" s="71"/>
      <c r="AE25" s="71"/>
      <c r="AF25" s="71"/>
      <c r="AG25" s="71"/>
      <c r="AH25" s="71"/>
      <c r="AI25" s="71"/>
      <c r="AJ25" s="71"/>
      <c r="AK25" s="71"/>
      <c r="AL25" s="71"/>
      <c r="AM25" s="71"/>
      <c r="AN25" s="71"/>
      <c r="AO25" s="71"/>
      <c r="AP25" s="71"/>
      <c r="AQ25" s="71"/>
      <c r="AR25" s="71"/>
    </row>
    <row r="26" spans="1:44" s="72" customFormat="1" ht="12.75" customHeight="1">
      <c r="A26" s="317">
        <f>'[2]3'!$A26</f>
        <v>2010</v>
      </c>
      <c r="B26" s="550">
        <f>'[2]3'!$B26</f>
        <v>179610.77899999998</v>
      </c>
      <c r="C26" s="549">
        <f>'[2]3'!C26</f>
        <v>193341.44400000002</v>
      </c>
      <c r="D26" s="866">
        <f>'[2]3'!D26</f>
        <v>155396.86900000001</v>
      </c>
      <c r="E26" s="549">
        <f>'[2]3'!E26</f>
        <v>118409.344</v>
      </c>
      <c r="F26" s="866">
        <f>'[2]3'!F26</f>
        <v>20168.258999999998</v>
      </c>
      <c r="G26" s="549">
        <f>'[2]3'!G26</f>
        <v>11164.512000000002</v>
      </c>
      <c r="H26" s="866">
        <f>'[2]3'!H26</f>
        <v>83815.437000000005</v>
      </c>
      <c r="I26" s="549">
        <f>'[2]3'!I26</f>
        <v>3261.136</v>
      </c>
      <c r="J26" s="866">
        <f>'[2]3'!J26</f>
        <v>36987.525000000001</v>
      </c>
      <c r="K26" s="549">
        <f>'[2]3'!K26</f>
        <v>37944.574999999997</v>
      </c>
      <c r="L26" s="866">
        <f>'[2]3'!L26</f>
        <v>36952.800999999999</v>
      </c>
      <c r="M26" s="549">
        <f>'[2]3'!M26</f>
        <v>428.14200000000005</v>
      </c>
      <c r="N26" s="866">
        <f>'[2]3'!N26</f>
        <v>8416.9339999999993</v>
      </c>
      <c r="O26" s="549">
        <f>'[2]3'!O26</f>
        <v>2319.402</v>
      </c>
      <c r="P26" s="866">
        <f>'[2]3'!P26</f>
        <v>21038.999</v>
      </c>
      <c r="Q26" s="549">
        <f>'[2]3'!Q26</f>
        <v>4749.3239999999987</v>
      </c>
      <c r="R26" s="866">
        <f>'[2]3'!R26</f>
        <v>-13730.664999999994</v>
      </c>
      <c r="S26" s="549">
        <f>'[2]3'!S26</f>
        <v>54007.72</v>
      </c>
      <c r="T26" s="866">
        <f>'[2]3'!T26</f>
        <v>39021.243000000002</v>
      </c>
      <c r="U26" s="549">
        <f>'[2]3'!U26</f>
        <v>14986.477000000001</v>
      </c>
      <c r="V26" s="866">
        <f>'[2]3'!V26</f>
        <v>67738.384999999995</v>
      </c>
      <c r="W26" s="549">
        <f>'[2]3'!W26</f>
        <v>58011.938999999998</v>
      </c>
      <c r="X26" s="866">
        <f>'[2]3'!X26</f>
        <v>9726.4459999999999</v>
      </c>
      <c r="Y26" s="302"/>
      <c r="Z26" s="71"/>
      <c r="AA26" s="71"/>
      <c r="AB26" s="71"/>
      <c r="AC26" s="71"/>
      <c r="AD26" s="71"/>
      <c r="AE26" s="71"/>
      <c r="AF26" s="71"/>
      <c r="AG26" s="71"/>
      <c r="AH26" s="71"/>
      <c r="AI26" s="71"/>
      <c r="AJ26" s="71"/>
      <c r="AK26" s="71"/>
      <c r="AL26" s="71"/>
      <c r="AM26" s="71"/>
      <c r="AN26" s="71"/>
      <c r="AO26" s="71"/>
      <c r="AP26" s="71"/>
      <c r="AQ26" s="71"/>
      <c r="AR26" s="71"/>
    </row>
    <row r="27" spans="1:44" s="72" customFormat="1" ht="12.75" customHeight="1">
      <c r="A27" s="317">
        <f>'[2]3'!$A27</f>
        <v>2011</v>
      </c>
      <c r="B27" s="550">
        <f>'[2]3'!$B27</f>
        <v>176096.17099999997</v>
      </c>
      <c r="C27" s="549">
        <f>'[2]3'!C27</f>
        <v>183474.285</v>
      </c>
      <c r="D27" s="866">
        <f>'[2]3'!D27</f>
        <v>150724.372</v>
      </c>
      <c r="E27" s="549">
        <f>'[2]3'!E27</f>
        <v>116024.011</v>
      </c>
      <c r="F27" s="866">
        <f>'[2]3'!F27</f>
        <v>20455.705000000002</v>
      </c>
      <c r="G27" s="549">
        <f>'[2]3'!G27</f>
        <v>9311.5889999999999</v>
      </c>
      <c r="H27" s="866">
        <f>'[2]3'!H27</f>
        <v>82910.824999999997</v>
      </c>
      <c r="I27" s="549">
        <f>'[2]3'!I27</f>
        <v>3345.8919999999998</v>
      </c>
      <c r="J27" s="866">
        <f>'[2]3'!J27</f>
        <v>34700.361000000004</v>
      </c>
      <c r="K27" s="549">
        <f>'[2]3'!K27</f>
        <v>32749.913</v>
      </c>
      <c r="L27" s="866">
        <f>'[2]3'!L27</f>
        <v>32437.360000000001</v>
      </c>
      <c r="M27" s="549">
        <f>'[2]3'!M27</f>
        <v>442.54199999999997</v>
      </c>
      <c r="N27" s="866">
        <f>'[2]3'!N27</f>
        <v>6467.0369999999994</v>
      </c>
      <c r="O27" s="549">
        <f>'[2]3'!O27</f>
        <v>1754.431</v>
      </c>
      <c r="P27" s="866">
        <f>'[2]3'!P27</f>
        <v>19005.350000000006</v>
      </c>
      <c r="Q27" s="549">
        <f>'[2]3'!Q27</f>
        <v>4768</v>
      </c>
      <c r="R27" s="866">
        <f>'[2]3'!R27</f>
        <v>-7378.1139999999941</v>
      </c>
      <c r="S27" s="549">
        <f>'[2]3'!S27</f>
        <v>60673.692000000003</v>
      </c>
      <c r="T27" s="866">
        <f>'[2]3'!T27</f>
        <v>44470.813999999998</v>
      </c>
      <c r="U27" s="549">
        <f>'[2]3'!U27</f>
        <v>16202.878000000001</v>
      </c>
      <c r="V27" s="866">
        <f>'[2]3'!V27</f>
        <v>68051.805999999997</v>
      </c>
      <c r="W27" s="549">
        <f>'[2]3'!W27</f>
        <v>58328.045999999995</v>
      </c>
      <c r="X27" s="866">
        <f>'[2]3'!X27</f>
        <v>9723.76</v>
      </c>
      <c r="Y27" s="302"/>
      <c r="Z27" s="71"/>
      <c r="AA27" s="71"/>
      <c r="AB27" s="71"/>
      <c r="AC27" s="71"/>
      <c r="AD27" s="71"/>
      <c r="AE27" s="71"/>
      <c r="AF27" s="71"/>
      <c r="AG27" s="71"/>
      <c r="AH27" s="71"/>
      <c r="AI27" s="71"/>
      <c r="AJ27" s="71"/>
      <c r="AK27" s="71"/>
      <c r="AL27" s="71"/>
      <c r="AM27" s="71"/>
      <c r="AN27" s="71"/>
      <c r="AO27" s="71"/>
      <c r="AP27" s="71"/>
      <c r="AQ27" s="71"/>
      <c r="AR27" s="71"/>
    </row>
    <row r="28" spans="1:44" s="72" customFormat="1" ht="12.75" customHeight="1">
      <c r="A28" s="317">
        <f>'[2]3'!$A28</f>
        <v>2012</v>
      </c>
      <c r="B28" s="550">
        <f>'[2]3'!$B28</f>
        <v>168295.56899999999</v>
      </c>
      <c r="C28" s="549">
        <f>'[2]3'!C28</f>
        <v>169128.31099999999</v>
      </c>
      <c r="D28" s="866">
        <f>'[2]3'!D28</f>
        <v>142702.62899999999</v>
      </c>
      <c r="E28" s="549">
        <f>'[2]3'!E28</f>
        <v>111844.80699999999</v>
      </c>
      <c r="F28" s="866">
        <f>'[2]3'!F28</f>
        <v>20841.732</v>
      </c>
      <c r="G28" s="549">
        <f>'[2]3'!G28</f>
        <v>7121.9139999999989</v>
      </c>
      <c r="H28" s="866">
        <f>'[2]3'!H28</f>
        <v>80500.132999999987</v>
      </c>
      <c r="I28" s="549">
        <f>'[2]3'!I28</f>
        <v>3381.0279999999993</v>
      </c>
      <c r="J28" s="866">
        <f>'[2]3'!J28</f>
        <v>30857.821999999996</v>
      </c>
      <c r="K28" s="549">
        <f>'[2]3'!K28</f>
        <v>26425.682000000004</v>
      </c>
      <c r="L28" s="866">
        <f>'[2]3'!L28</f>
        <v>26631.460999999999</v>
      </c>
      <c r="M28" s="549">
        <f>'[2]3'!M28</f>
        <v>445.06099999999992</v>
      </c>
      <c r="N28" s="866">
        <f>'[2]3'!N28</f>
        <v>5417.8770000000004</v>
      </c>
      <c r="O28" s="549">
        <f>'[2]3'!O28</f>
        <v>1213.2260000000001</v>
      </c>
      <c r="P28" s="866">
        <f>'[2]3'!P28</f>
        <v>15004.32</v>
      </c>
      <c r="Q28" s="549">
        <f>'[2]3'!Q28</f>
        <v>4550.9770000000008</v>
      </c>
      <c r="R28" s="866">
        <f>'[2]3'!R28</f>
        <v>-832.74199999999837</v>
      </c>
      <c r="S28" s="549">
        <f>'[2]3'!S28</f>
        <v>63578.724999999999</v>
      </c>
      <c r="T28" s="866">
        <f>'[2]3'!T28</f>
        <v>46833.06</v>
      </c>
      <c r="U28" s="549">
        <f>'[2]3'!U28</f>
        <v>16745.665000000001</v>
      </c>
      <c r="V28" s="866">
        <f>'[2]3'!V28</f>
        <v>64411.466999999997</v>
      </c>
      <c r="W28" s="549">
        <f>'[2]3'!W28</f>
        <v>55231.731</v>
      </c>
      <c r="X28" s="866">
        <f>'[2]3'!X28</f>
        <v>9179.7360000000008</v>
      </c>
      <c r="Y28" s="302"/>
      <c r="Z28" s="71"/>
      <c r="AA28" s="71"/>
      <c r="AB28" s="71"/>
      <c r="AC28" s="71"/>
      <c r="AD28" s="71"/>
      <c r="AE28" s="71"/>
      <c r="AF28" s="71"/>
      <c r="AG28" s="71"/>
      <c r="AH28" s="71"/>
      <c r="AI28" s="71"/>
      <c r="AJ28" s="71"/>
      <c r="AK28" s="71"/>
      <c r="AL28" s="71"/>
      <c r="AM28" s="71"/>
      <c r="AN28" s="71"/>
      <c r="AO28" s="71"/>
      <c r="AP28" s="71"/>
      <c r="AQ28" s="71"/>
      <c r="AR28" s="71"/>
    </row>
    <row r="29" spans="1:44" s="72" customFormat="1" ht="12.75" customHeight="1">
      <c r="A29" s="317">
        <f>'[2]3'!$A29</f>
        <v>2013</v>
      </c>
      <c r="B29" s="550">
        <f>'[2]3'!$B29</f>
        <v>170492.269</v>
      </c>
      <c r="C29" s="549">
        <f>'[2]3'!C29</f>
        <v>168619.28300000002</v>
      </c>
      <c r="D29" s="866">
        <f>'[2]3'!D29</f>
        <v>143672.65100000001</v>
      </c>
      <c r="E29" s="549">
        <f>'[2]3'!E29</f>
        <v>111538.10399999999</v>
      </c>
      <c r="F29" s="866">
        <f>'[2]3'!F29</f>
        <v>21397.720999999998</v>
      </c>
      <c r="G29" s="549">
        <f>'[2]3'!G29</f>
        <v>7210.5690000000004</v>
      </c>
      <c r="H29" s="866">
        <f>'[2]3'!H29</f>
        <v>79512.857999999993</v>
      </c>
      <c r="I29" s="549">
        <f>'[2]3'!I29</f>
        <v>3416.9560000000001</v>
      </c>
      <c r="J29" s="866">
        <f>'[2]3'!J29</f>
        <v>32134.547000000017</v>
      </c>
      <c r="K29" s="549">
        <f>'[2]3'!K29</f>
        <v>24946.632000000001</v>
      </c>
      <c r="L29" s="866">
        <f>'[2]3'!L29</f>
        <v>25150.31</v>
      </c>
      <c r="M29" s="549">
        <f>'[2]3'!M29</f>
        <v>450.21899999999999</v>
      </c>
      <c r="N29" s="866">
        <f>'[2]3'!N29</f>
        <v>5507.7460000000001</v>
      </c>
      <c r="O29" s="549">
        <f>'[2]3'!O29</f>
        <v>1555.1980000000001</v>
      </c>
      <c r="P29" s="866">
        <f>'[2]3'!P29</f>
        <v>13180.194</v>
      </c>
      <c r="Q29" s="549">
        <f>'[2]3'!Q29</f>
        <v>4456.9529999999995</v>
      </c>
      <c r="R29" s="866">
        <f>'[2]3'!R29</f>
        <v>1872.9859999999899</v>
      </c>
      <c r="S29" s="549">
        <f>'[2]3'!S29</f>
        <v>67526.028999999995</v>
      </c>
      <c r="T29" s="866">
        <f>'[2]3'!T29</f>
        <v>48961.159999999996</v>
      </c>
      <c r="U29" s="549">
        <f>'[2]3'!U29</f>
        <v>18564.868999999999</v>
      </c>
      <c r="V29" s="866">
        <f>'[2]3'!V29</f>
        <v>65653.043000000005</v>
      </c>
      <c r="W29" s="549">
        <f>'[2]3'!W29</f>
        <v>55967.821000000011</v>
      </c>
      <c r="X29" s="866">
        <f>'[2]3'!X29</f>
        <v>9685.2219999999998</v>
      </c>
      <c r="Y29" s="302"/>
      <c r="Z29" s="71"/>
      <c r="AA29" s="71"/>
      <c r="AB29" s="71"/>
      <c r="AC29" s="71"/>
      <c r="AD29" s="71"/>
      <c r="AE29" s="71"/>
      <c r="AF29" s="71"/>
      <c r="AG29" s="71"/>
      <c r="AH29" s="71"/>
      <c r="AI29" s="71"/>
      <c r="AJ29" s="71"/>
      <c r="AK29" s="71"/>
      <c r="AL29" s="71"/>
      <c r="AM29" s="71"/>
      <c r="AN29" s="71"/>
      <c r="AO29" s="71"/>
      <c r="AP29" s="71"/>
      <c r="AQ29" s="71"/>
      <c r="AR29" s="71"/>
    </row>
    <row r="30" spans="1:44" s="72" customFormat="1" ht="12.75" customHeight="1">
      <c r="A30" s="317">
        <f>'[2]3'!$A30</f>
        <v>2014</v>
      </c>
      <c r="B30" s="550">
        <f>'[2]3'!$B30</f>
        <v>173053.69100000002</v>
      </c>
      <c r="C30" s="549">
        <f>'[2]3'!C30</f>
        <v>172794.75399999999</v>
      </c>
      <c r="D30" s="866">
        <f>'[2]3'!D30</f>
        <v>146288.78099999999</v>
      </c>
      <c r="E30" s="549">
        <f>'[2]3'!E30</f>
        <v>114449.55900000001</v>
      </c>
      <c r="F30" s="866">
        <f>'[2]3'!F30</f>
        <v>21450.464000000004</v>
      </c>
      <c r="G30" s="549">
        <f>'[2]3'!G30</f>
        <v>8461.4179999999997</v>
      </c>
      <c r="H30" s="866">
        <f>'[2]3'!H30</f>
        <v>81035.631000000008</v>
      </c>
      <c r="I30" s="549">
        <f>'[2]3'!I30</f>
        <v>3502.0459999999998</v>
      </c>
      <c r="J30" s="866">
        <f>'[2]3'!J30</f>
        <v>31839.221999999987</v>
      </c>
      <c r="K30" s="549">
        <f>'[2]3'!K30</f>
        <v>26505.973000000005</v>
      </c>
      <c r="L30" s="866">
        <f>'[2]3'!L30</f>
        <v>26012.731</v>
      </c>
      <c r="M30" s="549">
        <f>'[2]3'!M30</f>
        <v>473.10800000000006</v>
      </c>
      <c r="N30" s="866">
        <f>'[2]3'!N30</f>
        <v>6299.8780000000006</v>
      </c>
      <c r="O30" s="549">
        <f>'[2]3'!O30</f>
        <v>1746.3869999999999</v>
      </c>
      <c r="P30" s="866">
        <f>'[2]3'!P30</f>
        <v>12969.227999999999</v>
      </c>
      <c r="Q30" s="549">
        <f>'[2]3'!Q30</f>
        <v>4524.13</v>
      </c>
      <c r="R30" s="866">
        <f>'[2]3'!R30</f>
        <v>258.93700000000536</v>
      </c>
      <c r="S30" s="549">
        <f>'[2]3'!S30</f>
        <v>69595.217000000004</v>
      </c>
      <c r="T30" s="866">
        <f>'[2]3'!T30</f>
        <v>50063.960000000006</v>
      </c>
      <c r="U30" s="549">
        <f>'[2]3'!U30</f>
        <v>19531.257000000001</v>
      </c>
      <c r="V30" s="866">
        <f>'[2]3'!V30</f>
        <v>69336.28</v>
      </c>
      <c r="W30" s="549">
        <f>'[2]3'!W30</f>
        <v>58431.762000000002</v>
      </c>
      <c r="X30" s="866">
        <f>'[2]3'!X30</f>
        <v>10904.518</v>
      </c>
      <c r="Y30" s="302"/>
      <c r="Z30" s="71"/>
      <c r="AA30" s="71"/>
      <c r="AB30" s="71"/>
      <c r="AC30" s="71"/>
      <c r="AD30" s="71"/>
      <c r="AE30" s="71"/>
      <c r="AF30" s="71"/>
      <c r="AG30" s="71"/>
      <c r="AH30" s="71"/>
      <c r="AI30" s="71"/>
      <c r="AJ30" s="71"/>
      <c r="AK30" s="71"/>
      <c r="AL30" s="71"/>
      <c r="AM30" s="71"/>
      <c r="AN30" s="71"/>
      <c r="AO30" s="71"/>
      <c r="AP30" s="71"/>
      <c r="AQ30" s="71"/>
      <c r="AR30" s="71"/>
    </row>
    <row r="31" spans="1:44" s="77" customFormat="1" ht="12.75" customHeight="1">
      <c r="A31" s="317">
        <f>'[2]3'!$A31</f>
        <v>2015</v>
      </c>
      <c r="B31" s="550">
        <f>'[2]3'!$B31</f>
        <v>179713.15899999999</v>
      </c>
      <c r="C31" s="549">
        <f>'[2]3'!C31</f>
        <v>178384.47400000002</v>
      </c>
      <c r="D31" s="866">
        <f>'[2]3'!D31</f>
        <v>149890.37400000001</v>
      </c>
      <c r="E31" s="549">
        <f>'[2]3'!E31</f>
        <v>117810.348</v>
      </c>
      <c r="F31" s="866">
        <f>'[2]3'!F31</f>
        <v>22032.471000000001</v>
      </c>
      <c r="G31" s="549">
        <f>'[2]3'!G31</f>
        <v>9764.3490000000002</v>
      </c>
      <c r="H31" s="866">
        <f>'[2]3'!H31</f>
        <v>82356.994000000006</v>
      </c>
      <c r="I31" s="549">
        <f>'[2]3'!I31</f>
        <v>3656.5340000000001</v>
      </c>
      <c r="J31" s="866">
        <f>'[2]3'!J31</f>
        <v>32080.026000000005</v>
      </c>
      <c r="K31" s="549">
        <f>'[2]3'!K31</f>
        <v>28494.1</v>
      </c>
      <c r="L31" s="866">
        <f>'[2]3'!L31</f>
        <v>27886.485000000001</v>
      </c>
      <c r="M31" s="549">
        <f>'[2]3'!M31</f>
        <v>503.29300000000001</v>
      </c>
      <c r="N31" s="866">
        <f>'[2]3'!N31</f>
        <v>6819.2039999999997</v>
      </c>
      <c r="O31" s="549">
        <f>'[2]3'!O31</f>
        <v>2157.8580000000002</v>
      </c>
      <c r="P31" s="866">
        <f>'[2]3'!P31</f>
        <v>13854.452000000001</v>
      </c>
      <c r="Q31" s="549">
        <f>'[2]3'!Q31</f>
        <v>4551.6779999999999</v>
      </c>
      <c r="R31" s="866">
        <f>'[2]3'!R31</f>
        <v>1328.6849999999977</v>
      </c>
      <c r="S31" s="549">
        <f>'[2]3'!S31</f>
        <v>72990.706999999995</v>
      </c>
      <c r="T31" s="866">
        <f>'[2]3'!T31</f>
        <v>52027.192999999985</v>
      </c>
      <c r="U31" s="549">
        <f>'[2]3'!U31</f>
        <v>20963.513999999999</v>
      </c>
      <c r="V31" s="866">
        <f>'[2]3'!V31</f>
        <v>71662.021999999997</v>
      </c>
      <c r="W31" s="549">
        <f>'[2]3'!W31</f>
        <v>60227.11</v>
      </c>
      <c r="X31" s="866">
        <f>'[2]3'!X31</f>
        <v>11434.912</v>
      </c>
      <c r="Y31" s="304"/>
      <c r="Z31" s="76"/>
      <c r="AA31" s="76"/>
      <c r="AB31" s="76"/>
      <c r="AC31" s="76"/>
      <c r="AD31" s="76"/>
      <c r="AE31" s="76"/>
      <c r="AF31" s="76"/>
      <c r="AG31" s="76"/>
      <c r="AH31" s="76"/>
      <c r="AI31" s="76"/>
      <c r="AJ31" s="76"/>
      <c r="AK31" s="76"/>
      <c r="AL31" s="76"/>
      <c r="AM31" s="76"/>
      <c r="AN31" s="76"/>
      <c r="AO31" s="76"/>
      <c r="AP31" s="76"/>
      <c r="AQ31" s="76"/>
      <c r="AR31" s="76"/>
    </row>
    <row r="32" spans="1:44" s="77" customFormat="1" ht="12.75" customHeight="1">
      <c r="A32" s="317">
        <f>'[2]3'!$A32</f>
        <v>2016</v>
      </c>
      <c r="B32" s="550">
        <f>'[2]3'!$B32</f>
        <v>186489.81099999999</v>
      </c>
      <c r="C32" s="549">
        <f>'[2]3'!C32</f>
        <v>184349.99399999995</v>
      </c>
      <c r="D32" s="866">
        <f>'[2]3'!D32</f>
        <v>154823.94899999996</v>
      </c>
      <c r="E32" s="549">
        <f>'[2]3'!E32</f>
        <v>122024.35</v>
      </c>
      <c r="F32" s="866">
        <f>'[2]3'!F32</f>
        <v>22608.275000000001</v>
      </c>
      <c r="G32" s="549">
        <f>'[2]3'!G32</f>
        <v>10619.221000000001</v>
      </c>
      <c r="H32" s="866">
        <f>'[2]3'!H32</f>
        <v>85046.005999999994</v>
      </c>
      <c r="I32" s="549">
        <f>'[2]3'!I32</f>
        <v>3750.848</v>
      </c>
      <c r="J32" s="866">
        <f>'[2]3'!J32</f>
        <v>32799.598999999995</v>
      </c>
      <c r="K32" s="549">
        <f>'[2]3'!K32</f>
        <v>29526.044999999998</v>
      </c>
      <c r="L32" s="866">
        <f>'[2]3'!L32</f>
        <v>28893.362000000005</v>
      </c>
      <c r="M32" s="549">
        <f>'[2]3'!M32</f>
        <v>518.92200000000003</v>
      </c>
      <c r="N32" s="866">
        <f>'[2]3'!N32</f>
        <v>7028.6729999999989</v>
      </c>
      <c r="O32" s="549">
        <f>'[2]3'!O32</f>
        <v>2651.125</v>
      </c>
      <c r="P32" s="866">
        <f>'[2]3'!P32</f>
        <v>13951.038000000004</v>
      </c>
      <c r="Q32" s="549">
        <f>'[2]3'!Q32</f>
        <v>4743.6040000000003</v>
      </c>
      <c r="R32" s="866">
        <f>'[2]3'!R32</f>
        <v>2139.81700000001</v>
      </c>
      <c r="S32" s="549">
        <f>'[2]3'!S32</f>
        <v>74989.089000000007</v>
      </c>
      <c r="T32" s="866">
        <f>'[2]3'!T32</f>
        <v>52627.719000000005</v>
      </c>
      <c r="U32" s="549">
        <f>'[2]3'!U32</f>
        <v>22361.369999999995</v>
      </c>
      <c r="V32" s="866">
        <f>'[2]3'!V32</f>
        <v>72849.271999999997</v>
      </c>
      <c r="W32" s="549">
        <f>'[2]3'!W32</f>
        <v>60774.202999999994</v>
      </c>
      <c r="X32" s="866">
        <f>'[2]3'!X32</f>
        <v>12075.069</v>
      </c>
      <c r="Y32" s="304"/>
      <c r="Z32" s="76"/>
      <c r="AA32" s="76"/>
      <c r="AB32" s="76"/>
      <c r="AC32" s="76"/>
      <c r="AD32" s="76"/>
      <c r="AE32" s="76"/>
      <c r="AF32" s="76"/>
      <c r="AG32" s="76"/>
      <c r="AH32" s="76"/>
      <c r="AI32" s="76"/>
      <c r="AJ32" s="76"/>
      <c r="AK32" s="76"/>
      <c r="AL32" s="76"/>
      <c r="AM32" s="76"/>
      <c r="AN32" s="76"/>
      <c r="AO32" s="76"/>
      <c r="AP32" s="76"/>
      <c r="AQ32" s="76"/>
      <c r="AR32" s="76"/>
    </row>
    <row r="33" spans="1:44" s="77" customFormat="1" ht="12.75" customHeight="1">
      <c r="A33" s="317">
        <f>'[2]3'!$A33</f>
        <v>2017</v>
      </c>
      <c r="B33" s="550">
        <f>'[2]3'!$B33</f>
        <v>195947.20999999996</v>
      </c>
      <c r="C33" s="549">
        <f>'[2]3'!C33</f>
        <v>193969.33399999997</v>
      </c>
      <c r="D33" s="866">
        <f>'[2]3'!D33</f>
        <v>160214.04699999999</v>
      </c>
      <c r="E33" s="549">
        <f>'[2]3'!E33</f>
        <v>126541.03099999999</v>
      </c>
      <c r="F33" s="866">
        <f>'[2]3'!F33</f>
        <v>23225.163</v>
      </c>
      <c r="G33" s="549">
        <f>'[2]3'!G33</f>
        <v>11606.399000000001</v>
      </c>
      <c r="H33" s="866">
        <f>'[2]3'!H33</f>
        <v>87724.684999999998</v>
      </c>
      <c r="I33" s="549">
        <f>'[2]3'!I33</f>
        <v>3984.7840000000001</v>
      </c>
      <c r="J33" s="866">
        <f>'[2]3'!J33</f>
        <v>33673.016000000003</v>
      </c>
      <c r="K33" s="549">
        <f>'[2]3'!K33</f>
        <v>33755.286999999997</v>
      </c>
      <c r="L33" s="866">
        <f>'[2]3'!L33</f>
        <v>32887.733</v>
      </c>
      <c r="M33" s="549">
        <f>'[2]3'!M33</f>
        <v>533.10500000000002</v>
      </c>
      <c r="N33" s="866">
        <f>'[2]3'!N33</f>
        <v>7882.3080000000009</v>
      </c>
      <c r="O33" s="549">
        <f>'[2]3'!O33</f>
        <v>3012.1909999999998</v>
      </c>
      <c r="P33" s="866">
        <f>'[2]3'!P33</f>
        <v>16262.418999999998</v>
      </c>
      <c r="Q33" s="549">
        <f>'[2]3'!Q33</f>
        <v>5197.71</v>
      </c>
      <c r="R33" s="866">
        <f>'[2]3'!R33</f>
        <v>1977.8760000000038</v>
      </c>
      <c r="S33" s="549">
        <f>'[2]3'!S33</f>
        <v>83717.008000000002</v>
      </c>
      <c r="T33" s="866">
        <f>'[2]3'!T33</f>
        <v>57499.338000000003</v>
      </c>
      <c r="U33" s="549">
        <f>'[2]3'!U33</f>
        <v>26217.67</v>
      </c>
      <c r="V33" s="866">
        <f>'[2]3'!V33</f>
        <v>81739.131999999998</v>
      </c>
      <c r="W33" s="549">
        <f>'[2]3'!W33</f>
        <v>68524.657000000007</v>
      </c>
      <c r="X33" s="866">
        <f>'[2]3'!X33</f>
        <v>13214.475</v>
      </c>
      <c r="Y33" s="304"/>
      <c r="Z33" s="76"/>
      <c r="AA33" s="76"/>
      <c r="AB33" s="76"/>
      <c r="AC33" s="76"/>
      <c r="AD33" s="76"/>
      <c r="AE33" s="76"/>
      <c r="AF33" s="76"/>
      <c r="AG33" s="76"/>
      <c r="AH33" s="76"/>
      <c r="AI33" s="76"/>
      <c r="AJ33" s="76"/>
      <c r="AK33" s="76"/>
      <c r="AL33" s="76"/>
      <c r="AM33" s="76"/>
      <c r="AN33" s="76"/>
      <c r="AO33" s="76"/>
      <c r="AP33" s="76"/>
      <c r="AQ33" s="76"/>
      <c r="AR33" s="76"/>
    </row>
    <row r="34" spans="1:44" s="77" customFormat="1" ht="12.75" customHeight="1">
      <c r="A34" s="317">
        <f>'[2]3'!$A34</f>
        <v>2018</v>
      </c>
      <c r="B34" s="550">
        <f>'[2]3'!$B34</f>
        <v>205184.12400000001</v>
      </c>
      <c r="C34" s="549">
        <f>'[2]3'!C34</f>
        <v>204234.78400000004</v>
      </c>
      <c r="D34" s="866">
        <f>'[2]3'!D34</f>
        <v>166705.64000000004</v>
      </c>
      <c r="E34" s="549">
        <f>'[2]3'!E34</f>
        <v>131871.269</v>
      </c>
      <c r="F34" s="866">
        <f>'[2]3'!F34</f>
        <v>23860.134999999998</v>
      </c>
      <c r="G34" s="549">
        <f>'[2]3'!G34</f>
        <v>12263.517</v>
      </c>
      <c r="H34" s="866">
        <f>'[2]3'!H34</f>
        <v>91613.7</v>
      </c>
      <c r="I34" s="549">
        <f>'[2]3'!I34</f>
        <v>4133.9170000000004</v>
      </c>
      <c r="J34" s="866">
        <f>'[2]3'!J34</f>
        <v>34834.371000000028</v>
      </c>
      <c r="K34" s="549">
        <f>'[2]3'!K34</f>
        <v>37529.144</v>
      </c>
      <c r="L34" s="866">
        <f>'[2]3'!L34</f>
        <v>35953.444000000003</v>
      </c>
      <c r="M34" s="549">
        <f>'[2]3'!M34</f>
        <v>499.98700000000002</v>
      </c>
      <c r="N34" s="866">
        <f>'[2]3'!N34</f>
        <v>8551.2260000000024</v>
      </c>
      <c r="O34" s="549">
        <f>'[2]3'!O34</f>
        <v>3291.8879999999999</v>
      </c>
      <c r="P34" s="866">
        <f>'[2]3'!P34</f>
        <v>17949.824000000001</v>
      </c>
      <c r="Q34" s="549">
        <f>'[2]3'!Q34</f>
        <v>5660.5190000000011</v>
      </c>
      <c r="R34" s="866">
        <f>'[2]3'!R34</f>
        <v>949.34000000001106</v>
      </c>
      <c r="S34" s="549">
        <f>'[2]3'!S34</f>
        <v>89143.718000000008</v>
      </c>
      <c r="T34" s="866">
        <f>'[2]3'!T34</f>
        <v>60682.659</v>
      </c>
      <c r="U34" s="549">
        <f>'[2]3'!U34</f>
        <v>28461.059000000001</v>
      </c>
      <c r="V34" s="866">
        <f>'[2]3'!V34</f>
        <v>88194.377999999997</v>
      </c>
      <c r="W34" s="549">
        <f>'[2]3'!W34</f>
        <v>73963.159</v>
      </c>
      <c r="X34" s="866">
        <f>'[2]3'!X34</f>
        <v>14231.218999999999</v>
      </c>
      <c r="Y34" s="304"/>
      <c r="Z34" s="76"/>
      <c r="AA34" s="76"/>
      <c r="AB34" s="76"/>
      <c r="AC34" s="76"/>
      <c r="AD34" s="76"/>
      <c r="AE34" s="76"/>
      <c r="AF34" s="76"/>
      <c r="AG34" s="76"/>
      <c r="AH34" s="76"/>
      <c r="AI34" s="76"/>
      <c r="AJ34" s="76"/>
      <c r="AK34" s="76"/>
      <c r="AL34" s="76"/>
      <c r="AM34" s="76"/>
      <c r="AN34" s="76"/>
      <c r="AO34" s="76"/>
      <c r="AP34" s="76"/>
      <c r="AQ34" s="76"/>
      <c r="AR34" s="76"/>
    </row>
    <row r="35" spans="1:44" s="77" customFormat="1" ht="12.75" customHeight="1">
      <c r="A35" s="317">
        <f>'[2]3'!$A35</f>
        <v>2019</v>
      </c>
      <c r="B35" s="550">
        <f>'[2]3'!$B35</f>
        <v>214374.62</v>
      </c>
      <c r="C35" s="549">
        <f>'[2]3'!C35</f>
        <v>213405.37599999999</v>
      </c>
      <c r="D35" s="866">
        <f>'[2]3'!D35</f>
        <v>173762.01699999999</v>
      </c>
      <c r="E35" s="549">
        <f>'[2]3'!E35</f>
        <v>137324.16500000001</v>
      </c>
      <c r="F35" s="866">
        <f>'[2]3'!F35</f>
        <v>24482.383000000002</v>
      </c>
      <c r="G35" s="549">
        <f>'[2]3'!G35</f>
        <v>12515.254999999999</v>
      </c>
      <c r="H35" s="866">
        <f>'[2]3'!H35</f>
        <v>96146.385999999999</v>
      </c>
      <c r="I35" s="549">
        <f>'[2]3'!I35</f>
        <v>4180.1409999999996</v>
      </c>
      <c r="J35" s="866">
        <f>'[2]3'!J35</f>
        <v>36437.851999999992</v>
      </c>
      <c r="K35" s="549">
        <f>'[2]3'!K35</f>
        <v>39643.358999999997</v>
      </c>
      <c r="L35" s="866">
        <f>'[2]3'!L35</f>
        <v>38815.156999999992</v>
      </c>
      <c r="M35" s="549">
        <f>'[2]3'!M35</f>
        <v>507.10300000000001</v>
      </c>
      <c r="N35" s="866">
        <f>'[2]3'!N35</f>
        <v>8601.5930000000008</v>
      </c>
      <c r="O35" s="549">
        <f>'[2]3'!O35</f>
        <v>3416.3730000000005</v>
      </c>
      <c r="P35" s="866">
        <f>'[2]3'!P35</f>
        <v>20134.947</v>
      </c>
      <c r="Q35" s="549">
        <f>'[2]3'!Q35</f>
        <v>6155.1409999999996</v>
      </c>
      <c r="R35" s="866">
        <f>'[2]3'!R35</f>
        <v>969.2439999999915</v>
      </c>
      <c r="S35" s="549">
        <f>'[2]3'!S35</f>
        <v>93271.013999999996</v>
      </c>
      <c r="T35" s="866">
        <f>'[2]3'!T35</f>
        <v>62686.785000000003</v>
      </c>
      <c r="U35" s="549">
        <f>'[2]3'!U35</f>
        <v>30584.228999999999</v>
      </c>
      <c r="V35" s="866">
        <f>'[2]3'!V35</f>
        <v>92301.77</v>
      </c>
      <c r="W35" s="549">
        <f>'[2]3'!W35</f>
        <v>76589.188000000009</v>
      </c>
      <c r="X35" s="866">
        <f>'[2]3'!X35</f>
        <v>15712.582000000002</v>
      </c>
      <c r="Y35" s="304"/>
      <c r="Z35" s="76"/>
      <c r="AA35" s="76"/>
      <c r="AB35" s="76"/>
      <c r="AC35" s="76"/>
      <c r="AD35" s="76"/>
      <c r="AE35" s="76"/>
      <c r="AF35" s="76"/>
      <c r="AG35" s="76"/>
      <c r="AH35" s="76"/>
      <c r="AI35" s="76"/>
      <c r="AJ35" s="76"/>
      <c r="AK35" s="76"/>
      <c r="AL35" s="76"/>
      <c r="AM35" s="76"/>
      <c r="AN35" s="76"/>
      <c r="AO35" s="76"/>
      <c r="AP35" s="76"/>
      <c r="AQ35" s="76"/>
      <c r="AR35" s="76"/>
    </row>
    <row r="36" spans="1:44" s="77" customFormat="1" ht="12.75" customHeight="1">
      <c r="A36" s="317">
        <f>'[2]3'!$A36</f>
        <v>2020</v>
      </c>
      <c r="B36" s="550">
        <f>'[2]3'!$B36</f>
        <v>200087.571</v>
      </c>
      <c r="C36" s="549">
        <f>'[2]3'!C36</f>
        <v>204313.88999999998</v>
      </c>
      <c r="D36" s="866">
        <f>'[2]3'!D36</f>
        <v>166792.70799999998</v>
      </c>
      <c r="E36" s="549">
        <f>'[2]3'!E36</f>
        <v>128483.43400000001</v>
      </c>
      <c r="F36" s="866">
        <f>'[2]3'!F36</f>
        <v>26056.907999999999</v>
      </c>
      <c r="G36" s="549">
        <f>'[2]3'!G36</f>
        <v>11386.938</v>
      </c>
      <c r="H36" s="866">
        <f>'[2]3'!H36</f>
        <v>86750.748999999996</v>
      </c>
      <c r="I36" s="549">
        <f>'[2]3'!I36</f>
        <v>4288.8390000000036</v>
      </c>
      <c r="J36" s="866">
        <f>'[2]3'!J36</f>
        <v>38309.273999999998</v>
      </c>
      <c r="K36" s="549">
        <f>'[2]3'!K36</f>
        <v>37521.182000000001</v>
      </c>
      <c r="L36" s="866">
        <f>'[2]3'!L36</f>
        <v>38183.104999999996</v>
      </c>
      <c r="M36" s="549">
        <f>'[2]3'!M36</f>
        <v>518.98299999999995</v>
      </c>
      <c r="N36" s="866">
        <f>'[2]3'!N36</f>
        <v>7844.3589999999995</v>
      </c>
      <c r="O36" s="549">
        <f>'[2]3'!O36</f>
        <v>2475.0100000000002</v>
      </c>
      <c r="P36" s="866">
        <f>'[2]3'!P36</f>
        <v>20954.600000000002</v>
      </c>
      <c r="Q36" s="549">
        <f>'[2]3'!Q36</f>
        <v>6390.1529999999993</v>
      </c>
      <c r="R36" s="866">
        <f>'[2]3'!R36</f>
        <v>-4226.3190000000031</v>
      </c>
      <c r="S36" s="549">
        <f>'[2]3'!S36</f>
        <v>74096.868000000002</v>
      </c>
      <c r="T36" s="866">
        <f>'[2]3'!T36</f>
        <v>54141.741999999998</v>
      </c>
      <c r="U36" s="549">
        <f>'[2]3'!U36</f>
        <v>19955.126</v>
      </c>
      <c r="V36" s="866">
        <f>'[2]3'!V36</f>
        <v>78323.187000000005</v>
      </c>
      <c r="W36" s="549">
        <f>'[2]3'!W36</f>
        <v>66022.472999999998</v>
      </c>
      <c r="X36" s="866">
        <f>'[2]3'!X36</f>
        <v>12300.714</v>
      </c>
      <c r="Y36" s="304"/>
      <c r="Z36" s="76"/>
      <c r="AA36" s="76"/>
      <c r="AB36" s="76"/>
      <c r="AC36" s="76"/>
      <c r="AD36" s="76"/>
      <c r="AE36" s="76"/>
      <c r="AF36" s="76"/>
      <c r="AG36" s="76"/>
      <c r="AH36" s="76"/>
      <c r="AI36" s="76"/>
      <c r="AJ36" s="76"/>
      <c r="AK36" s="76"/>
      <c r="AL36" s="76"/>
      <c r="AM36" s="76"/>
      <c r="AN36" s="76"/>
      <c r="AO36" s="76"/>
      <c r="AP36" s="76"/>
      <c r="AQ36" s="76"/>
      <c r="AR36" s="76"/>
    </row>
    <row r="37" spans="1:44" s="77" customFormat="1" ht="12.75" customHeight="1">
      <c r="A37" s="317">
        <f>'[2]3'!$A37</f>
        <v>2021</v>
      </c>
      <c r="B37" s="903">
        <f>'[2]3'!$B37</f>
        <v>211279.70299999998</v>
      </c>
      <c r="C37" s="904">
        <f>'[2]3'!C37</f>
        <v>217762.34700000001</v>
      </c>
      <c r="D37" s="867">
        <f>'[2]3'!D37</f>
        <v>176034.522</v>
      </c>
      <c r="E37" s="904">
        <f>'[2]3'!E37</f>
        <v>135921.54100000003</v>
      </c>
      <c r="F37" s="867">
        <f>'[2]3'!F37</f>
        <v>26622.041999999998</v>
      </c>
      <c r="G37" s="904">
        <f>'[2]3'!G37</f>
        <v>11981.563999999998</v>
      </c>
      <c r="H37" s="867">
        <f>'[2]3'!H37</f>
        <v>92893.550999999992</v>
      </c>
      <c r="I37" s="904">
        <f>'[2]3'!I37</f>
        <v>4424.3840000000073</v>
      </c>
      <c r="J37" s="867">
        <f>'[2]3'!J37</f>
        <v>40112.981</v>
      </c>
      <c r="K37" s="904">
        <f>'[2]3'!K37</f>
        <v>41727.824999999997</v>
      </c>
      <c r="L37" s="867">
        <f>'[2]3'!L37</f>
        <v>41905.962</v>
      </c>
      <c r="M37" s="904">
        <f>'[2]3'!M37</f>
        <v>519.75600000000009</v>
      </c>
      <c r="N37" s="867">
        <f>'[2]3'!N37</f>
        <v>8858.7289999999994</v>
      </c>
      <c r="O37" s="904">
        <f>'[2]3'!O37</f>
        <v>2563.2939999999999</v>
      </c>
      <c r="P37" s="867">
        <f>'[2]3'!P37</f>
        <v>22987.958999999999</v>
      </c>
      <c r="Q37" s="904">
        <f>'[2]3'!Q37</f>
        <v>6976.2240000000002</v>
      </c>
      <c r="R37" s="867">
        <f>'[2]3'!R37</f>
        <v>-6482.6440000000002</v>
      </c>
      <c r="S37" s="904">
        <f>'[2]3'!S37</f>
        <v>88821.57</v>
      </c>
      <c r="T37" s="867">
        <f>'[2]3'!T37</f>
        <v>64742.229000000007</v>
      </c>
      <c r="U37" s="904">
        <f>'[2]3'!U37</f>
        <v>24079.341</v>
      </c>
      <c r="V37" s="867">
        <f>'[2]3'!V37</f>
        <v>95304.214000000007</v>
      </c>
      <c r="W37" s="904">
        <f>'[2]3'!W37</f>
        <v>79200.902000000002</v>
      </c>
      <c r="X37" s="867">
        <f>'[2]3'!X37</f>
        <v>16103.311999999998</v>
      </c>
      <c r="Y37" s="865"/>
      <c r="Z37" s="76"/>
      <c r="AA37" s="76"/>
      <c r="AB37" s="76"/>
      <c r="AC37" s="76"/>
      <c r="AD37" s="76"/>
      <c r="AE37" s="76"/>
      <c r="AF37" s="76"/>
      <c r="AG37" s="76"/>
      <c r="AH37" s="76"/>
      <c r="AI37" s="76"/>
      <c r="AJ37" s="76"/>
      <c r="AK37" s="76"/>
      <c r="AL37" s="76"/>
      <c r="AM37" s="76"/>
      <c r="AN37" s="76"/>
      <c r="AO37" s="76"/>
      <c r="AP37" s="76"/>
      <c r="AQ37" s="76"/>
      <c r="AR37" s="76"/>
    </row>
    <row r="38" spans="1:44" s="262" customFormat="1" ht="8.1" customHeight="1">
      <c r="B38" s="139"/>
      <c r="C38" s="50"/>
      <c r="D38" s="139"/>
      <c r="E38" s="1187"/>
      <c r="F38" s="226"/>
      <c r="G38" s="142"/>
      <c r="H38" s="33"/>
      <c r="I38" s="226"/>
      <c r="J38" s="142"/>
      <c r="K38" s="33"/>
      <c r="L38" s="50"/>
      <c r="M38" s="139"/>
      <c r="N38" s="1187"/>
      <c r="O38" s="226"/>
      <c r="P38" s="142"/>
      <c r="Q38" s="33"/>
      <c r="R38" s="226"/>
      <c r="S38" s="142"/>
      <c r="T38" s="33"/>
      <c r="U38" s="1188"/>
    </row>
    <row r="39" spans="1:44" s="77" customFormat="1" ht="12.75" customHeight="1">
      <c r="A39" s="318" t="str">
        <f>'[2]3'!$A39</f>
        <v>4 1996</v>
      </c>
      <c r="B39" s="550">
        <f>'[2]3'!$B39</f>
        <v>24148.561000000009</v>
      </c>
      <c r="C39" s="549">
        <f>'[2]3'!C39</f>
        <v>26088.861000000004</v>
      </c>
      <c r="D39" s="866">
        <f>'[2]3'!D39</f>
        <v>19896.589</v>
      </c>
      <c r="E39" s="549">
        <f>'[2]3'!E39</f>
        <v>15633.418000000003</v>
      </c>
      <c r="F39" s="866">
        <f>'[2]3'!F39</f>
        <v>3024.8179999999988</v>
      </c>
      <c r="G39" s="549">
        <f>'[2]3'!G39</f>
        <v>1829.2149999999995</v>
      </c>
      <c r="H39" s="866">
        <f>'[2]3'!H39</f>
        <v>10382.288000000004</v>
      </c>
      <c r="I39" s="549">
        <f>'[2]3'!I39</f>
        <v>397.09700000000009</v>
      </c>
      <c r="J39" s="866">
        <f>'[2]3'!J39</f>
        <v>4263.1709999999966</v>
      </c>
      <c r="K39" s="549">
        <f>'[2]3'!K39</f>
        <v>6192.2720000000027</v>
      </c>
      <c r="L39" s="866">
        <f>'[2]3'!L39</f>
        <v>5914.9259999999995</v>
      </c>
      <c r="M39" s="549">
        <f>'[2]3'!M39</f>
        <v>91.265999999999991</v>
      </c>
      <c r="N39" s="866">
        <f>'[2]3'!N39</f>
        <v>1261.0920000000003</v>
      </c>
      <c r="O39" s="549">
        <f>'[2]3'!O39</f>
        <v>577.18999999999994</v>
      </c>
      <c r="P39" s="866">
        <f>'[2]3'!P39</f>
        <v>3692.5279999999989</v>
      </c>
      <c r="Q39" s="549">
        <f>'[2]3'!Q39</f>
        <v>292.85000000000002</v>
      </c>
      <c r="R39" s="866">
        <f>'[2]3'!R39</f>
        <v>-1940.2999999999993</v>
      </c>
      <c r="S39" s="549">
        <f>'[2]3'!S39</f>
        <v>6293.0019999999986</v>
      </c>
      <c r="T39" s="866">
        <f>'[2]3'!T39</f>
        <v>4899.6169999999984</v>
      </c>
      <c r="U39" s="549">
        <f>'[2]3'!U39</f>
        <v>1393.3850000000007</v>
      </c>
      <c r="V39" s="866">
        <f>'[2]3'!V39</f>
        <v>8233.3019999999979</v>
      </c>
      <c r="W39" s="549">
        <f>'[2]3'!W39</f>
        <v>7101.1409999999978</v>
      </c>
      <c r="X39" s="866">
        <f>'[2]3'!X39</f>
        <v>1132.1610000000003</v>
      </c>
      <c r="Y39" s="304"/>
      <c r="Z39" s="76"/>
      <c r="AA39" s="76"/>
      <c r="AB39" s="76"/>
      <c r="AC39" s="76"/>
      <c r="AD39" s="76"/>
      <c r="AE39" s="76"/>
      <c r="AF39" s="76"/>
      <c r="AG39" s="76"/>
      <c r="AH39" s="76"/>
      <c r="AI39" s="76"/>
      <c r="AJ39" s="76"/>
      <c r="AK39" s="76"/>
      <c r="AL39" s="76"/>
      <c r="AM39" s="76"/>
      <c r="AN39" s="76"/>
      <c r="AO39" s="76"/>
      <c r="AP39" s="76"/>
      <c r="AQ39" s="76"/>
      <c r="AR39" s="76"/>
    </row>
    <row r="40" spans="1:44" s="77" customFormat="1" ht="12.75" customHeight="1">
      <c r="A40" s="905" t="str">
        <f>'[2]3'!$A40</f>
        <v>1 1997</v>
      </c>
      <c r="B40" s="903">
        <f>'[2]3'!$B40</f>
        <v>24900.23</v>
      </c>
      <c r="C40" s="904">
        <f>'[2]3'!C40</f>
        <v>26811.554999999997</v>
      </c>
      <c r="D40" s="867">
        <f>'[2]3'!D40</f>
        <v>20364.946999999996</v>
      </c>
      <c r="E40" s="904">
        <f>'[2]3'!E40</f>
        <v>16021.087999999998</v>
      </c>
      <c r="F40" s="867">
        <f>'[2]3'!F40</f>
        <v>3034.2170000000001</v>
      </c>
      <c r="G40" s="904">
        <f>'[2]3'!G40</f>
        <v>1852.4690000000001</v>
      </c>
      <c r="H40" s="867">
        <f>'[2]3'!H40</f>
        <v>10736.243999999999</v>
      </c>
      <c r="I40" s="904">
        <f>'[2]3'!I40</f>
        <v>398.15800000000002</v>
      </c>
      <c r="J40" s="867">
        <f>'[2]3'!J40</f>
        <v>4343.8589999999995</v>
      </c>
      <c r="K40" s="904">
        <f>'[2]3'!K40</f>
        <v>6446.6080000000002</v>
      </c>
      <c r="L40" s="867">
        <f>'[2]3'!L40</f>
        <v>6283.5040000000008</v>
      </c>
      <c r="M40" s="904">
        <f>'[2]3'!M40</f>
        <v>93.882999999999996</v>
      </c>
      <c r="N40" s="867">
        <f>'[2]3'!N40</f>
        <v>1323.2560000000001</v>
      </c>
      <c r="O40" s="904">
        <f>'[2]3'!O40</f>
        <v>610.69000000000005</v>
      </c>
      <c r="P40" s="867">
        <f>'[2]3'!P40</f>
        <v>3955.3869999999997</v>
      </c>
      <c r="Q40" s="904">
        <f>'[2]3'!Q40</f>
        <v>300.28800000000001</v>
      </c>
      <c r="R40" s="867">
        <f>'[2]3'!R40</f>
        <v>-1911.3249999999989</v>
      </c>
      <c r="S40" s="904">
        <f>'[2]3'!S40</f>
        <v>6523.8670000000002</v>
      </c>
      <c r="T40" s="867">
        <f>'[2]3'!T40</f>
        <v>5084.1670000000004</v>
      </c>
      <c r="U40" s="904">
        <f>'[2]3'!U40</f>
        <v>1439.7</v>
      </c>
      <c r="V40" s="867">
        <f>'[2]3'!V40</f>
        <v>8435.1919999999991</v>
      </c>
      <c r="W40" s="904">
        <f>'[2]3'!W40</f>
        <v>7367.8859999999986</v>
      </c>
      <c r="X40" s="867">
        <f>'[2]3'!X40</f>
        <v>1067.306</v>
      </c>
      <c r="Y40" s="304"/>
      <c r="Z40" s="76"/>
      <c r="AA40" s="76"/>
      <c r="AB40" s="76"/>
      <c r="AC40" s="76"/>
      <c r="AD40" s="76"/>
      <c r="AE40" s="76"/>
      <c r="AF40" s="76"/>
      <c r="AG40" s="76"/>
      <c r="AH40" s="76"/>
      <c r="AI40" s="76"/>
      <c r="AJ40" s="76"/>
      <c r="AK40" s="76"/>
      <c r="AL40" s="76"/>
      <c r="AM40" s="76"/>
      <c r="AN40" s="76"/>
      <c r="AO40" s="76"/>
      <c r="AP40" s="76"/>
      <c r="AQ40" s="76"/>
      <c r="AR40" s="76"/>
    </row>
    <row r="41" spans="1:44" s="77" customFormat="1" ht="12.75" customHeight="1">
      <c r="A41" s="318" t="str">
        <f>'[2]3'!$A41</f>
        <v>2 1997</v>
      </c>
      <c r="B41" s="550">
        <f>'[2]3'!$B41</f>
        <v>25298.698</v>
      </c>
      <c r="C41" s="549">
        <f>'[2]3'!C41</f>
        <v>27209.83</v>
      </c>
      <c r="D41" s="866">
        <f>'[2]3'!D41</f>
        <v>20544.073000000004</v>
      </c>
      <c r="E41" s="549">
        <f>'[2]3'!E41</f>
        <v>16103.441000000003</v>
      </c>
      <c r="F41" s="866">
        <f>'[2]3'!F41</f>
        <v>3105.2469999999998</v>
      </c>
      <c r="G41" s="549">
        <f>'[2]3'!G41</f>
        <v>1856.5129999999999</v>
      </c>
      <c r="H41" s="866">
        <f>'[2]3'!H41</f>
        <v>10741.402000000002</v>
      </c>
      <c r="I41" s="549">
        <f>'[2]3'!I41</f>
        <v>400.279</v>
      </c>
      <c r="J41" s="866">
        <f>'[2]3'!J41</f>
        <v>4440.6319999999996</v>
      </c>
      <c r="K41" s="549">
        <f>'[2]3'!K41</f>
        <v>6665.7569999999996</v>
      </c>
      <c r="L41" s="866">
        <f>'[2]3'!L41</f>
        <v>6607.3360000000002</v>
      </c>
      <c r="M41" s="549">
        <f>'[2]3'!M41</f>
        <v>95.686999999999998</v>
      </c>
      <c r="N41" s="866">
        <f>'[2]3'!N41</f>
        <v>1389.7840000000001</v>
      </c>
      <c r="O41" s="549">
        <f>'[2]3'!O41</f>
        <v>729.28499999999997</v>
      </c>
      <c r="P41" s="866">
        <f>'[2]3'!P41</f>
        <v>4081.6910000000007</v>
      </c>
      <c r="Q41" s="549">
        <f>'[2]3'!Q41</f>
        <v>310.88900000000001</v>
      </c>
      <c r="R41" s="866">
        <f>'[2]3'!R41</f>
        <v>-1911.1320000000005</v>
      </c>
      <c r="S41" s="549">
        <f>'[2]3'!S41</f>
        <v>6863.5510000000004</v>
      </c>
      <c r="T41" s="866">
        <f>'[2]3'!T41</f>
        <v>5348.0830000000005</v>
      </c>
      <c r="U41" s="549">
        <f>'[2]3'!U41</f>
        <v>1515.4680000000001</v>
      </c>
      <c r="V41" s="866">
        <f>'[2]3'!V41</f>
        <v>8774.6830000000009</v>
      </c>
      <c r="W41" s="549">
        <f>'[2]3'!W41</f>
        <v>7618.4040000000005</v>
      </c>
      <c r="X41" s="866">
        <f>'[2]3'!X41</f>
        <v>1156.279</v>
      </c>
      <c r="Y41" s="304"/>
      <c r="Z41" s="76"/>
      <c r="AA41" s="76"/>
      <c r="AB41" s="76"/>
      <c r="AC41" s="76"/>
      <c r="AD41" s="76"/>
      <c r="AE41" s="76"/>
      <c r="AF41" s="76"/>
      <c r="AG41" s="76"/>
      <c r="AH41" s="76"/>
      <c r="AI41" s="76"/>
      <c r="AJ41" s="76"/>
      <c r="AK41" s="76"/>
      <c r="AL41" s="76"/>
      <c r="AM41" s="76"/>
      <c r="AN41" s="76"/>
      <c r="AO41" s="76"/>
      <c r="AP41" s="76"/>
      <c r="AQ41" s="76"/>
      <c r="AR41" s="76"/>
    </row>
    <row r="42" spans="1:44" s="77" customFormat="1" ht="12.75" customHeight="1">
      <c r="A42" s="318" t="str">
        <f>'[2]3'!$A42</f>
        <v>3 1997</v>
      </c>
      <c r="B42" s="550">
        <f>'[2]3'!$B42</f>
        <v>25895.436999999994</v>
      </c>
      <c r="C42" s="549">
        <f>'[2]3'!C42</f>
        <v>27990.583999999995</v>
      </c>
      <c r="D42" s="866">
        <f>'[2]3'!D42</f>
        <v>21087.530999999995</v>
      </c>
      <c r="E42" s="549">
        <f>'[2]3'!E42</f>
        <v>16538.721999999998</v>
      </c>
      <c r="F42" s="866">
        <f>'[2]3'!F42</f>
        <v>3126.7339999999999</v>
      </c>
      <c r="G42" s="549">
        <f>'[2]3'!G42</f>
        <v>1949.665</v>
      </c>
      <c r="H42" s="866">
        <f>'[2]3'!H42</f>
        <v>11057.179</v>
      </c>
      <c r="I42" s="549">
        <f>'[2]3'!I42</f>
        <v>405.14400000000001</v>
      </c>
      <c r="J42" s="866">
        <f>'[2]3'!J42</f>
        <v>4548.8089999999993</v>
      </c>
      <c r="K42" s="549">
        <f>'[2]3'!K42</f>
        <v>6903.0529999999999</v>
      </c>
      <c r="L42" s="866">
        <f>'[2]3'!L42</f>
        <v>6798.1549999999988</v>
      </c>
      <c r="M42" s="549">
        <f>'[2]3'!M42</f>
        <v>96.126999999999995</v>
      </c>
      <c r="N42" s="866">
        <f>'[2]3'!N42</f>
        <v>1428.9739999999999</v>
      </c>
      <c r="O42" s="549">
        <f>'[2]3'!O42</f>
        <v>708.048</v>
      </c>
      <c r="P42" s="866">
        <f>'[2]3'!P42</f>
        <v>4239.6119999999992</v>
      </c>
      <c r="Q42" s="549">
        <f>'[2]3'!Q42</f>
        <v>325.39400000000001</v>
      </c>
      <c r="R42" s="866">
        <f>'[2]3'!R42</f>
        <v>-2095.1470000000008</v>
      </c>
      <c r="S42" s="549">
        <f>'[2]3'!S42</f>
        <v>7072.7139999999999</v>
      </c>
      <c r="T42" s="866">
        <f>'[2]3'!T42</f>
        <v>5535.2749999999996</v>
      </c>
      <c r="U42" s="549">
        <f>'[2]3'!U42</f>
        <v>1537.4390000000001</v>
      </c>
      <c r="V42" s="866">
        <f>'[2]3'!V42</f>
        <v>9167.8610000000008</v>
      </c>
      <c r="W42" s="549">
        <f>'[2]3'!W42</f>
        <v>7960.4100000000008</v>
      </c>
      <c r="X42" s="866">
        <f>'[2]3'!X42</f>
        <v>1207.451</v>
      </c>
      <c r="Y42" s="304"/>
      <c r="Z42" s="76"/>
      <c r="AA42" s="76"/>
      <c r="AB42" s="76"/>
      <c r="AC42" s="76"/>
      <c r="AD42" s="76"/>
      <c r="AE42" s="76"/>
      <c r="AF42" s="76"/>
      <c r="AG42" s="76"/>
      <c r="AH42" s="76"/>
      <c r="AI42" s="76"/>
      <c r="AJ42" s="76"/>
      <c r="AK42" s="76"/>
      <c r="AL42" s="76"/>
      <c r="AM42" s="76"/>
      <c r="AN42" s="76"/>
      <c r="AO42" s="76"/>
      <c r="AP42" s="76"/>
      <c r="AQ42" s="76"/>
      <c r="AR42" s="76"/>
    </row>
    <row r="43" spans="1:44" s="77" customFormat="1" ht="12.75" customHeight="1">
      <c r="A43" s="318" t="str">
        <f>'[2]3'!$A43</f>
        <v>4 1997</v>
      </c>
      <c r="B43" s="550">
        <f>'[2]3'!$B43</f>
        <v>26236.594999999998</v>
      </c>
      <c r="C43" s="549">
        <f>'[2]3'!C43</f>
        <v>28502.051999999996</v>
      </c>
      <c r="D43" s="866">
        <f>'[2]3'!D43</f>
        <v>21374.853999999992</v>
      </c>
      <c r="E43" s="549">
        <f>'[2]3'!E43</f>
        <v>16699.310000000001</v>
      </c>
      <c r="F43" s="866">
        <f>'[2]3'!F43</f>
        <v>3177.5389999999993</v>
      </c>
      <c r="G43" s="549">
        <f>'[2]3'!G43</f>
        <v>1992.415</v>
      </c>
      <c r="H43" s="866">
        <f>'[2]3'!H43</f>
        <v>11117.479000000003</v>
      </c>
      <c r="I43" s="549">
        <f>'[2]3'!I43</f>
        <v>411.87700000000007</v>
      </c>
      <c r="J43" s="866">
        <f>'[2]3'!J43</f>
        <v>4675.5439999999908</v>
      </c>
      <c r="K43" s="549">
        <f>'[2]3'!K43</f>
        <v>7127.1980000000021</v>
      </c>
      <c r="L43" s="866">
        <f>'[2]3'!L43</f>
        <v>6914.3549999999996</v>
      </c>
      <c r="M43" s="549">
        <f>'[2]3'!M43</f>
        <v>95.523999999999987</v>
      </c>
      <c r="N43" s="866">
        <f>'[2]3'!N43</f>
        <v>1451.8329999999994</v>
      </c>
      <c r="O43" s="549">
        <f>'[2]3'!O43</f>
        <v>831.43799999999965</v>
      </c>
      <c r="P43" s="866">
        <f>'[2]3'!P43</f>
        <v>4192.1100000000006</v>
      </c>
      <c r="Q43" s="549">
        <f>'[2]3'!Q43</f>
        <v>343.44999999999993</v>
      </c>
      <c r="R43" s="866">
        <f>'[2]3'!R43</f>
        <v>-2265.4570000000003</v>
      </c>
      <c r="S43" s="549">
        <f>'[2]3'!S43</f>
        <v>7326.965000000002</v>
      </c>
      <c r="T43" s="866">
        <f>'[2]3'!T43</f>
        <v>5762.6240000000016</v>
      </c>
      <c r="U43" s="549">
        <f>'[2]3'!U43</f>
        <v>1564.3410000000001</v>
      </c>
      <c r="V43" s="866">
        <f>'[2]3'!V43</f>
        <v>9592.4220000000023</v>
      </c>
      <c r="W43" s="549">
        <f>'[2]3'!W43</f>
        <v>8239.8780000000024</v>
      </c>
      <c r="X43" s="866">
        <f>'[2]3'!X43</f>
        <v>1352.5439999999999</v>
      </c>
      <c r="Y43" s="304"/>
      <c r="Z43" s="76"/>
      <c r="AA43" s="76"/>
      <c r="AB43" s="76"/>
      <c r="AC43" s="76"/>
      <c r="AD43" s="76"/>
      <c r="AE43" s="76"/>
      <c r="AF43" s="76"/>
      <c r="AG43" s="76"/>
      <c r="AH43" s="76"/>
      <c r="AI43" s="76"/>
      <c r="AJ43" s="76"/>
      <c r="AK43" s="76"/>
      <c r="AL43" s="76"/>
      <c r="AM43" s="76"/>
      <c r="AN43" s="76"/>
      <c r="AO43" s="76"/>
      <c r="AP43" s="76"/>
      <c r="AQ43" s="76"/>
      <c r="AR43" s="76"/>
    </row>
    <row r="44" spans="1:44" s="77" customFormat="1" ht="12.75" customHeight="1">
      <c r="A44" s="905" t="str">
        <f>'[2]3'!$A44</f>
        <v>1 1998</v>
      </c>
      <c r="B44" s="903">
        <f>'[2]3'!$B44</f>
        <v>26957.668999999994</v>
      </c>
      <c r="C44" s="904">
        <f>'[2]3'!C44</f>
        <v>29373.8</v>
      </c>
      <c r="D44" s="867">
        <f>'[2]3'!D44</f>
        <v>21829.334999999999</v>
      </c>
      <c r="E44" s="904">
        <f>'[2]3'!E44</f>
        <v>17032.201000000001</v>
      </c>
      <c r="F44" s="867">
        <f>'[2]3'!F44</f>
        <v>3282.7669999999998</v>
      </c>
      <c r="G44" s="904">
        <f>'[2]3'!G44</f>
        <v>2047.739</v>
      </c>
      <c r="H44" s="867">
        <f>'[2]3'!H44</f>
        <v>11281.454</v>
      </c>
      <c r="I44" s="904">
        <f>'[2]3'!I44</f>
        <v>420.24099999999999</v>
      </c>
      <c r="J44" s="867">
        <f>'[2]3'!J44</f>
        <v>4797.134</v>
      </c>
      <c r="K44" s="904">
        <f>'[2]3'!K44</f>
        <v>7544.4650000000001</v>
      </c>
      <c r="L44" s="867">
        <f>'[2]3'!L44</f>
        <v>7334.7179999999998</v>
      </c>
      <c r="M44" s="904">
        <f>'[2]3'!M44</f>
        <v>95.058999999999997</v>
      </c>
      <c r="N44" s="867">
        <f>'[2]3'!N44</f>
        <v>1548.0740000000001</v>
      </c>
      <c r="O44" s="904">
        <f>'[2]3'!O44</f>
        <v>820.52800000000002</v>
      </c>
      <c r="P44" s="867">
        <f>'[2]3'!P44</f>
        <v>4507.4389999999994</v>
      </c>
      <c r="Q44" s="904">
        <f>'[2]3'!Q44</f>
        <v>363.61799999999999</v>
      </c>
      <c r="R44" s="867">
        <f>'[2]3'!R44</f>
        <v>-2416.1309999999994</v>
      </c>
      <c r="S44" s="904">
        <f>'[2]3'!S44</f>
        <v>7438.3389999999999</v>
      </c>
      <c r="T44" s="867">
        <f>'[2]3'!T44</f>
        <v>5715.625</v>
      </c>
      <c r="U44" s="904">
        <f>'[2]3'!U44</f>
        <v>1722.7139999999999</v>
      </c>
      <c r="V44" s="867">
        <f>'[2]3'!V44</f>
        <v>9854.4699999999993</v>
      </c>
      <c r="W44" s="904">
        <f>'[2]3'!W44</f>
        <v>8433.5849999999991</v>
      </c>
      <c r="X44" s="867">
        <f>'[2]3'!X44</f>
        <v>1420.885</v>
      </c>
      <c r="Y44" s="304"/>
      <c r="Z44" s="76"/>
      <c r="AA44" s="76"/>
      <c r="AB44" s="76"/>
      <c r="AC44" s="76"/>
      <c r="AD44" s="76"/>
      <c r="AE44" s="76"/>
      <c r="AF44" s="76"/>
      <c r="AG44" s="76"/>
      <c r="AH44" s="76"/>
      <c r="AI44" s="76"/>
      <c r="AJ44" s="76"/>
      <c r="AK44" s="76"/>
      <c r="AL44" s="76"/>
      <c r="AM44" s="76"/>
      <c r="AN44" s="76"/>
      <c r="AO44" s="76"/>
      <c r="AP44" s="76"/>
      <c r="AQ44" s="76"/>
      <c r="AR44" s="76"/>
    </row>
    <row r="45" spans="1:44" s="77" customFormat="1" ht="12.75" customHeight="1">
      <c r="A45" s="318" t="str">
        <f>'[2]3'!$A45</f>
        <v>2 1998</v>
      </c>
      <c r="B45" s="550">
        <f>'[2]3'!$B45</f>
        <v>27607.647999999994</v>
      </c>
      <c r="C45" s="549">
        <f>'[2]3'!C45</f>
        <v>30192.856</v>
      </c>
      <c r="D45" s="866">
        <f>'[2]3'!D45</f>
        <v>22338.368999999999</v>
      </c>
      <c r="E45" s="549">
        <f>'[2]3'!E45</f>
        <v>17417.845000000001</v>
      </c>
      <c r="F45" s="866">
        <f>'[2]3'!F45</f>
        <v>3373.0889999999999</v>
      </c>
      <c r="G45" s="549">
        <f>'[2]3'!G45</f>
        <v>2151.9050000000002</v>
      </c>
      <c r="H45" s="866">
        <f>'[2]3'!H45</f>
        <v>11468.172</v>
      </c>
      <c r="I45" s="549">
        <f>'[2]3'!I45</f>
        <v>424.67899999999997</v>
      </c>
      <c r="J45" s="866">
        <f>'[2]3'!J45</f>
        <v>4920.5239999999976</v>
      </c>
      <c r="K45" s="549">
        <f>'[2]3'!K45</f>
        <v>7854.4870000000001</v>
      </c>
      <c r="L45" s="866">
        <f>'[2]3'!L45</f>
        <v>7581.0480000000007</v>
      </c>
      <c r="M45" s="549">
        <f>'[2]3'!M45</f>
        <v>96.784999999999997</v>
      </c>
      <c r="N45" s="866">
        <f>'[2]3'!N45</f>
        <v>1687.49</v>
      </c>
      <c r="O45" s="549">
        <f>'[2]3'!O45</f>
        <v>885.26199999999994</v>
      </c>
      <c r="P45" s="866">
        <f>'[2]3'!P45</f>
        <v>4528.1460000000006</v>
      </c>
      <c r="Q45" s="549">
        <f>'[2]3'!Q45</f>
        <v>383.36500000000001</v>
      </c>
      <c r="R45" s="866">
        <f>'[2]3'!R45</f>
        <v>-2585.2080000000005</v>
      </c>
      <c r="S45" s="549">
        <f>'[2]3'!S45</f>
        <v>7704.4269999999997</v>
      </c>
      <c r="T45" s="866">
        <f>'[2]3'!T45</f>
        <v>5980.5</v>
      </c>
      <c r="U45" s="549">
        <f>'[2]3'!U45</f>
        <v>1723.9269999999999</v>
      </c>
      <c r="V45" s="866">
        <f>'[2]3'!V45</f>
        <v>10289.635</v>
      </c>
      <c r="W45" s="549">
        <f>'[2]3'!W45</f>
        <v>8984.4500000000007</v>
      </c>
      <c r="X45" s="866">
        <f>'[2]3'!X45</f>
        <v>1305.1849999999999</v>
      </c>
      <c r="Y45" s="304"/>
      <c r="Z45" s="76"/>
      <c r="AA45" s="76"/>
      <c r="AB45" s="76"/>
      <c r="AC45" s="76"/>
      <c r="AD45" s="76"/>
      <c r="AE45" s="76"/>
      <c r="AF45" s="76"/>
      <c r="AG45" s="76"/>
      <c r="AH45" s="76"/>
      <c r="AI45" s="76"/>
      <c r="AJ45" s="76"/>
      <c r="AK45" s="76"/>
      <c r="AL45" s="76"/>
      <c r="AM45" s="76"/>
      <c r="AN45" s="76"/>
      <c r="AO45" s="76"/>
      <c r="AP45" s="76"/>
      <c r="AQ45" s="76"/>
      <c r="AR45" s="76"/>
    </row>
    <row r="46" spans="1:44" s="77" customFormat="1" ht="12.75" customHeight="1">
      <c r="A46" s="318" t="str">
        <f>'[2]3'!$A46</f>
        <v>3 1998</v>
      </c>
      <c r="B46" s="550">
        <f>'[2]3'!$B46</f>
        <v>28169.152999999995</v>
      </c>
      <c r="C46" s="549">
        <f>'[2]3'!C46</f>
        <v>30475.948000000004</v>
      </c>
      <c r="D46" s="866">
        <f>'[2]3'!D46</f>
        <v>22705.387000000002</v>
      </c>
      <c r="E46" s="549">
        <f>'[2]3'!E46</f>
        <v>17677.411</v>
      </c>
      <c r="F46" s="866">
        <f>'[2]3'!F46</f>
        <v>3400.4679999999998</v>
      </c>
      <c r="G46" s="549">
        <f>'[2]3'!G46</f>
        <v>2236.4189999999999</v>
      </c>
      <c r="H46" s="866">
        <f>'[2]3'!H46</f>
        <v>11611.925999999998</v>
      </c>
      <c r="I46" s="549">
        <f>'[2]3'!I46</f>
        <v>428.59800000000001</v>
      </c>
      <c r="J46" s="866">
        <f>'[2]3'!J46</f>
        <v>5027.9760000000006</v>
      </c>
      <c r="K46" s="549">
        <f>'[2]3'!K46</f>
        <v>7770.5609999999997</v>
      </c>
      <c r="L46" s="866">
        <f>'[2]3'!L46</f>
        <v>7516.8230000000003</v>
      </c>
      <c r="M46" s="549">
        <f>'[2]3'!M46</f>
        <v>101.43600000000001</v>
      </c>
      <c r="N46" s="866">
        <f>'[2]3'!N46</f>
        <v>1648.951</v>
      </c>
      <c r="O46" s="549">
        <f>'[2]3'!O46</f>
        <v>806.47900000000004</v>
      </c>
      <c r="P46" s="866">
        <f>'[2]3'!P46</f>
        <v>4558.6480000000001</v>
      </c>
      <c r="Q46" s="549">
        <f>'[2]3'!Q46</f>
        <v>401.30900000000003</v>
      </c>
      <c r="R46" s="866">
        <f>'[2]3'!R46</f>
        <v>-2306.7950000000001</v>
      </c>
      <c r="S46" s="549">
        <f>'[2]3'!S46</f>
        <v>7780.74</v>
      </c>
      <c r="T46" s="866">
        <f>'[2]3'!T46</f>
        <v>5949.5119999999997</v>
      </c>
      <c r="U46" s="549">
        <f>'[2]3'!U46</f>
        <v>1831.2280000000001</v>
      </c>
      <c r="V46" s="866">
        <f>'[2]3'!V46</f>
        <v>10087.535</v>
      </c>
      <c r="W46" s="549">
        <f>'[2]3'!W46</f>
        <v>8805.0689999999995</v>
      </c>
      <c r="X46" s="866">
        <f>'[2]3'!X46</f>
        <v>1282.4659999999999</v>
      </c>
      <c r="Y46" s="304"/>
      <c r="Z46" s="76"/>
      <c r="AA46" s="76"/>
      <c r="AB46" s="76"/>
      <c r="AC46" s="76"/>
      <c r="AD46" s="76"/>
      <c r="AE46" s="76"/>
      <c r="AF46" s="76"/>
      <c r="AG46" s="76"/>
      <c r="AH46" s="76"/>
      <c r="AI46" s="76"/>
      <c r="AJ46" s="76"/>
      <c r="AK46" s="76"/>
      <c r="AL46" s="76"/>
      <c r="AM46" s="76"/>
      <c r="AN46" s="76"/>
      <c r="AO46" s="76"/>
      <c r="AP46" s="76"/>
      <c r="AQ46" s="76"/>
      <c r="AR46" s="76"/>
    </row>
    <row r="47" spans="1:44" s="77" customFormat="1" ht="12.75" customHeight="1">
      <c r="A47" s="318" t="str">
        <f>'[2]3'!$A47</f>
        <v>4 1998</v>
      </c>
      <c r="B47" s="550">
        <f>'[2]3'!$B47</f>
        <v>28618.911</v>
      </c>
      <c r="C47" s="549">
        <f>'[2]3'!C47</f>
        <v>31519.259000000002</v>
      </c>
      <c r="D47" s="866">
        <f>'[2]3'!D47</f>
        <v>23157.100000000006</v>
      </c>
      <c r="E47" s="549">
        <f>'[2]3'!E47</f>
        <v>18045.139000000003</v>
      </c>
      <c r="F47" s="866">
        <f>'[2]3'!F47</f>
        <v>3456.1140000000014</v>
      </c>
      <c r="G47" s="549">
        <f>'[2]3'!G47</f>
        <v>2430.925999999999</v>
      </c>
      <c r="H47" s="866">
        <f>'[2]3'!H47</f>
        <v>11727.016000000003</v>
      </c>
      <c r="I47" s="549">
        <f>'[2]3'!I47</f>
        <v>431.0830000000002</v>
      </c>
      <c r="J47" s="866">
        <f>'[2]3'!J47</f>
        <v>5111.9610000000011</v>
      </c>
      <c r="K47" s="549">
        <f>'[2]3'!K47</f>
        <v>8362.158999999996</v>
      </c>
      <c r="L47" s="866">
        <f>'[2]3'!L47</f>
        <v>8020.5819999999994</v>
      </c>
      <c r="M47" s="549">
        <f>'[2]3'!M47</f>
        <v>108.42900000000003</v>
      </c>
      <c r="N47" s="866">
        <f>'[2]3'!N47</f>
        <v>1739.1529999999998</v>
      </c>
      <c r="O47" s="549">
        <f>'[2]3'!O47</f>
        <v>996.86099999999988</v>
      </c>
      <c r="P47" s="866">
        <f>'[2]3'!P47</f>
        <v>4758.9189999999999</v>
      </c>
      <c r="Q47" s="549">
        <f>'[2]3'!Q47</f>
        <v>417.21999999999997</v>
      </c>
      <c r="R47" s="866">
        <f>'[2]3'!R47</f>
        <v>-2900.3480000000036</v>
      </c>
      <c r="S47" s="549">
        <f>'[2]3'!S47</f>
        <v>7511.1850000000013</v>
      </c>
      <c r="T47" s="866">
        <f>'[2]3'!T47</f>
        <v>5847.237000000001</v>
      </c>
      <c r="U47" s="549">
        <f>'[2]3'!U47</f>
        <v>1663.9480000000003</v>
      </c>
      <c r="V47" s="866">
        <f>'[2]3'!V47</f>
        <v>10411.533000000005</v>
      </c>
      <c r="W47" s="549">
        <f>'[2]3'!W47</f>
        <v>9047.9060000000045</v>
      </c>
      <c r="X47" s="866">
        <f>'[2]3'!X47</f>
        <v>1363.6269999999997</v>
      </c>
      <c r="Y47" s="304"/>
      <c r="Z47" s="76"/>
      <c r="AA47" s="76"/>
      <c r="AB47" s="76"/>
      <c r="AC47" s="76"/>
      <c r="AD47" s="76"/>
      <c r="AE47" s="76"/>
      <c r="AF47" s="76"/>
      <c r="AG47" s="76"/>
      <c r="AH47" s="76"/>
      <c r="AI47" s="76"/>
      <c r="AJ47" s="76"/>
      <c r="AK47" s="76"/>
      <c r="AL47" s="76"/>
      <c r="AM47" s="76"/>
      <c r="AN47" s="76"/>
      <c r="AO47" s="76"/>
      <c r="AP47" s="76"/>
      <c r="AQ47" s="76"/>
      <c r="AR47" s="76"/>
    </row>
    <row r="48" spans="1:44" s="77" customFormat="1" ht="12.75" customHeight="1">
      <c r="A48" s="905" t="str">
        <f>'[2]3'!$A48</f>
        <v>1 1999</v>
      </c>
      <c r="B48" s="903">
        <f>'[2]3'!$B48</f>
        <v>29320.088</v>
      </c>
      <c r="C48" s="904">
        <f>'[2]3'!C48</f>
        <v>32074.57</v>
      </c>
      <c r="D48" s="867">
        <f>'[2]3'!D48</f>
        <v>23756.144</v>
      </c>
      <c r="E48" s="904">
        <f>'[2]3'!E48</f>
        <v>18565.587</v>
      </c>
      <c r="F48" s="867">
        <f>'[2]3'!F48</f>
        <v>3491.9679999999998</v>
      </c>
      <c r="G48" s="904">
        <f>'[2]3'!G48</f>
        <v>2511.942</v>
      </c>
      <c r="H48" s="867">
        <f>'[2]3'!H48</f>
        <v>12128.647000000001</v>
      </c>
      <c r="I48" s="904">
        <f>'[2]3'!I48</f>
        <v>433.03</v>
      </c>
      <c r="J48" s="867">
        <f>'[2]3'!J48</f>
        <v>5190.5569999999998</v>
      </c>
      <c r="K48" s="904">
        <f>'[2]3'!K48</f>
        <v>8318.4259999999995</v>
      </c>
      <c r="L48" s="867">
        <f>'[2]3'!L48</f>
        <v>7972.3969999999999</v>
      </c>
      <c r="M48" s="904">
        <f>'[2]3'!M48</f>
        <v>115.863</v>
      </c>
      <c r="N48" s="867">
        <f>'[2]3'!N48</f>
        <v>1707.2</v>
      </c>
      <c r="O48" s="904">
        <f>'[2]3'!O48</f>
        <v>942.83900000000006</v>
      </c>
      <c r="P48" s="867">
        <f>'[2]3'!P48</f>
        <v>4774.4790000000003</v>
      </c>
      <c r="Q48" s="904">
        <f>'[2]3'!Q48</f>
        <v>432.01600000000002</v>
      </c>
      <c r="R48" s="867">
        <f>'[2]3'!R48</f>
        <v>-2754.4819999999982</v>
      </c>
      <c r="S48" s="904">
        <f>'[2]3'!S48</f>
        <v>7635.2290000000012</v>
      </c>
      <c r="T48" s="867">
        <f>'[2]3'!T48</f>
        <v>5927.5300000000007</v>
      </c>
      <c r="U48" s="904">
        <f>'[2]3'!U48</f>
        <v>1707.6990000000001</v>
      </c>
      <c r="V48" s="867">
        <f>'[2]3'!V48</f>
        <v>10389.710999999999</v>
      </c>
      <c r="W48" s="904">
        <f>'[2]3'!W48</f>
        <v>9120.9209999999985</v>
      </c>
      <c r="X48" s="867">
        <f>'[2]3'!X48</f>
        <v>1268.79</v>
      </c>
      <c r="Y48" s="304"/>
      <c r="Z48" s="76"/>
      <c r="AA48" s="76"/>
      <c r="AB48" s="76"/>
      <c r="AC48" s="76"/>
      <c r="AD48" s="76"/>
      <c r="AE48" s="76"/>
      <c r="AF48" s="76"/>
      <c r="AG48" s="76"/>
      <c r="AH48" s="76"/>
      <c r="AI48" s="76"/>
      <c r="AJ48" s="76"/>
      <c r="AK48" s="76"/>
      <c r="AL48" s="76"/>
      <c r="AM48" s="76"/>
      <c r="AN48" s="76"/>
      <c r="AO48" s="76"/>
      <c r="AP48" s="76"/>
      <c r="AQ48" s="76"/>
      <c r="AR48" s="76"/>
    </row>
    <row r="49" spans="1:44" s="77" customFormat="1" ht="12.75" customHeight="1">
      <c r="A49" s="318" t="str">
        <f>'[2]3'!$A49</f>
        <v>2 1999</v>
      </c>
      <c r="B49" s="550">
        <f>'[2]3'!$B49</f>
        <v>29687.185000000001</v>
      </c>
      <c r="C49" s="549">
        <f>'[2]3'!C49</f>
        <v>32596.103999999996</v>
      </c>
      <c r="D49" s="866">
        <f>'[2]3'!D49</f>
        <v>23989.814999999995</v>
      </c>
      <c r="E49" s="549">
        <f>'[2]3'!E49</f>
        <v>18689.557999999997</v>
      </c>
      <c r="F49" s="866">
        <f>'[2]3'!F49</f>
        <v>3555.2190000000001</v>
      </c>
      <c r="G49" s="549">
        <f>'[2]3'!G49</f>
        <v>2529.8330000000001</v>
      </c>
      <c r="H49" s="866">
        <f>'[2]3'!H49</f>
        <v>12165.889999999998</v>
      </c>
      <c r="I49" s="549">
        <f>'[2]3'!I49</f>
        <v>438.61599999999999</v>
      </c>
      <c r="J49" s="866">
        <f>'[2]3'!J49</f>
        <v>5300.2569999999996</v>
      </c>
      <c r="K49" s="549">
        <f>'[2]3'!K49</f>
        <v>8606.2890000000007</v>
      </c>
      <c r="L49" s="866">
        <f>'[2]3'!L49</f>
        <v>8107.1469999999999</v>
      </c>
      <c r="M49" s="549">
        <f>'[2]3'!M49</f>
        <v>120.51900000000001</v>
      </c>
      <c r="N49" s="866">
        <f>'[2]3'!N49</f>
        <v>1706.9459999999999</v>
      </c>
      <c r="O49" s="549">
        <f>'[2]3'!O49</f>
        <v>936.16899999999998</v>
      </c>
      <c r="P49" s="866">
        <f>'[2]3'!P49</f>
        <v>4895.7439999999997</v>
      </c>
      <c r="Q49" s="549">
        <f>'[2]3'!Q49</f>
        <v>447.76900000000001</v>
      </c>
      <c r="R49" s="866">
        <f>'[2]3'!R49</f>
        <v>-2908.9190000000008</v>
      </c>
      <c r="S49" s="549">
        <f>'[2]3'!S49</f>
        <v>7730.2259999999997</v>
      </c>
      <c r="T49" s="866">
        <f>'[2]3'!T49</f>
        <v>5966.3279999999995</v>
      </c>
      <c r="U49" s="549">
        <f>'[2]3'!U49</f>
        <v>1763.8979999999999</v>
      </c>
      <c r="V49" s="866">
        <f>'[2]3'!V49</f>
        <v>10639.145</v>
      </c>
      <c r="W49" s="549">
        <f>'[2]3'!W49</f>
        <v>9331.3389999999999</v>
      </c>
      <c r="X49" s="866">
        <f>'[2]3'!X49</f>
        <v>1307.806</v>
      </c>
      <c r="Y49" s="304"/>
      <c r="Z49" s="76"/>
      <c r="AA49" s="76"/>
      <c r="AB49" s="76"/>
      <c r="AC49" s="76"/>
      <c r="AD49" s="76"/>
      <c r="AE49" s="76"/>
      <c r="AF49" s="76"/>
      <c r="AG49" s="76"/>
      <c r="AH49" s="76"/>
      <c r="AI49" s="76"/>
      <c r="AJ49" s="76"/>
      <c r="AK49" s="76"/>
      <c r="AL49" s="76"/>
      <c r="AM49" s="76"/>
      <c r="AN49" s="76"/>
      <c r="AO49" s="76"/>
      <c r="AP49" s="76"/>
      <c r="AQ49" s="76"/>
      <c r="AR49" s="76"/>
    </row>
    <row r="50" spans="1:44" s="77" customFormat="1" ht="12.75" customHeight="1">
      <c r="A50" s="318" t="str">
        <f>'[2]3'!$A50</f>
        <v>3 1999</v>
      </c>
      <c r="B50" s="550">
        <f>'[2]3'!$B50</f>
        <v>30017.213000000003</v>
      </c>
      <c r="C50" s="549">
        <f>'[2]3'!C50</f>
        <v>33179.894</v>
      </c>
      <c r="D50" s="866">
        <f>'[2]3'!D50</f>
        <v>24520.949000000001</v>
      </c>
      <c r="E50" s="549">
        <f>'[2]3'!E50</f>
        <v>19075.922999999999</v>
      </c>
      <c r="F50" s="866">
        <f>'[2]3'!F50</f>
        <v>3550.1280000000002</v>
      </c>
      <c r="G50" s="549">
        <f>'[2]3'!G50</f>
        <v>2596.7530000000002</v>
      </c>
      <c r="H50" s="866">
        <f>'[2]3'!H50</f>
        <v>12479.630999999998</v>
      </c>
      <c r="I50" s="549">
        <f>'[2]3'!I50</f>
        <v>449.411</v>
      </c>
      <c r="J50" s="866">
        <f>'[2]3'!J50</f>
        <v>5445.0260000000017</v>
      </c>
      <c r="K50" s="549">
        <f>'[2]3'!K50</f>
        <v>8658.9449999999997</v>
      </c>
      <c r="L50" s="866">
        <f>'[2]3'!L50</f>
        <v>8289.7630000000008</v>
      </c>
      <c r="M50" s="549">
        <f>'[2]3'!M50</f>
        <v>120.729</v>
      </c>
      <c r="N50" s="866">
        <f>'[2]3'!N50</f>
        <v>1812.0309999999999</v>
      </c>
      <c r="O50" s="549">
        <f>'[2]3'!O50</f>
        <v>900.16499999999996</v>
      </c>
      <c r="P50" s="866">
        <f>'[2]3'!P50</f>
        <v>4991.4880000000003</v>
      </c>
      <c r="Q50" s="549">
        <f>'[2]3'!Q50</f>
        <v>465.35</v>
      </c>
      <c r="R50" s="866">
        <f>'[2]3'!R50</f>
        <v>-3162.6810000000005</v>
      </c>
      <c r="S50" s="549">
        <f>'[2]3'!S50</f>
        <v>8023.5630000000001</v>
      </c>
      <c r="T50" s="866">
        <f>'[2]3'!T50</f>
        <v>6238.4390000000003</v>
      </c>
      <c r="U50" s="549">
        <f>'[2]3'!U50</f>
        <v>1785.124</v>
      </c>
      <c r="V50" s="866">
        <f>'[2]3'!V50</f>
        <v>11186.244000000001</v>
      </c>
      <c r="W50" s="549">
        <f>'[2]3'!W50</f>
        <v>9775.6560000000009</v>
      </c>
      <c r="X50" s="866">
        <f>'[2]3'!X50</f>
        <v>1410.588</v>
      </c>
      <c r="Y50" s="304"/>
      <c r="Z50" s="76"/>
      <c r="AA50" s="76"/>
      <c r="AB50" s="76"/>
      <c r="AC50" s="76"/>
      <c r="AD50" s="76"/>
      <c r="AE50" s="76"/>
      <c r="AF50" s="76"/>
      <c r="AG50" s="76"/>
      <c r="AH50" s="76"/>
      <c r="AI50" s="76"/>
      <c r="AJ50" s="76"/>
      <c r="AK50" s="76"/>
      <c r="AL50" s="76"/>
      <c r="AM50" s="76"/>
      <c r="AN50" s="76"/>
      <c r="AO50" s="76"/>
      <c r="AP50" s="76"/>
      <c r="AQ50" s="76"/>
      <c r="AR50" s="76"/>
    </row>
    <row r="51" spans="1:44" s="77" customFormat="1" ht="12.75" customHeight="1">
      <c r="A51" s="318" t="str">
        <f>'[2]3'!$A51</f>
        <v>4 1999</v>
      </c>
      <c r="B51" s="550">
        <f>'[2]3'!$B51</f>
        <v>30578.818999999989</v>
      </c>
      <c r="C51" s="549">
        <f>'[2]3'!C51</f>
        <v>34132.133999999991</v>
      </c>
      <c r="D51" s="866">
        <f>'[2]3'!D51</f>
        <v>24997.560999999987</v>
      </c>
      <c r="E51" s="549">
        <f>'[2]3'!E51</f>
        <v>19370.465000000004</v>
      </c>
      <c r="F51" s="866">
        <f>'[2]3'!F51</f>
        <v>3600.3590000000004</v>
      </c>
      <c r="G51" s="549">
        <f>'[2]3'!G51</f>
        <v>2568.6339999999991</v>
      </c>
      <c r="H51" s="866">
        <f>'[2]3'!H51</f>
        <v>12737.713000000007</v>
      </c>
      <c r="I51" s="549">
        <f>'[2]3'!I51</f>
        <v>463.75900000000001</v>
      </c>
      <c r="J51" s="866">
        <f>'[2]3'!J51</f>
        <v>5627.0959999999814</v>
      </c>
      <c r="K51" s="549">
        <f>'[2]3'!K51</f>
        <v>9134.5730000000003</v>
      </c>
      <c r="L51" s="866">
        <f>'[2]3'!L51</f>
        <v>8630.6030000000028</v>
      </c>
      <c r="M51" s="549">
        <f>'[2]3'!M51</f>
        <v>116.37200000000001</v>
      </c>
      <c r="N51" s="866">
        <f>'[2]3'!N51</f>
        <v>1867.2300000000002</v>
      </c>
      <c r="O51" s="549">
        <f>'[2]3'!O51</f>
        <v>1029.9110000000001</v>
      </c>
      <c r="P51" s="866">
        <f>'[2]3'!P51</f>
        <v>5132.6600000000017</v>
      </c>
      <c r="Q51" s="549">
        <f>'[2]3'!Q51</f>
        <v>484.43000000000012</v>
      </c>
      <c r="R51" s="866">
        <f>'[2]3'!R51</f>
        <v>-3553.3149999999987</v>
      </c>
      <c r="S51" s="549">
        <f>'[2]3'!S51</f>
        <v>8284.2990000000027</v>
      </c>
      <c r="T51" s="866">
        <f>'[2]3'!T51</f>
        <v>6381.9210000000021</v>
      </c>
      <c r="U51" s="549">
        <f>'[2]3'!U51</f>
        <v>1902.3780000000002</v>
      </c>
      <c r="V51" s="866">
        <f>'[2]3'!V51</f>
        <v>11837.614000000001</v>
      </c>
      <c r="W51" s="549">
        <f>'[2]3'!W51</f>
        <v>10416.642000000002</v>
      </c>
      <c r="X51" s="866">
        <f>'[2]3'!X51</f>
        <v>1420.9720000000002</v>
      </c>
      <c r="Y51" s="304"/>
      <c r="Z51" s="76"/>
      <c r="AA51" s="76"/>
      <c r="AB51" s="76"/>
      <c r="AC51" s="76"/>
      <c r="AD51" s="76"/>
      <c r="AE51" s="76"/>
      <c r="AF51" s="76"/>
      <c r="AG51" s="76"/>
      <c r="AH51" s="76"/>
      <c r="AI51" s="76"/>
      <c r="AJ51" s="76"/>
      <c r="AK51" s="76"/>
      <c r="AL51" s="76"/>
      <c r="AM51" s="76"/>
      <c r="AN51" s="76"/>
      <c r="AO51" s="76"/>
      <c r="AP51" s="76"/>
      <c r="AQ51" s="76"/>
      <c r="AR51" s="76"/>
    </row>
    <row r="52" spans="1:44" s="77" customFormat="1" ht="12.75" customHeight="1">
      <c r="A52" s="905" t="str">
        <f>'[2]3'!$A52</f>
        <v>1 2000</v>
      </c>
      <c r="B52" s="903">
        <f>'[2]3'!$B52</f>
        <v>31471.176000000007</v>
      </c>
      <c r="C52" s="904">
        <f>'[2]3'!C52</f>
        <v>35008.366000000002</v>
      </c>
      <c r="D52" s="867">
        <f>'[2]3'!D52</f>
        <v>25878.826000000001</v>
      </c>
      <c r="E52" s="904">
        <f>'[2]3'!E52</f>
        <v>20069.113000000001</v>
      </c>
      <c r="F52" s="867">
        <f>'[2]3'!F52</f>
        <v>3592.2130000000002</v>
      </c>
      <c r="G52" s="904">
        <f>'[2]3'!G52</f>
        <v>2845.7570000000001</v>
      </c>
      <c r="H52" s="867">
        <f>'[2]3'!H52</f>
        <v>13149.341000000002</v>
      </c>
      <c r="I52" s="904">
        <f>'[2]3'!I52</f>
        <v>481.80200000000002</v>
      </c>
      <c r="J52" s="867">
        <f>'[2]3'!J52</f>
        <v>5809.7129999999997</v>
      </c>
      <c r="K52" s="904">
        <f>'[2]3'!K52</f>
        <v>9129.5400000000009</v>
      </c>
      <c r="L52" s="867">
        <f>'[2]3'!L52</f>
        <v>8972.2039999999997</v>
      </c>
      <c r="M52" s="904">
        <f>'[2]3'!M52</f>
        <v>108.879</v>
      </c>
      <c r="N52" s="867">
        <f>'[2]3'!N52</f>
        <v>1939.4739999999999</v>
      </c>
      <c r="O52" s="904">
        <f>'[2]3'!O52</f>
        <v>1050.4760000000001</v>
      </c>
      <c r="P52" s="867">
        <f>'[2]3'!P52</f>
        <v>5369.8899999999985</v>
      </c>
      <c r="Q52" s="904">
        <f>'[2]3'!Q52</f>
        <v>503.48500000000001</v>
      </c>
      <c r="R52" s="867">
        <f>'[2]3'!R52</f>
        <v>-3537.1900000000023</v>
      </c>
      <c r="S52" s="904">
        <f>'[2]3'!S52</f>
        <v>8660.1389999999992</v>
      </c>
      <c r="T52" s="867">
        <f>'[2]3'!T52</f>
        <v>6679.1149999999998</v>
      </c>
      <c r="U52" s="904">
        <f>'[2]3'!U52</f>
        <v>1981.0239999999999</v>
      </c>
      <c r="V52" s="867">
        <f>'[2]3'!V52</f>
        <v>12197.329000000002</v>
      </c>
      <c r="W52" s="904">
        <f>'[2]3'!W52</f>
        <v>10738.646000000001</v>
      </c>
      <c r="X52" s="867">
        <f>'[2]3'!X52</f>
        <v>1458.683</v>
      </c>
      <c r="Y52" s="304"/>
      <c r="Z52" s="76"/>
      <c r="AA52" s="76"/>
      <c r="AB52" s="76"/>
      <c r="AC52" s="76"/>
      <c r="AD52" s="76"/>
      <c r="AE52" s="76"/>
      <c r="AF52" s="76"/>
      <c r="AG52" s="76"/>
      <c r="AH52" s="76"/>
      <c r="AI52" s="76"/>
      <c r="AJ52" s="76"/>
      <c r="AK52" s="76"/>
      <c r="AL52" s="76"/>
      <c r="AM52" s="76"/>
      <c r="AN52" s="76"/>
      <c r="AO52" s="76"/>
      <c r="AP52" s="76"/>
      <c r="AQ52" s="76"/>
      <c r="AR52" s="76"/>
    </row>
    <row r="53" spans="1:44" s="77" customFormat="1" ht="12.75" customHeight="1">
      <c r="A53" s="318" t="str">
        <f>'[2]3'!$A53</f>
        <v>2 2000</v>
      </c>
      <c r="B53" s="550">
        <f>'[2]3'!$B53</f>
        <v>31670.308000000005</v>
      </c>
      <c r="C53" s="549">
        <f>'[2]3'!C53</f>
        <v>35239.351999999999</v>
      </c>
      <c r="D53" s="866">
        <f>'[2]3'!D53</f>
        <v>26063.237000000001</v>
      </c>
      <c r="E53" s="549">
        <f>'[2]3'!E53</f>
        <v>20074.136999999999</v>
      </c>
      <c r="F53" s="866">
        <f>'[2]3'!F53</f>
        <v>3647.163</v>
      </c>
      <c r="G53" s="549">
        <f>'[2]3'!G53</f>
        <v>2615.14</v>
      </c>
      <c r="H53" s="866">
        <f>'[2]3'!H53</f>
        <v>13310.233</v>
      </c>
      <c r="I53" s="549">
        <f>'[2]3'!I53</f>
        <v>501.601</v>
      </c>
      <c r="J53" s="866">
        <f>'[2]3'!J53</f>
        <v>5989.1000000000013</v>
      </c>
      <c r="K53" s="549">
        <f>'[2]3'!K53</f>
        <v>9176.1149999999998</v>
      </c>
      <c r="L53" s="866">
        <f>'[2]3'!L53</f>
        <v>8826.8970000000008</v>
      </c>
      <c r="M53" s="549">
        <f>'[2]3'!M53</f>
        <v>101.22799999999999</v>
      </c>
      <c r="N53" s="866">
        <f>'[2]3'!N53</f>
        <v>1964.8209999999999</v>
      </c>
      <c r="O53" s="549">
        <f>'[2]3'!O53</f>
        <v>993.08500000000004</v>
      </c>
      <c r="P53" s="866">
        <f>'[2]3'!P53</f>
        <v>5247.9740000000002</v>
      </c>
      <c r="Q53" s="549">
        <f>'[2]3'!Q53</f>
        <v>519.78899999999999</v>
      </c>
      <c r="R53" s="866">
        <f>'[2]3'!R53</f>
        <v>-3569.0439999999999</v>
      </c>
      <c r="S53" s="549">
        <f>'[2]3'!S53</f>
        <v>8769.357</v>
      </c>
      <c r="T53" s="866">
        <f>'[2]3'!T53</f>
        <v>6750.8809999999994</v>
      </c>
      <c r="U53" s="549">
        <f>'[2]3'!U53</f>
        <v>2018.4760000000001</v>
      </c>
      <c r="V53" s="866">
        <f>'[2]3'!V53</f>
        <v>12338.401</v>
      </c>
      <c r="W53" s="549">
        <f>'[2]3'!W53</f>
        <v>10838.35</v>
      </c>
      <c r="X53" s="866">
        <f>'[2]3'!X53</f>
        <v>1500.0509999999999</v>
      </c>
      <c r="Y53" s="304"/>
      <c r="Z53" s="76"/>
      <c r="AA53" s="76"/>
      <c r="AB53" s="76"/>
      <c r="AC53" s="76"/>
      <c r="AD53" s="76"/>
      <c r="AE53" s="76"/>
      <c r="AF53" s="76"/>
      <c r="AG53" s="76"/>
      <c r="AH53" s="76"/>
      <c r="AI53" s="76"/>
      <c r="AJ53" s="76"/>
      <c r="AK53" s="76"/>
      <c r="AL53" s="76"/>
      <c r="AM53" s="76"/>
      <c r="AN53" s="76"/>
      <c r="AO53" s="76"/>
      <c r="AP53" s="76"/>
      <c r="AQ53" s="76"/>
      <c r="AR53" s="76"/>
    </row>
    <row r="54" spans="1:44" s="77" customFormat="1" ht="12.75" customHeight="1">
      <c r="A54" s="318" t="str">
        <f>'[2]3'!$A54</f>
        <v>3 2000</v>
      </c>
      <c r="B54" s="550">
        <f>'[2]3'!$B54</f>
        <v>32442.255000000005</v>
      </c>
      <c r="C54" s="549">
        <f>'[2]3'!C54</f>
        <v>35821.812000000005</v>
      </c>
      <c r="D54" s="866">
        <f>'[2]3'!D54</f>
        <v>26685.507000000001</v>
      </c>
      <c r="E54" s="549">
        <f>'[2]3'!E54</f>
        <v>20538.016</v>
      </c>
      <c r="F54" s="866">
        <f>'[2]3'!F54</f>
        <v>3736.88</v>
      </c>
      <c r="G54" s="549">
        <f>'[2]3'!G54</f>
        <v>2697.8209999999999</v>
      </c>
      <c r="H54" s="866">
        <f>'[2]3'!H54</f>
        <v>13583.025999999998</v>
      </c>
      <c r="I54" s="549">
        <f>'[2]3'!I54</f>
        <v>520.28899999999999</v>
      </c>
      <c r="J54" s="866">
        <f>'[2]3'!J54</f>
        <v>6147.4910000000027</v>
      </c>
      <c r="K54" s="549">
        <f>'[2]3'!K54</f>
        <v>9136.3050000000003</v>
      </c>
      <c r="L54" s="866">
        <f>'[2]3'!L54</f>
        <v>9060.8389999999999</v>
      </c>
      <c r="M54" s="549">
        <f>'[2]3'!M54</f>
        <v>95.522000000000006</v>
      </c>
      <c r="N54" s="866">
        <f>'[2]3'!N54</f>
        <v>2030.9590000000001</v>
      </c>
      <c r="O54" s="549">
        <f>'[2]3'!O54</f>
        <v>939.65899999999999</v>
      </c>
      <c r="P54" s="866">
        <f>'[2]3'!P54</f>
        <v>5462.4860000000008</v>
      </c>
      <c r="Q54" s="549">
        <f>'[2]3'!Q54</f>
        <v>532.21299999999997</v>
      </c>
      <c r="R54" s="866">
        <f>'[2]3'!R54</f>
        <v>-3379.5569999999989</v>
      </c>
      <c r="S54" s="549">
        <f>'[2]3'!S54</f>
        <v>9198.5660000000007</v>
      </c>
      <c r="T54" s="866">
        <f>'[2]3'!T54</f>
        <v>7135.6560000000009</v>
      </c>
      <c r="U54" s="549">
        <f>'[2]3'!U54</f>
        <v>2062.91</v>
      </c>
      <c r="V54" s="866">
        <f>'[2]3'!V54</f>
        <v>12578.123</v>
      </c>
      <c r="W54" s="549">
        <f>'[2]3'!W54</f>
        <v>11118.403</v>
      </c>
      <c r="X54" s="866">
        <f>'[2]3'!X54</f>
        <v>1459.72</v>
      </c>
      <c r="Y54" s="304"/>
      <c r="Z54" s="76"/>
      <c r="AA54" s="76"/>
      <c r="AB54" s="76"/>
      <c r="AC54" s="76"/>
      <c r="AD54" s="76"/>
      <c r="AE54" s="76"/>
      <c r="AF54" s="76"/>
      <c r="AG54" s="76"/>
      <c r="AH54" s="76"/>
      <c r="AI54" s="76"/>
      <c r="AJ54" s="76"/>
      <c r="AK54" s="76"/>
      <c r="AL54" s="76"/>
      <c r="AM54" s="76"/>
      <c r="AN54" s="76"/>
      <c r="AO54" s="76"/>
      <c r="AP54" s="76"/>
      <c r="AQ54" s="76"/>
      <c r="AR54" s="76"/>
    </row>
    <row r="55" spans="1:44" s="77" customFormat="1" ht="12.75" customHeight="1">
      <c r="A55" s="318" t="str">
        <f>'[2]3'!$A55</f>
        <v>4 2000</v>
      </c>
      <c r="B55" s="550">
        <f>'[2]3'!$B55</f>
        <v>32830.705999999991</v>
      </c>
      <c r="C55" s="549">
        <f>'[2]3'!C55</f>
        <v>36526.693999999996</v>
      </c>
      <c r="D55" s="866">
        <f>'[2]3'!D55</f>
        <v>27015.292999999998</v>
      </c>
      <c r="E55" s="549">
        <f>'[2]3'!E55</f>
        <v>20734.927000000003</v>
      </c>
      <c r="F55" s="866">
        <f>'[2]3'!F55</f>
        <v>3772.4199999999978</v>
      </c>
      <c r="G55" s="549">
        <f>'[2]3'!G55</f>
        <v>2735.498000000001</v>
      </c>
      <c r="H55" s="866">
        <f>'[2]3'!H55</f>
        <v>13692.471000000003</v>
      </c>
      <c r="I55" s="549">
        <f>'[2]3'!I55</f>
        <v>534.53800000000001</v>
      </c>
      <c r="J55" s="866">
        <f>'[2]3'!J55</f>
        <v>6280.3659999999945</v>
      </c>
      <c r="K55" s="549">
        <f>'[2]3'!K55</f>
        <v>9511.400999999998</v>
      </c>
      <c r="L55" s="866">
        <f>'[2]3'!L55</f>
        <v>9100.021999999999</v>
      </c>
      <c r="M55" s="549">
        <f>'[2]3'!M55</f>
        <v>92.986999999999981</v>
      </c>
      <c r="N55" s="866">
        <f>'[2]3'!N55</f>
        <v>1989.539</v>
      </c>
      <c r="O55" s="549">
        <f>'[2]3'!O55</f>
        <v>1090.9189999999999</v>
      </c>
      <c r="P55" s="866">
        <f>'[2]3'!P55</f>
        <v>5385.351999999999</v>
      </c>
      <c r="Q55" s="549">
        <f>'[2]3'!Q55</f>
        <v>541.22500000000002</v>
      </c>
      <c r="R55" s="866">
        <f>'[2]3'!R55</f>
        <v>-3695.988000000003</v>
      </c>
      <c r="S55" s="549">
        <f>'[2]3'!S55</f>
        <v>9590.7450000000026</v>
      </c>
      <c r="T55" s="866">
        <f>'[2]3'!T55</f>
        <v>7415.8950000000023</v>
      </c>
      <c r="U55" s="549">
        <f>'[2]3'!U55</f>
        <v>2174.85</v>
      </c>
      <c r="V55" s="866">
        <f>'[2]3'!V55</f>
        <v>13286.733000000006</v>
      </c>
      <c r="W55" s="549">
        <f>'[2]3'!W55</f>
        <v>11758.545000000006</v>
      </c>
      <c r="X55" s="866">
        <f>'[2]3'!X55</f>
        <v>1528.1879999999996</v>
      </c>
      <c r="Y55" s="304"/>
      <c r="Z55" s="76"/>
      <c r="AA55" s="76"/>
      <c r="AB55" s="76"/>
      <c r="AC55" s="76"/>
      <c r="AD55" s="76"/>
      <c r="AE55" s="76"/>
      <c r="AF55" s="76"/>
      <c r="AG55" s="76"/>
      <c r="AH55" s="76"/>
      <c r="AI55" s="76"/>
      <c r="AJ55" s="76"/>
      <c r="AK55" s="76"/>
      <c r="AL55" s="76"/>
      <c r="AM55" s="76"/>
      <c r="AN55" s="76"/>
      <c r="AO55" s="76"/>
      <c r="AP55" s="76"/>
      <c r="AQ55" s="76"/>
      <c r="AR55" s="76"/>
    </row>
    <row r="56" spans="1:44" s="77" customFormat="1" ht="12.75" customHeight="1">
      <c r="A56" s="905" t="str">
        <f>'[2]3'!$A56</f>
        <v>1 2001</v>
      </c>
      <c r="B56" s="903">
        <f>'[2]3'!$B56</f>
        <v>33102.574000000001</v>
      </c>
      <c r="C56" s="904">
        <f>'[2]3'!C56</f>
        <v>36394.093000000001</v>
      </c>
      <c r="D56" s="867">
        <f>'[2]3'!D56</f>
        <v>27488.025000000001</v>
      </c>
      <c r="E56" s="904">
        <f>'[2]3'!E56</f>
        <v>21115.564000000002</v>
      </c>
      <c r="F56" s="867">
        <f>'[2]3'!F56</f>
        <v>3893.7359999999999</v>
      </c>
      <c r="G56" s="904">
        <f>'[2]3'!G56</f>
        <v>2636.36</v>
      </c>
      <c r="H56" s="867">
        <f>'[2]3'!H56</f>
        <v>14035.643</v>
      </c>
      <c r="I56" s="904">
        <f>'[2]3'!I56</f>
        <v>549.82500000000005</v>
      </c>
      <c r="J56" s="867">
        <f>'[2]3'!J56</f>
        <v>6372.4610000000002</v>
      </c>
      <c r="K56" s="904">
        <f>'[2]3'!K56</f>
        <v>8906.0679999999993</v>
      </c>
      <c r="L56" s="867">
        <f>'[2]3'!L56</f>
        <v>8834.8970000000008</v>
      </c>
      <c r="M56" s="904">
        <f>'[2]3'!M56</f>
        <v>93.971000000000004</v>
      </c>
      <c r="N56" s="867">
        <f>'[2]3'!N56</f>
        <v>2091.2190000000001</v>
      </c>
      <c r="O56" s="904">
        <f>'[2]3'!O56</f>
        <v>876.11199999999997</v>
      </c>
      <c r="P56" s="867">
        <f>'[2]3'!P56</f>
        <v>5224.7050000000017</v>
      </c>
      <c r="Q56" s="904">
        <f>'[2]3'!Q56</f>
        <v>548.89</v>
      </c>
      <c r="R56" s="867">
        <f>'[2]3'!R56</f>
        <v>-3291.5190000000002</v>
      </c>
      <c r="S56" s="904">
        <f>'[2]3'!S56</f>
        <v>9309.1929999999993</v>
      </c>
      <c r="T56" s="867">
        <f>'[2]3'!T56</f>
        <v>7193.8679999999995</v>
      </c>
      <c r="U56" s="904">
        <f>'[2]3'!U56</f>
        <v>2115.3249999999998</v>
      </c>
      <c r="V56" s="867">
        <f>'[2]3'!V56</f>
        <v>12600.712</v>
      </c>
      <c r="W56" s="904">
        <f>'[2]3'!W56</f>
        <v>11161.451999999999</v>
      </c>
      <c r="X56" s="867">
        <f>'[2]3'!X56</f>
        <v>1439.26</v>
      </c>
      <c r="Y56" s="304"/>
      <c r="Z56" s="76"/>
      <c r="AA56" s="76"/>
      <c r="AB56" s="76"/>
      <c r="AC56" s="76"/>
      <c r="AD56" s="76"/>
      <c r="AE56" s="76"/>
      <c r="AF56" s="76"/>
      <c r="AG56" s="76"/>
      <c r="AH56" s="76"/>
      <c r="AI56" s="76"/>
      <c r="AJ56" s="76"/>
      <c r="AK56" s="76"/>
      <c r="AL56" s="76"/>
      <c r="AM56" s="76"/>
      <c r="AN56" s="76"/>
      <c r="AO56" s="76"/>
      <c r="AP56" s="76"/>
      <c r="AQ56" s="76"/>
      <c r="AR56" s="76"/>
    </row>
    <row r="57" spans="1:44" s="77" customFormat="1" ht="12.75" customHeight="1">
      <c r="A57" s="318" t="str">
        <f>'[2]3'!$A57</f>
        <v>2 2001</v>
      </c>
      <c r="B57" s="550">
        <f>'[2]3'!$B57</f>
        <v>33717.509000000005</v>
      </c>
      <c r="C57" s="549">
        <f>'[2]3'!C57</f>
        <v>37546.194000000003</v>
      </c>
      <c r="D57" s="866">
        <f>'[2]3'!D57</f>
        <v>27722.751000000004</v>
      </c>
      <c r="E57" s="549">
        <f>'[2]3'!E57</f>
        <v>21236.761000000006</v>
      </c>
      <c r="F57" s="866">
        <f>'[2]3'!F57</f>
        <v>3992.944</v>
      </c>
      <c r="G57" s="549">
        <f>'[2]3'!G57</f>
        <v>2586.1390000000001</v>
      </c>
      <c r="H57" s="866">
        <f>'[2]3'!H57</f>
        <v>14098.136000000002</v>
      </c>
      <c r="I57" s="549">
        <f>'[2]3'!I57</f>
        <v>559.54200000000003</v>
      </c>
      <c r="J57" s="866">
        <f>'[2]3'!J57</f>
        <v>6485.9899999999989</v>
      </c>
      <c r="K57" s="549">
        <f>'[2]3'!K57</f>
        <v>9823.4429999999993</v>
      </c>
      <c r="L57" s="866">
        <f>'[2]3'!L57</f>
        <v>9417.8189999999995</v>
      </c>
      <c r="M57" s="549">
        <f>'[2]3'!M57</f>
        <v>97.95</v>
      </c>
      <c r="N57" s="866">
        <f>'[2]3'!N57</f>
        <v>2060.6</v>
      </c>
      <c r="O57" s="549">
        <f>'[2]3'!O57</f>
        <v>970.10699999999997</v>
      </c>
      <c r="P57" s="866">
        <f>'[2]3'!P57</f>
        <v>5730.293999999999</v>
      </c>
      <c r="Q57" s="549">
        <f>'[2]3'!Q57</f>
        <v>558.86800000000005</v>
      </c>
      <c r="R57" s="866">
        <f>'[2]3'!R57</f>
        <v>-3828.6849999999995</v>
      </c>
      <c r="S57" s="549">
        <f>'[2]3'!S57</f>
        <v>9434.3860000000004</v>
      </c>
      <c r="T57" s="866">
        <f>'[2]3'!T57</f>
        <v>7233.4719999999998</v>
      </c>
      <c r="U57" s="549">
        <f>'[2]3'!U57</f>
        <v>2200.9140000000002</v>
      </c>
      <c r="V57" s="866">
        <f>'[2]3'!V57</f>
        <v>13263.071</v>
      </c>
      <c r="W57" s="549">
        <f>'[2]3'!W57</f>
        <v>11765.68</v>
      </c>
      <c r="X57" s="866">
        <f>'[2]3'!X57</f>
        <v>1497.3910000000001</v>
      </c>
      <c r="Y57" s="304"/>
      <c r="Z57" s="76"/>
      <c r="AA57" s="76"/>
      <c r="AB57" s="76"/>
      <c r="AC57" s="76"/>
      <c r="AD57" s="76"/>
      <c r="AE57" s="76"/>
      <c r="AF57" s="76"/>
      <c r="AG57" s="76"/>
      <c r="AH57" s="76"/>
      <c r="AI57" s="76"/>
      <c r="AJ57" s="76"/>
      <c r="AK57" s="76"/>
      <c r="AL57" s="76"/>
      <c r="AM57" s="76"/>
      <c r="AN57" s="76"/>
      <c r="AO57" s="76"/>
      <c r="AP57" s="76"/>
      <c r="AQ57" s="76"/>
      <c r="AR57" s="76"/>
    </row>
    <row r="58" spans="1:44" s="77" customFormat="1" ht="12.75" customHeight="1">
      <c r="A58" s="318" t="str">
        <f>'[2]3'!$A58</f>
        <v>3 2001</v>
      </c>
      <c r="B58" s="550">
        <f>'[2]3'!$B58</f>
        <v>34040.670999999995</v>
      </c>
      <c r="C58" s="549">
        <f>'[2]3'!C58</f>
        <v>37629.138999999996</v>
      </c>
      <c r="D58" s="866">
        <f>'[2]3'!D58</f>
        <v>27884.370999999999</v>
      </c>
      <c r="E58" s="549">
        <f>'[2]3'!E58</f>
        <v>21302.025000000001</v>
      </c>
      <c r="F58" s="866">
        <f>'[2]3'!F58</f>
        <v>3999.3029999999999</v>
      </c>
      <c r="G58" s="549">
        <f>'[2]3'!G58</f>
        <v>2538.4459999999999</v>
      </c>
      <c r="H58" s="866">
        <f>'[2]3'!H58</f>
        <v>14192.327000000001</v>
      </c>
      <c r="I58" s="549">
        <f>'[2]3'!I58</f>
        <v>571.94899999999996</v>
      </c>
      <c r="J58" s="866">
        <f>'[2]3'!J58</f>
        <v>6582.3459999999986</v>
      </c>
      <c r="K58" s="549">
        <f>'[2]3'!K58</f>
        <v>9744.768</v>
      </c>
      <c r="L58" s="866">
        <f>'[2]3'!L58</f>
        <v>9432.2569999999996</v>
      </c>
      <c r="M58" s="549">
        <f>'[2]3'!M58</f>
        <v>103.99</v>
      </c>
      <c r="N58" s="866">
        <f>'[2]3'!N58</f>
        <v>1996.271</v>
      </c>
      <c r="O58" s="549">
        <f>'[2]3'!O58</f>
        <v>875.66399999999999</v>
      </c>
      <c r="P58" s="866">
        <f>'[2]3'!P58</f>
        <v>5883.6110000000008</v>
      </c>
      <c r="Q58" s="549">
        <f>'[2]3'!Q58</f>
        <v>572.721</v>
      </c>
      <c r="R58" s="866">
        <f>'[2]3'!R58</f>
        <v>-3588.4679999999989</v>
      </c>
      <c r="S58" s="549">
        <f>'[2]3'!S58</f>
        <v>9163.2880000000005</v>
      </c>
      <c r="T58" s="866">
        <f>'[2]3'!T58</f>
        <v>7000.0690000000004</v>
      </c>
      <c r="U58" s="549">
        <f>'[2]3'!U58</f>
        <v>2163.2190000000001</v>
      </c>
      <c r="V58" s="866">
        <f>'[2]3'!V58</f>
        <v>12751.755999999999</v>
      </c>
      <c r="W58" s="549">
        <f>'[2]3'!W58</f>
        <v>11314.736999999999</v>
      </c>
      <c r="X58" s="866">
        <f>'[2]3'!X58</f>
        <v>1437.019</v>
      </c>
      <c r="Y58" s="304"/>
      <c r="Z58" s="76"/>
      <c r="AA58" s="76"/>
      <c r="AB58" s="76"/>
      <c r="AC58" s="76"/>
      <c r="AD58" s="76"/>
      <c r="AE58" s="76"/>
      <c r="AF58" s="76"/>
      <c r="AG58" s="76"/>
      <c r="AH58" s="76"/>
      <c r="AI58" s="76"/>
      <c r="AJ58" s="76"/>
      <c r="AK58" s="76"/>
      <c r="AL58" s="76"/>
      <c r="AM58" s="76"/>
      <c r="AN58" s="76"/>
      <c r="AO58" s="76"/>
      <c r="AP58" s="76"/>
      <c r="AQ58" s="76"/>
      <c r="AR58" s="76"/>
    </row>
    <row r="59" spans="1:44" s="77" customFormat="1" ht="12.75" customHeight="1">
      <c r="A59" s="318" t="str">
        <f>'[2]3'!$A59</f>
        <v>4 2001</v>
      </c>
      <c r="B59" s="550">
        <f>'[2]3'!$B59</f>
        <v>34914.25499999999</v>
      </c>
      <c r="C59" s="549">
        <f>'[2]3'!C59</f>
        <v>38078.126999999993</v>
      </c>
      <c r="D59" s="866">
        <f>'[2]3'!D59</f>
        <v>28321.568999999996</v>
      </c>
      <c r="E59" s="549">
        <f>'[2]3'!E59</f>
        <v>21626.123</v>
      </c>
      <c r="F59" s="866">
        <f>'[2]3'!F59</f>
        <v>4024.4530000000004</v>
      </c>
      <c r="G59" s="549">
        <f>'[2]3'!G59</f>
        <v>2542.3139999999999</v>
      </c>
      <c r="H59" s="866">
        <f>'[2]3'!H59</f>
        <v>14476.953</v>
      </c>
      <c r="I59" s="549">
        <f>'[2]3'!I59</f>
        <v>582.40300000000002</v>
      </c>
      <c r="J59" s="866">
        <f>'[2]3'!J59</f>
        <v>6695.4459999999945</v>
      </c>
      <c r="K59" s="549">
        <f>'[2]3'!K59</f>
        <v>9756.5580000000009</v>
      </c>
      <c r="L59" s="866">
        <f>'[2]3'!L59</f>
        <v>9492.3830000000016</v>
      </c>
      <c r="M59" s="549">
        <f>'[2]3'!M59</f>
        <v>110.75</v>
      </c>
      <c r="N59" s="866">
        <f>'[2]3'!N59</f>
        <v>1996.8720000000008</v>
      </c>
      <c r="O59" s="549">
        <f>'[2]3'!O59</f>
        <v>889.20600000000024</v>
      </c>
      <c r="P59" s="866">
        <f>'[2]3'!P59</f>
        <v>5905.6409999999996</v>
      </c>
      <c r="Q59" s="549">
        <f>'[2]3'!Q59</f>
        <v>589.9140000000001</v>
      </c>
      <c r="R59" s="866">
        <f>'[2]3'!R59</f>
        <v>-3163.8719999999994</v>
      </c>
      <c r="S59" s="549">
        <f>'[2]3'!S59</f>
        <v>9346.1650000000009</v>
      </c>
      <c r="T59" s="866">
        <f>'[2]3'!T59</f>
        <v>7151.2680000000009</v>
      </c>
      <c r="U59" s="549">
        <f>'[2]3'!U59</f>
        <v>2194.8969999999999</v>
      </c>
      <c r="V59" s="866">
        <f>'[2]3'!V59</f>
        <v>12510.037</v>
      </c>
      <c r="W59" s="549">
        <f>'[2]3'!W59</f>
        <v>11044.924000000001</v>
      </c>
      <c r="X59" s="866">
        <f>'[2]3'!X59</f>
        <v>1465.1130000000001</v>
      </c>
      <c r="Y59" s="304"/>
      <c r="Z59" s="76"/>
      <c r="AA59" s="76"/>
      <c r="AB59" s="76"/>
      <c r="AC59" s="76"/>
      <c r="AD59" s="76"/>
      <c r="AE59" s="76"/>
      <c r="AF59" s="76"/>
      <c r="AG59" s="76"/>
      <c r="AH59" s="76"/>
      <c r="AI59" s="76"/>
      <c r="AJ59" s="76"/>
      <c r="AK59" s="76"/>
      <c r="AL59" s="76"/>
      <c r="AM59" s="76"/>
      <c r="AN59" s="76"/>
      <c r="AO59" s="76"/>
      <c r="AP59" s="76"/>
      <c r="AQ59" s="76"/>
      <c r="AR59" s="76"/>
    </row>
    <row r="60" spans="1:44" s="77" customFormat="1" ht="12.75" customHeight="1">
      <c r="A60" s="905" t="str">
        <f>'[2]3'!$A60</f>
        <v>1 2002</v>
      </c>
      <c r="B60" s="903">
        <f>'[2]3'!$B60</f>
        <v>35331.942000000003</v>
      </c>
      <c r="C60" s="904">
        <f>'[2]3'!C60</f>
        <v>38427.837</v>
      </c>
      <c r="D60" s="867">
        <f>'[2]3'!D60</f>
        <v>28897.192000000003</v>
      </c>
      <c r="E60" s="904">
        <f>'[2]3'!E60</f>
        <v>22086.950000000004</v>
      </c>
      <c r="F60" s="867">
        <f>'[2]3'!F60</f>
        <v>4055.587</v>
      </c>
      <c r="G60" s="904">
        <f>'[2]3'!G60</f>
        <v>2612.3519999999999</v>
      </c>
      <c r="H60" s="867">
        <f>'[2]3'!H60</f>
        <v>14826.583000000002</v>
      </c>
      <c r="I60" s="904">
        <f>'[2]3'!I60</f>
        <v>592.428</v>
      </c>
      <c r="J60" s="867">
        <f>'[2]3'!J60</f>
        <v>6810.2419999999984</v>
      </c>
      <c r="K60" s="904">
        <f>'[2]3'!K60</f>
        <v>9530.6450000000004</v>
      </c>
      <c r="L60" s="867">
        <f>'[2]3'!L60</f>
        <v>9558.0619999999999</v>
      </c>
      <c r="M60" s="904">
        <f>'[2]3'!M60</f>
        <v>116.48</v>
      </c>
      <c r="N60" s="867">
        <f>'[2]3'!N60</f>
        <v>1970.231</v>
      </c>
      <c r="O60" s="904">
        <f>'[2]3'!O60</f>
        <v>865.48699999999997</v>
      </c>
      <c r="P60" s="867">
        <f>'[2]3'!P60</f>
        <v>5998.0520000000006</v>
      </c>
      <c r="Q60" s="904">
        <f>'[2]3'!Q60</f>
        <v>607.81200000000001</v>
      </c>
      <c r="R60" s="867">
        <f>'[2]3'!R60</f>
        <v>-3095.8950000000004</v>
      </c>
      <c r="S60" s="904">
        <f>'[2]3'!S60</f>
        <v>9424.0689999999995</v>
      </c>
      <c r="T60" s="867">
        <f>'[2]3'!T60</f>
        <v>7187.9029999999993</v>
      </c>
      <c r="U60" s="904">
        <f>'[2]3'!U60</f>
        <v>2236.1660000000002</v>
      </c>
      <c r="V60" s="867">
        <f>'[2]3'!V60</f>
        <v>12519.964</v>
      </c>
      <c r="W60" s="904">
        <f>'[2]3'!W60</f>
        <v>11031.031999999999</v>
      </c>
      <c r="X60" s="867">
        <f>'[2]3'!X60</f>
        <v>1488.932</v>
      </c>
      <c r="Y60" s="304"/>
      <c r="Z60" s="76"/>
      <c r="AA60" s="76"/>
      <c r="AB60" s="76"/>
      <c r="AC60" s="76"/>
      <c r="AD60" s="76"/>
      <c r="AE60" s="76"/>
      <c r="AF60" s="76"/>
      <c r="AG60" s="76"/>
      <c r="AH60" s="76"/>
      <c r="AI60" s="76"/>
      <c r="AJ60" s="76"/>
      <c r="AK60" s="76"/>
      <c r="AL60" s="76"/>
      <c r="AM60" s="76"/>
      <c r="AN60" s="76"/>
      <c r="AO60" s="76"/>
      <c r="AP60" s="76"/>
      <c r="AQ60" s="76"/>
      <c r="AR60" s="76"/>
    </row>
    <row r="61" spans="1:44" s="77" customFormat="1" ht="12.75" customHeight="1">
      <c r="A61" s="318" t="str">
        <f>'[2]3'!$A61</f>
        <v>2 2002</v>
      </c>
      <c r="B61" s="550">
        <f>'[2]3'!$B61</f>
        <v>35558.735000000001</v>
      </c>
      <c r="C61" s="549">
        <f>'[2]3'!C61</f>
        <v>38607.445</v>
      </c>
      <c r="D61" s="866">
        <f>'[2]3'!D61</f>
        <v>29148.758999999998</v>
      </c>
      <c r="E61" s="549">
        <f>'[2]3'!E61</f>
        <v>22226.627</v>
      </c>
      <c r="F61" s="866">
        <f>'[2]3'!F61</f>
        <v>4091.518</v>
      </c>
      <c r="G61" s="549">
        <f>'[2]3'!G61</f>
        <v>2618.502</v>
      </c>
      <c r="H61" s="866">
        <f>'[2]3'!H61</f>
        <v>14915.919999999998</v>
      </c>
      <c r="I61" s="549">
        <f>'[2]3'!I61</f>
        <v>600.68700000000001</v>
      </c>
      <c r="J61" s="866">
        <f>'[2]3'!J61</f>
        <v>6922.1319999999996</v>
      </c>
      <c r="K61" s="549">
        <f>'[2]3'!K61</f>
        <v>9458.6859999999997</v>
      </c>
      <c r="L61" s="866">
        <f>'[2]3'!L61</f>
        <v>9411.3230000000003</v>
      </c>
      <c r="M61" s="549">
        <f>'[2]3'!M61</f>
        <v>119.027</v>
      </c>
      <c r="N61" s="866">
        <f>'[2]3'!N61</f>
        <v>1898.4010000000001</v>
      </c>
      <c r="O61" s="549">
        <f>'[2]3'!O61</f>
        <v>889.88800000000003</v>
      </c>
      <c r="P61" s="866">
        <f>'[2]3'!P61</f>
        <v>5882.3230000000012</v>
      </c>
      <c r="Q61" s="549">
        <f>'[2]3'!Q61</f>
        <v>621.68399999999997</v>
      </c>
      <c r="R61" s="866">
        <f>'[2]3'!R61</f>
        <v>-3048.7099999999991</v>
      </c>
      <c r="S61" s="549">
        <f>'[2]3'!S61</f>
        <v>9674.6620000000003</v>
      </c>
      <c r="T61" s="866">
        <f>'[2]3'!T61</f>
        <v>7430.9330000000009</v>
      </c>
      <c r="U61" s="549">
        <f>'[2]3'!U61</f>
        <v>2243.7289999999998</v>
      </c>
      <c r="V61" s="866">
        <f>'[2]3'!V61</f>
        <v>12723.371999999999</v>
      </c>
      <c r="W61" s="549">
        <f>'[2]3'!W61</f>
        <v>11174.353999999999</v>
      </c>
      <c r="X61" s="866">
        <f>'[2]3'!X61</f>
        <v>1549.018</v>
      </c>
      <c r="Y61" s="304"/>
      <c r="Z61" s="76"/>
      <c r="AA61" s="76"/>
      <c r="AB61" s="76"/>
      <c r="AC61" s="76"/>
      <c r="AD61" s="76"/>
      <c r="AE61" s="76"/>
      <c r="AF61" s="76"/>
      <c r="AG61" s="76"/>
      <c r="AH61" s="76"/>
      <c r="AI61" s="76"/>
      <c r="AJ61" s="76"/>
      <c r="AK61" s="76"/>
      <c r="AL61" s="76"/>
      <c r="AM61" s="76"/>
      <c r="AN61" s="76"/>
      <c r="AO61" s="76"/>
      <c r="AP61" s="76"/>
      <c r="AQ61" s="76"/>
      <c r="AR61" s="76"/>
    </row>
    <row r="62" spans="1:44" s="77" customFormat="1" ht="12.75" customHeight="1">
      <c r="A62" s="318" t="str">
        <f>'[2]3'!$A62</f>
        <v>3 2002</v>
      </c>
      <c r="B62" s="550">
        <f>'[2]3'!$B62</f>
        <v>35776.466</v>
      </c>
      <c r="C62" s="549">
        <f>'[2]3'!C62</f>
        <v>38636.620999999999</v>
      </c>
      <c r="D62" s="866">
        <f>'[2]3'!D62</f>
        <v>29553.994999999999</v>
      </c>
      <c r="E62" s="549">
        <f>'[2]3'!E62</f>
        <v>22527.863000000001</v>
      </c>
      <c r="F62" s="866">
        <f>'[2]3'!F62</f>
        <v>4101.857</v>
      </c>
      <c r="G62" s="549">
        <f>'[2]3'!G62</f>
        <v>2527.3270000000002</v>
      </c>
      <c r="H62" s="866">
        <f>'[2]3'!H62</f>
        <v>15291.978999999999</v>
      </c>
      <c r="I62" s="549">
        <f>'[2]3'!I62</f>
        <v>606.70000000000005</v>
      </c>
      <c r="J62" s="866">
        <f>'[2]3'!J62</f>
        <v>7026.1319999999987</v>
      </c>
      <c r="K62" s="549">
        <f>'[2]3'!K62</f>
        <v>9082.6260000000002</v>
      </c>
      <c r="L62" s="866">
        <f>'[2]3'!L62</f>
        <v>9036.7649999999994</v>
      </c>
      <c r="M62" s="549">
        <f>'[2]3'!M62</f>
        <v>117.75</v>
      </c>
      <c r="N62" s="866">
        <f>'[2]3'!N62</f>
        <v>1819.1030000000001</v>
      </c>
      <c r="O62" s="549">
        <f>'[2]3'!O62</f>
        <v>763.76900000000001</v>
      </c>
      <c r="P62" s="866">
        <f>'[2]3'!P62</f>
        <v>5706.8959999999997</v>
      </c>
      <c r="Q62" s="549">
        <f>'[2]3'!Q62</f>
        <v>629.24699999999996</v>
      </c>
      <c r="R62" s="866">
        <f>'[2]3'!R62</f>
        <v>-2860.1550000000007</v>
      </c>
      <c r="S62" s="549">
        <f>'[2]3'!S62</f>
        <v>9675.1569999999992</v>
      </c>
      <c r="T62" s="866">
        <f>'[2]3'!T62</f>
        <v>7408.5949999999993</v>
      </c>
      <c r="U62" s="549">
        <f>'[2]3'!U62</f>
        <v>2266.5619999999999</v>
      </c>
      <c r="V62" s="866">
        <f>'[2]3'!V62</f>
        <v>12535.312</v>
      </c>
      <c r="W62" s="549">
        <f>'[2]3'!W62</f>
        <v>11044.585999999999</v>
      </c>
      <c r="X62" s="866">
        <f>'[2]3'!X62</f>
        <v>1490.7260000000001</v>
      </c>
      <c r="Y62" s="304"/>
      <c r="Z62" s="76"/>
      <c r="AA62" s="76"/>
      <c r="AB62" s="76"/>
      <c r="AC62" s="76"/>
      <c r="AD62" s="76"/>
      <c r="AE62" s="76"/>
      <c r="AF62" s="76"/>
      <c r="AG62" s="76"/>
      <c r="AH62" s="76"/>
      <c r="AI62" s="76"/>
      <c r="AJ62" s="76"/>
      <c r="AK62" s="76"/>
      <c r="AL62" s="76"/>
      <c r="AM62" s="76"/>
      <c r="AN62" s="76"/>
      <c r="AO62" s="76"/>
      <c r="AP62" s="76"/>
      <c r="AQ62" s="76"/>
      <c r="AR62" s="76"/>
    </row>
    <row r="63" spans="1:44" s="77" customFormat="1" ht="12.75" customHeight="1">
      <c r="A63" s="318" t="str">
        <f>'[2]3'!$A63</f>
        <v>4 2002</v>
      </c>
      <c r="B63" s="550">
        <f>'[2]3'!$B63</f>
        <v>35887.120000000024</v>
      </c>
      <c r="C63" s="549">
        <f>'[2]3'!C63</f>
        <v>38516.976000000017</v>
      </c>
      <c r="D63" s="866">
        <f>'[2]3'!D63</f>
        <v>29661.207000000013</v>
      </c>
      <c r="E63" s="549">
        <f>'[2]3'!E63</f>
        <v>22547.369000000002</v>
      </c>
      <c r="F63" s="866">
        <f>'[2]3'!F63</f>
        <v>4138.8460000000014</v>
      </c>
      <c r="G63" s="549">
        <f>'[2]3'!G63</f>
        <v>2361.4540000000006</v>
      </c>
      <c r="H63" s="866">
        <f>'[2]3'!H63</f>
        <v>15437.179</v>
      </c>
      <c r="I63" s="549">
        <f>'[2]3'!I63</f>
        <v>609.88999999999976</v>
      </c>
      <c r="J63" s="866">
        <f>'[2]3'!J63</f>
        <v>7113.8380000000107</v>
      </c>
      <c r="K63" s="549">
        <f>'[2]3'!K63</f>
        <v>8855.7690000000039</v>
      </c>
      <c r="L63" s="866">
        <f>'[2]3'!L63</f>
        <v>8854.2549999999992</v>
      </c>
      <c r="M63" s="549">
        <f>'[2]3'!M63</f>
        <v>113.52600000000002</v>
      </c>
      <c r="N63" s="866">
        <f>'[2]3'!N63</f>
        <v>1813.9580000000003</v>
      </c>
      <c r="O63" s="549">
        <f>'[2]3'!O63</f>
        <v>719.57700000000034</v>
      </c>
      <c r="P63" s="866">
        <f>'[2]3'!P63</f>
        <v>5576.5279999999975</v>
      </c>
      <c r="Q63" s="549">
        <f>'[2]3'!Q63</f>
        <v>630.66600000000028</v>
      </c>
      <c r="R63" s="866">
        <f>'[2]3'!R63</f>
        <v>-2629.8559999999961</v>
      </c>
      <c r="S63" s="549">
        <f>'[2]3'!S63</f>
        <v>9820.3440000000046</v>
      </c>
      <c r="T63" s="866">
        <f>'[2]3'!T63</f>
        <v>7590.8760000000048</v>
      </c>
      <c r="U63" s="549">
        <f>'[2]3'!U63</f>
        <v>2229.4679999999998</v>
      </c>
      <c r="V63" s="866">
        <f>'[2]3'!V63</f>
        <v>12450.2</v>
      </c>
      <c r="W63" s="549">
        <f>'[2]3'!W63</f>
        <v>10940.261000000002</v>
      </c>
      <c r="X63" s="866">
        <f>'[2]3'!X63</f>
        <v>1509.9389999999992</v>
      </c>
      <c r="Y63" s="304"/>
      <c r="Z63" s="76"/>
      <c r="AA63" s="76"/>
      <c r="AB63" s="76"/>
      <c r="AC63" s="76"/>
      <c r="AD63" s="76"/>
      <c r="AE63" s="76"/>
      <c r="AF63" s="76"/>
      <c r="AG63" s="76"/>
      <c r="AH63" s="76"/>
      <c r="AI63" s="76"/>
      <c r="AJ63" s="76"/>
      <c r="AK63" s="76"/>
      <c r="AL63" s="76"/>
      <c r="AM63" s="76"/>
      <c r="AN63" s="76"/>
      <c r="AO63" s="76"/>
      <c r="AP63" s="76"/>
      <c r="AQ63" s="76"/>
      <c r="AR63" s="76"/>
    </row>
    <row r="64" spans="1:44" s="77" customFormat="1" ht="12.75" customHeight="1">
      <c r="A64" s="905" t="str">
        <f>'[2]3'!$A64</f>
        <v>1 2003</v>
      </c>
      <c r="B64" s="903">
        <f>'[2]3'!$B64</f>
        <v>36039.486000000004</v>
      </c>
      <c r="C64" s="904">
        <f>'[2]3'!C64</f>
        <v>38137.417000000001</v>
      </c>
      <c r="D64" s="867">
        <f>'[2]3'!D64</f>
        <v>30025.106</v>
      </c>
      <c r="E64" s="904">
        <f>'[2]3'!E64</f>
        <v>22793.964</v>
      </c>
      <c r="F64" s="867">
        <f>'[2]3'!F64</f>
        <v>4201.0219999999999</v>
      </c>
      <c r="G64" s="904">
        <f>'[2]3'!G64</f>
        <v>2310.2020000000002</v>
      </c>
      <c r="H64" s="867">
        <f>'[2]3'!H64</f>
        <v>15669.688999999998</v>
      </c>
      <c r="I64" s="904">
        <f>'[2]3'!I64</f>
        <v>613.05100000000004</v>
      </c>
      <c r="J64" s="867">
        <f>'[2]3'!J64</f>
        <v>7231.1419999999989</v>
      </c>
      <c r="K64" s="904">
        <f>'[2]3'!K64</f>
        <v>8112.3109999999997</v>
      </c>
      <c r="L64" s="867">
        <f>'[2]3'!L64</f>
        <v>8743.51</v>
      </c>
      <c r="M64" s="904">
        <f>'[2]3'!M64</f>
        <v>108.74299999999999</v>
      </c>
      <c r="N64" s="867">
        <f>'[2]3'!N64</f>
        <v>1769.374</v>
      </c>
      <c r="O64" s="904">
        <f>'[2]3'!O64</f>
        <v>699.98599999999999</v>
      </c>
      <c r="P64" s="867">
        <f>'[2]3'!P64</f>
        <v>5536.857</v>
      </c>
      <c r="Q64" s="904">
        <f>'[2]3'!Q64</f>
        <v>628.54999999999995</v>
      </c>
      <c r="R64" s="867">
        <f>'[2]3'!R64</f>
        <v>-2097.9310000000005</v>
      </c>
      <c r="S64" s="904">
        <f>'[2]3'!S64</f>
        <v>10123.65</v>
      </c>
      <c r="T64" s="867">
        <f>'[2]3'!T64</f>
        <v>7913.2079999999996</v>
      </c>
      <c r="U64" s="904">
        <f>'[2]3'!U64</f>
        <v>2210.442</v>
      </c>
      <c r="V64" s="867">
        <f>'[2]3'!V64</f>
        <v>12221.581</v>
      </c>
      <c r="W64" s="904">
        <f>'[2]3'!W64</f>
        <v>10741.614</v>
      </c>
      <c r="X64" s="867">
        <f>'[2]3'!X64</f>
        <v>1479.9670000000001</v>
      </c>
      <c r="Y64" s="304"/>
      <c r="Z64" s="76"/>
      <c r="AA64" s="76"/>
      <c r="AB64" s="76"/>
      <c r="AC64" s="76"/>
      <c r="AD64" s="76"/>
      <c r="AE64" s="76"/>
      <c r="AF64" s="76"/>
      <c r="AG64" s="76"/>
      <c r="AH64" s="76"/>
      <c r="AI64" s="76"/>
      <c r="AJ64" s="76"/>
      <c r="AK64" s="76"/>
      <c r="AL64" s="76"/>
      <c r="AM64" s="76"/>
      <c r="AN64" s="76"/>
      <c r="AO64" s="76"/>
      <c r="AP64" s="76"/>
      <c r="AQ64" s="76"/>
      <c r="AR64" s="76"/>
    </row>
    <row r="65" spans="1:44" s="77" customFormat="1" ht="12.75" customHeight="1">
      <c r="A65" s="318" t="str">
        <f>'[2]3'!$A65</f>
        <v>2 2003</v>
      </c>
      <c r="B65" s="550">
        <f>'[2]3'!$B65</f>
        <v>36326.519</v>
      </c>
      <c r="C65" s="549">
        <f>'[2]3'!C65</f>
        <v>38356.856</v>
      </c>
      <c r="D65" s="866">
        <f>'[2]3'!D65</f>
        <v>30166.091999999997</v>
      </c>
      <c r="E65" s="549">
        <f>'[2]3'!E65</f>
        <v>22869.542999999998</v>
      </c>
      <c r="F65" s="866">
        <f>'[2]3'!F65</f>
        <v>4219.1239999999998</v>
      </c>
      <c r="G65" s="549">
        <f>'[2]3'!G65</f>
        <v>2274.0340000000001</v>
      </c>
      <c r="H65" s="866">
        <f>'[2]3'!H65</f>
        <v>15758.786</v>
      </c>
      <c r="I65" s="549">
        <f>'[2]3'!I65</f>
        <v>617.59900000000005</v>
      </c>
      <c r="J65" s="866">
        <f>'[2]3'!J65</f>
        <v>7296.5490000000009</v>
      </c>
      <c r="K65" s="549">
        <f>'[2]3'!K65</f>
        <v>8190.7640000000001</v>
      </c>
      <c r="L65" s="866">
        <f>'[2]3'!L65</f>
        <v>8798.98</v>
      </c>
      <c r="M65" s="549">
        <f>'[2]3'!M65</f>
        <v>107.30800000000001</v>
      </c>
      <c r="N65" s="866">
        <f>'[2]3'!N65</f>
        <v>1725.96</v>
      </c>
      <c r="O65" s="549">
        <f>'[2]3'!O65</f>
        <v>802.84299999999996</v>
      </c>
      <c r="P65" s="866">
        <f>'[2]3'!P65</f>
        <v>5534.9070000000002</v>
      </c>
      <c r="Q65" s="549">
        <f>'[2]3'!Q65</f>
        <v>627.96199999999999</v>
      </c>
      <c r="R65" s="866">
        <f>'[2]3'!R65</f>
        <v>-2030.3369999999995</v>
      </c>
      <c r="S65" s="549">
        <f>'[2]3'!S65</f>
        <v>10193.331</v>
      </c>
      <c r="T65" s="866">
        <f>'[2]3'!T65</f>
        <v>8018.5910000000003</v>
      </c>
      <c r="U65" s="549">
        <f>'[2]3'!U65</f>
        <v>2174.7399999999998</v>
      </c>
      <c r="V65" s="866">
        <f>'[2]3'!V65</f>
        <v>12223.668</v>
      </c>
      <c r="W65" s="549">
        <f>'[2]3'!W65</f>
        <v>10787.991</v>
      </c>
      <c r="X65" s="866">
        <f>'[2]3'!X65</f>
        <v>1435.6769999999999</v>
      </c>
      <c r="Y65" s="304"/>
      <c r="Z65" s="76"/>
      <c r="AA65" s="76"/>
      <c r="AB65" s="76"/>
      <c r="AC65" s="76"/>
      <c r="AD65" s="76"/>
      <c r="AE65" s="76"/>
      <c r="AF65" s="76"/>
      <c r="AG65" s="76"/>
      <c r="AH65" s="76"/>
      <c r="AI65" s="76"/>
      <c r="AJ65" s="76"/>
      <c r="AK65" s="76"/>
      <c r="AL65" s="76"/>
      <c r="AM65" s="76"/>
      <c r="AN65" s="76"/>
      <c r="AO65" s="76"/>
      <c r="AP65" s="76"/>
      <c r="AQ65" s="76"/>
      <c r="AR65" s="76"/>
    </row>
    <row r="66" spans="1:44" s="77" customFormat="1" ht="12.75" customHeight="1">
      <c r="A66" s="318" t="str">
        <f>'[2]3'!$A66</f>
        <v>3 2003</v>
      </c>
      <c r="B66" s="550">
        <f>'[2]3'!$B66</f>
        <v>36611.008000000002</v>
      </c>
      <c r="C66" s="549">
        <f>'[2]3'!C66</f>
        <v>39111.805999999997</v>
      </c>
      <c r="D66" s="866">
        <f>'[2]3'!D66</f>
        <v>30632.503999999997</v>
      </c>
      <c r="E66" s="549">
        <f>'[2]3'!E66</f>
        <v>23257.379999999997</v>
      </c>
      <c r="F66" s="866">
        <f>'[2]3'!F66</f>
        <v>4256.8860000000004</v>
      </c>
      <c r="G66" s="549">
        <f>'[2]3'!G66</f>
        <v>2414.011</v>
      </c>
      <c r="H66" s="866">
        <f>'[2]3'!H66</f>
        <v>15964.480999999998</v>
      </c>
      <c r="I66" s="549">
        <f>'[2]3'!I66</f>
        <v>622.00199999999995</v>
      </c>
      <c r="J66" s="866">
        <f>'[2]3'!J66</f>
        <v>7375.1239999999998</v>
      </c>
      <c r="K66" s="549">
        <f>'[2]3'!K66</f>
        <v>8479.3019999999997</v>
      </c>
      <c r="L66" s="866">
        <f>'[2]3'!L66</f>
        <v>8673.5429999999997</v>
      </c>
      <c r="M66" s="549">
        <f>'[2]3'!M66</f>
        <v>110.94</v>
      </c>
      <c r="N66" s="866">
        <f>'[2]3'!N66</f>
        <v>1784.0730000000001</v>
      </c>
      <c r="O66" s="549">
        <f>'[2]3'!O66</f>
        <v>712.23900000000003</v>
      </c>
      <c r="P66" s="866">
        <f>'[2]3'!P66</f>
        <v>5434.6729999999998</v>
      </c>
      <c r="Q66" s="549">
        <f>'[2]3'!Q66</f>
        <v>631.61800000000005</v>
      </c>
      <c r="R66" s="866">
        <f>'[2]3'!R66</f>
        <v>-2500.7979999999989</v>
      </c>
      <c r="S66" s="549">
        <f>'[2]3'!S66</f>
        <v>9786.4680000000008</v>
      </c>
      <c r="T66" s="866">
        <f>'[2]3'!T66</f>
        <v>7498.3130000000001</v>
      </c>
      <c r="U66" s="549">
        <f>'[2]3'!U66</f>
        <v>2288.1550000000002</v>
      </c>
      <c r="V66" s="866">
        <f>'[2]3'!V66</f>
        <v>12287.266</v>
      </c>
      <c r="W66" s="549">
        <f>'[2]3'!W66</f>
        <v>10812.607</v>
      </c>
      <c r="X66" s="866">
        <f>'[2]3'!X66</f>
        <v>1474.6590000000001</v>
      </c>
      <c r="Y66" s="595"/>
      <c r="Z66" s="76"/>
      <c r="AA66" s="76"/>
      <c r="AB66" s="76"/>
      <c r="AC66" s="76"/>
      <c r="AD66" s="76"/>
      <c r="AE66" s="76"/>
      <c r="AF66" s="76"/>
      <c r="AG66" s="76"/>
      <c r="AH66" s="76"/>
      <c r="AI66" s="76"/>
      <c r="AJ66" s="76"/>
      <c r="AK66" s="76"/>
      <c r="AL66" s="76"/>
      <c r="AM66" s="76"/>
      <c r="AN66" s="76"/>
      <c r="AO66" s="76"/>
      <c r="AP66" s="76"/>
      <c r="AQ66" s="76"/>
      <c r="AR66" s="76"/>
    </row>
    <row r="67" spans="1:44" s="77" customFormat="1" ht="12.75" customHeight="1">
      <c r="A67" s="318" t="str">
        <f>'[2]3'!$A67</f>
        <v>4 2003</v>
      </c>
      <c r="B67" s="550">
        <f>'[2]3'!$B67</f>
        <v>37090.844999999987</v>
      </c>
      <c r="C67" s="549">
        <f>'[2]3'!C67</f>
        <v>39816.787999999993</v>
      </c>
      <c r="D67" s="866">
        <f>'[2]3'!D67</f>
        <v>30836.009999999995</v>
      </c>
      <c r="E67" s="549">
        <f>'[2]3'!E67</f>
        <v>23369.843000000001</v>
      </c>
      <c r="F67" s="866">
        <f>'[2]3'!F67</f>
        <v>4253.6459999999997</v>
      </c>
      <c r="G67" s="549">
        <f>'[2]3'!G67</f>
        <v>2437.5960000000005</v>
      </c>
      <c r="H67" s="866">
        <f>'[2]3'!H67</f>
        <v>16050.477999999999</v>
      </c>
      <c r="I67" s="549">
        <f>'[2]3'!I67</f>
        <v>628.12299999999993</v>
      </c>
      <c r="J67" s="866">
        <f>'[2]3'!J67</f>
        <v>7466.166999999994</v>
      </c>
      <c r="K67" s="549">
        <f>'[2]3'!K67</f>
        <v>8980.7780000000002</v>
      </c>
      <c r="L67" s="866">
        <f>'[2]3'!L67</f>
        <v>8490.3370000000032</v>
      </c>
      <c r="M67" s="549">
        <f>'[2]3'!M67</f>
        <v>119.17400000000004</v>
      </c>
      <c r="N67" s="866">
        <f>'[2]3'!N67</f>
        <v>1767.7439999999995</v>
      </c>
      <c r="O67" s="549">
        <f>'[2]3'!O67</f>
        <v>698.48699999999997</v>
      </c>
      <c r="P67" s="866">
        <f>'[2]3'!P67</f>
        <v>5265.0410000000047</v>
      </c>
      <c r="Q67" s="549">
        <f>'[2]3'!Q67</f>
        <v>639.8910000000003</v>
      </c>
      <c r="R67" s="866">
        <f>'[2]3'!R67</f>
        <v>-2725.9430000000029</v>
      </c>
      <c r="S67" s="549">
        <f>'[2]3'!S67</f>
        <v>9871.2220000000034</v>
      </c>
      <c r="T67" s="866">
        <f>'[2]3'!T67</f>
        <v>7580.6700000000046</v>
      </c>
      <c r="U67" s="549">
        <f>'[2]3'!U67</f>
        <v>2290.5519999999988</v>
      </c>
      <c r="V67" s="866">
        <f>'[2]3'!V67</f>
        <v>12597.165000000006</v>
      </c>
      <c r="W67" s="549">
        <f>'[2]3'!W67</f>
        <v>11051.508000000007</v>
      </c>
      <c r="X67" s="866">
        <f>'[2]3'!X67</f>
        <v>1545.6569999999997</v>
      </c>
      <c r="Y67" s="304"/>
      <c r="Z67" s="76"/>
      <c r="AA67" s="76"/>
      <c r="AB67" s="76"/>
      <c r="AC67" s="76"/>
      <c r="AD67" s="76"/>
      <c r="AE67" s="76"/>
      <c r="AF67" s="76"/>
      <c r="AG67" s="76"/>
      <c r="AH67" s="76"/>
      <c r="AI67" s="76"/>
      <c r="AJ67" s="76"/>
      <c r="AK67" s="76"/>
      <c r="AL67" s="76"/>
      <c r="AM67" s="76"/>
      <c r="AN67" s="76"/>
      <c r="AO67" s="76"/>
      <c r="AP67" s="76"/>
      <c r="AQ67" s="76"/>
      <c r="AR67" s="76"/>
    </row>
    <row r="68" spans="1:44" s="77" customFormat="1" ht="12.75" customHeight="1">
      <c r="A68" s="905" t="str">
        <f>'[2]3'!$A68</f>
        <v>1 2004</v>
      </c>
      <c r="B68" s="903">
        <f>'[2]3'!$B68</f>
        <v>37366.864000000001</v>
      </c>
      <c r="C68" s="904">
        <f>'[2]3'!C68</f>
        <v>40103.002999999997</v>
      </c>
      <c r="D68" s="867">
        <f>'[2]3'!D68</f>
        <v>31426.697</v>
      </c>
      <c r="E68" s="904">
        <f>'[2]3'!E68</f>
        <v>23870.784</v>
      </c>
      <c r="F68" s="867">
        <f>'[2]3'!F68</f>
        <v>4347.2039999999997</v>
      </c>
      <c r="G68" s="904">
        <f>'[2]3'!G68</f>
        <v>2429.5770000000002</v>
      </c>
      <c r="H68" s="867">
        <f>'[2]3'!H68</f>
        <v>16458.081000000002</v>
      </c>
      <c r="I68" s="904">
        <f>'[2]3'!I68</f>
        <v>635.92200000000003</v>
      </c>
      <c r="J68" s="867">
        <f>'[2]3'!J68</f>
        <v>7555.9129999999986</v>
      </c>
      <c r="K68" s="904">
        <f>'[2]3'!K68</f>
        <v>8676.3060000000005</v>
      </c>
      <c r="L68" s="867">
        <f>'[2]3'!L68</f>
        <v>8750.7890000000007</v>
      </c>
      <c r="M68" s="904">
        <f>'[2]3'!M68</f>
        <v>129.35499999999999</v>
      </c>
      <c r="N68" s="867">
        <f>'[2]3'!N68</f>
        <v>1844.694</v>
      </c>
      <c r="O68" s="904">
        <f>'[2]3'!O68</f>
        <v>714.92499999999995</v>
      </c>
      <c r="P68" s="867">
        <f>'[2]3'!P68</f>
        <v>5411.01</v>
      </c>
      <c r="Q68" s="904">
        <f>'[2]3'!Q68</f>
        <v>650.80499999999995</v>
      </c>
      <c r="R68" s="867">
        <f>'[2]3'!R68</f>
        <v>-2736.139000000001</v>
      </c>
      <c r="S68" s="904">
        <f>'[2]3'!S68</f>
        <v>10120.569</v>
      </c>
      <c r="T68" s="867">
        <f>'[2]3'!T68</f>
        <v>7666.4149999999991</v>
      </c>
      <c r="U68" s="904">
        <f>'[2]3'!U68</f>
        <v>2454.154</v>
      </c>
      <c r="V68" s="867">
        <f>'[2]3'!V68</f>
        <v>12856.708000000001</v>
      </c>
      <c r="W68" s="904">
        <f>'[2]3'!W68</f>
        <v>11405.09</v>
      </c>
      <c r="X68" s="867">
        <f>'[2]3'!X68</f>
        <v>1451.6179999999999</v>
      </c>
      <c r="Y68" s="304"/>
      <c r="Z68" s="76"/>
      <c r="AA68" s="76"/>
      <c r="AB68" s="76"/>
      <c r="AC68" s="76"/>
      <c r="AD68" s="76"/>
      <c r="AE68" s="76"/>
      <c r="AF68" s="76"/>
      <c r="AG68" s="76"/>
      <c r="AH68" s="76"/>
      <c r="AI68" s="76"/>
      <c r="AJ68" s="76"/>
      <c r="AK68" s="76"/>
      <c r="AL68" s="76"/>
      <c r="AM68" s="76"/>
      <c r="AN68" s="76"/>
      <c r="AO68" s="76"/>
      <c r="AP68" s="76"/>
      <c r="AQ68" s="76"/>
      <c r="AR68" s="76"/>
    </row>
    <row r="69" spans="1:44" s="77" customFormat="1" ht="12.75" customHeight="1">
      <c r="A69" s="318" t="str">
        <f>'[2]3'!$A69</f>
        <v>2 2004</v>
      </c>
      <c r="B69" s="550">
        <f>'[2]3'!$B69</f>
        <v>37984.724000000002</v>
      </c>
      <c r="C69" s="549">
        <f>'[2]3'!C69</f>
        <v>40522.44</v>
      </c>
      <c r="D69" s="866">
        <f>'[2]3'!D69</f>
        <v>31773.938999999998</v>
      </c>
      <c r="E69" s="549">
        <f>'[2]3'!E69</f>
        <v>24079.362000000001</v>
      </c>
      <c r="F69" s="866">
        <f>'[2]3'!F69</f>
        <v>4385.6350000000002</v>
      </c>
      <c r="G69" s="549">
        <f>'[2]3'!G69</f>
        <v>2508.2759999999998</v>
      </c>
      <c r="H69" s="866">
        <f>'[2]3'!H69</f>
        <v>16539.555</v>
      </c>
      <c r="I69" s="549">
        <f>'[2]3'!I69</f>
        <v>645.89599999999996</v>
      </c>
      <c r="J69" s="866">
        <f>'[2]3'!J69</f>
        <v>7694.5769999999984</v>
      </c>
      <c r="K69" s="549">
        <f>'[2]3'!K69</f>
        <v>8748.5010000000002</v>
      </c>
      <c r="L69" s="866">
        <f>'[2]3'!L69</f>
        <v>8908.6370000000006</v>
      </c>
      <c r="M69" s="549">
        <f>'[2]3'!M69</f>
        <v>136.64599999999999</v>
      </c>
      <c r="N69" s="866">
        <f>'[2]3'!N69</f>
        <v>1783.6410000000001</v>
      </c>
      <c r="O69" s="549">
        <f>'[2]3'!O69</f>
        <v>709.45699999999999</v>
      </c>
      <c r="P69" s="866">
        <f>'[2]3'!P69</f>
        <v>5618.8480000000009</v>
      </c>
      <c r="Q69" s="549">
        <f>'[2]3'!Q69</f>
        <v>660.04499999999996</v>
      </c>
      <c r="R69" s="866">
        <f>'[2]3'!R69</f>
        <v>-2537.7160000000003</v>
      </c>
      <c r="S69" s="549">
        <f>'[2]3'!S69</f>
        <v>10850.281999999999</v>
      </c>
      <c r="T69" s="866">
        <f>'[2]3'!T69</f>
        <v>8195.7109999999993</v>
      </c>
      <c r="U69" s="549">
        <f>'[2]3'!U69</f>
        <v>2654.5709999999999</v>
      </c>
      <c r="V69" s="866">
        <f>'[2]3'!V69</f>
        <v>13387.998</v>
      </c>
      <c r="W69" s="549">
        <f>'[2]3'!W69</f>
        <v>11853.826999999999</v>
      </c>
      <c r="X69" s="866">
        <f>'[2]3'!X69</f>
        <v>1534.171</v>
      </c>
      <c r="Y69" s="304"/>
      <c r="Z69" s="76"/>
      <c r="AA69" s="76"/>
      <c r="AB69" s="76"/>
      <c r="AC69" s="76"/>
      <c r="AD69" s="76"/>
      <c r="AE69" s="76"/>
      <c r="AF69" s="76"/>
      <c r="AG69" s="76"/>
      <c r="AH69" s="76"/>
      <c r="AI69" s="76"/>
      <c r="AJ69" s="76"/>
      <c r="AK69" s="76"/>
      <c r="AL69" s="76"/>
      <c r="AM69" s="76"/>
      <c r="AN69" s="76"/>
      <c r="AO69" s="76"/>
      <c r="AP69" s="76"/>
      <c r="AQ69" s="76"/>
      <c r="AR69" s="76"/>
    </row>
    <row r="70" spans="1:44" s="77" customFormat="1" ht="12.75" customHeight="1">
      <c r="A70" s="318" t="str">
        <f>'[2]3'!$A70</f>
        <v>3 2004</v>
      </c>
      <c r="B70" s="550">
        <f>'[2]3'!$B70</f>
        <v>38191.047000000006</v>
      </c>
      <c r="C70" s="549">
        <f>'[2]3'!C70</f>
        <v>41351.807000000001</v>
      </c>
      <c r="D70" s="866">
        <f>'[2]3'!D70</f>
        <v>32166.110999999997</v>
      </c>
      <c r="E70" s="549">
        <f>'[2]3'!E70</f>
        <v>24326.609999999997</v>
      </c>
      <c r="F70" s="866">
        <f>'[2]3'!F70</f>
        <v>4397.0209999999997</v>
      </c>
      <c r="G70" s="549">
        <f>'[2]3'!G70</f>
        <v>2594.3020000000001</v>
      </c>
      <c r="H70" s="866">
        <f>'[2]3'!H70</f>
        <v>16680.276999999998</v>
      </c>
      <c r="I70" s="549">
        <f>'[2]3'!I70</f>
        <v>655.01</v>
      </c>
      <c r="J70" s="866">
        <f>'[2]3'!J70</f>
        <v>7839.501000000002</v>
      </c>
      <c r="K70" s="549">
        <f>'[2]3'!K70</f>
        <v>9185.6959999999999</v>
      </c>
      <c r="L70" s="866">
        <f>'[2]3'!L70</f>
        <v>8949.1</v>
      </c>
      <c r="M70" s="549">
        <f>'[2]3'!M70</f>
        <v>138.398</v>
      </c>
      <c r="N70" s="866">
        <f>'[2]3'!N70</f>
        <v>1827.7190000000001</v>
      </c>
      <c r="O70" s="549">
        <f>'[2]3'!O70</f>
        <v>692.62400000000002</v>
      </c>
      <c r="P70" s="866">
        <f>'[2]3'!P70</f>
        <v>5624.4210000000003</v>
      </c>
      <c r="Q70" s="549">
        <f>'[2]3'!Q70</f>
        <v>665.93799999999999</v>
      </c>
      <c r="R70" s="866">
        <f>'[2]3'!R70</f>
        <v>-3160.76</v>
      </c>
      <c r="S70" s="549">
        <f>'[2]3'!S70</f>
        <v>10324.472</v>
      </c>
      <c r="T70" s="866">
        <f>'[2]3'!T70</f>
        <v>7858.268</v>
      </c>
      <c r="U70" s="549">
        <f>'[2]3'!U70</f>
        <v>2466.2040000000002</v>
      </c>
      <c r="V70" s="866">
        <f>'[2]3'!V70</f>
        <v>13485.232</v>
      </c>
      <c r="W70" s="549">
        <f>'[2]3'!W70</f>
        <v>11876.332</v>
      </c>
      <c r="X70" s="866">
        <f>'[2]3'!X70</f>
        <v>1608.9</v>
      </c>
      <c r="Y70" s="304"/>
      <c r="Z70" s="76"/>
      <c r="AA70" s="76"/>
      <c r="AB70" s="76"/>
      <c r="AC70" s="76"/>
      <c r="AD70" s="76"/>
      <c r="AE70" s="76"/>
      <c r="AF70" s="76"/>
      <c r="AG70" s="76"/>
      <c r="AH70" s="76"/>
      <c r="AI70" s="76"/>
      <c r="AJ70" s="76"/>
      <c r="AK70" s="76"/>
      <c r="AL70" s="76"/>
      <c r="AM70" s="76"/>
      <c r="AN70" s="76"/>
      <c r="AO70" s="76"/>
      <c r="AP70" s="76"/>
      <c r="AQ70" s="76"/>
      <c r="AR70" s="76"/>
    </row>
    <row r="71" spans="1:44" s="77" customFormat="1" ht="12.75" customHeight="1">
      <c r="A71" s="318" t="str">
        <f>'[2]3'!$A71</f>
        <v>4 2004</v>
      </c>
      <c r="B71" s="550">
        <f>'[2]3'!$B71</f>
        <v>38705.752999999975</v>
      </c>
      <c r="C71" s="549">
        <f>'[2]3'!C71</f>
        <v>42253.832999999984</v>
      </c>
      <c r="D71" s="866">
        <f>'[2]3'!D71</f>
        <v>32592.186999999991</v>
      </c>
      <c r="E71" s="549">
        <f>'[2]3'!E71</f>
        <v>24587.545999999998</v>
      </c>
      <c r="F71" s="866">
        <f>'[2]3'!F71</f>
        <v>4354.8819999999978</v>
      </c>
      <c r="G71" s="549">
        <f>'[2]3'!G71</f>
        <v>2632.2959999999994</v>
      </c>
      <c r="H71" s="866">
        <f>'[2]3'!H71</f>
        <v>16937.543000000001</v>
      </c>
      <c r="I71" s="549">
        <f>'[2]3'!I71</f>
        <v>662.82499999999982</v>
      </c>
      <c r="J71" s="866">
        <f>'[2]3'!J71</f>
        <v>8004.6409999999933</v>
      </c>
      <c r="K71" s="549">
        <f>'[2]3'!K71</f>
        <v>9661.645999999997</v>
      </c>
      <c r="L71" s="866">
        <f>'[2]3'!L71</f>
        <v>9054.2389999999978</v>
      </c>
      <c r="M71" s="549">
        <f>'[2]3'!M71</f>
        <v>134.16</v>
      </c>
      <c r="N71" s="866">
        <f>'[2]3'!N71</f>
        <v>1978.1849999999995</v>
      </c>
      <c r="O71" s="549">
        <f>'[2]3'!O71</f>
        <v>753.01299999999969</v>
      </c>
      <c r="P71" s="866">
        <f>'[2]3'!P71</f>
        <v>5519.427999999999</v>
      </c>
      <c r="Q71" s="549">
        <f>'[2]3'!Q71</f>
        <v>669.45299999999986</v>
      </c>
      <c r="R71" s="866">
        <f>'[2]3'!R71</f>
        <v>-3548.0800000000036</v>
      </c>
      <c r="S71" s="549">
        <f>'[2]3'!S71</f>
        <v>10827.316999999999</v>
      </c>
      <c r="T71" s="866">
        <f>'[2]3'!T71</f>
        <v>8340.982</v>
      </c>
      <c r="U71" s="549">
        <f>'[2]3'!U71</f>
        <v>2486.3349999999996</v>
      </c>
      <c r="V71" s="866">
        <f>'[2]3'!V71</f>
        <v>14375.397000000003</v>
      </c>
      <c r="W71" s="549">
        <f>'[2]3'!W71</f>
        <v>12734.775000000003</v>
      </c>
      <c r="X71" s="866">
        <f>'[2]3'!X71</f>
        <v>1640.6219999999998</v>
      </c>
      <c r="Y71" s="304"/>
      <c r="Z71" s="76"/>
      <c r="AA71" s="76"/>
      <c r="AB71" s="76"/>
      <c r="AC71" s="76"/>
      <c r="AD71" s="76"/>
      <c r="AE71" s="76"/>
      <c r="AF71" s="76"/>
      <c r="AG71" s="76"/>
      <c r="AH71" s="76"/>
      <c r="AI71" s="76"/>
      <c r="AJ71" s="76"/>
      <c r="AK71" s="76"/>
      <c r="AL71" s="76"/>
      <c r="AM71" s="76"/>
      <c r="AN71" s="76"/>
      <c r="AO71" s="76"/>
      <c r="AP71" s="76"/>
      <c r="AQ71" s="76"/>
      <c r="AR71" s="76"/>
    </row>
    <row r="72" spans="1:44" s="77" customFormat="1" ht="12.75" customHeight="1">
      <c r="A72" s="905" t="str">
        <f>'[2]3'!$A72</f>
        <v>1 2005</v>
      </c>
      <c r="B72" s="903">
        <f>'[2]3'!$B72</f>
        <v>38950.838000000003</v>
      </c>
      <c r="C72" s="904">
        <f>'[2]3'!C72</f>
        <v>42398.106</v>
      </c>
      <c r="D72" s="867">
        <f>'[2]3'!D72</f>
        <v>33320.476999999999</v>
      </c>
      <c r="E72" s="904">
        <f>'[2]3'!E72</f>
        <v>25141.723000000002</v>
      </c>
      <c r="F72" s="867">
        <f>'[2]3'!F72</f>
        <v>4365.6819999999998</v>
      </c>
      <c r="G72" s="904">
        <f>'[2]3'!G72</f>
        <v>2661.2510000000002</v>
      </c>
      <c r="H72" s="867">
        <f>'[2]3'!H72</f>
        <v>17445.285</v>
      </c>
      <c r="I72" s="904">
        <f>'[2]3'!I72</f>
        <v>669.505</v>
      </c>
      <c r="J72" s="867">
        <f>'[2]3'!J72</f>
        <v>8178.7539999999981</v>
      </c>
      <c r="K72" s="904">
        <f>'[2]3'!K72</f>
        <v>9077.6290000000008</v>
      </c>
      <c r="L72" s="867">
        <f>'[2]3'!L72</f>
        <v>9106.4959999999992</v>
      </c>
      <c r="M72" s="904">
        <f>'[2]3'!M72</f>
        <v>125.667</v>
      </c>
      <c r="N72" s="867">
        <f>'[2]3'!N72</f>
        <v>1880.819</v>
      </c>
      <c r="O72" s="904">
        <f>'[2]3'!O72</f>
        <v>729.69299999999998</v>
      </c>
      <c r="P72" s="867">
        <f>'[2]3'!P72</f>
        <v>5696.1179999999977</v>
      </c>
      <c r="Q72" s="904">
        <f>'[2]3'!Q72</f>
        <v>674.19899999999996</v>
      </c>
      <c r="R72" s="867">
        <f>'[2]3'!R72</f>
        <v>-3447.268</v>
      </c>
      <c r="S72" s="904">
        <f>'[2]3'!S72</f>
        <v>10288.245999999999</v>
      </c>
      <c r="T72" s="867">
        <f>'[2]3'!T72</f>
        <v>7816.4019999999991</v>
      </c>
      <c r="U72" s="904">
        <f>'[2]3'!U72</f>
        <v>2471.8440000000001</v>
      </c>
      <c r="V72" s="867">
        <f>'[2]3'!V72</f>
        <v>13735.513999999999</v>
      </c>
      <c r="W72" s="904">
        <f>'[2]3'!W72</f>
        <v>12198.062999999998</v>
      </c>
      <c r="X72" s="867">
        <f>'[2]3'!X72</f>
        <v>1537.451</v>
      </c>
      <c r="Y72" s="304"/>
      <c r="Z72" s="76"/>
      <c r="AA72" s="76"/>
      <c r="AB72" s="76"/>
      <c r="AC72" s="76"/>
      <c r="AD72" s="76"/>
      <c r="AE72" s="76"/>
      <c r="AF72" s="76"/>
      <c r="AG72" s="76"/>
      <c r="AH72" s="76"/>
      <c r="AI72" s="76"/>
      <c r="AJ72" s="76"/>
      <c r="AK72" s="76"/>
      <c r="AL72" s="76"/>
      <c r="AM72" s="76"/>
      <c r="AN72" s="76"/>
      <c r="AO72" s="76"/>
      <c r="AP72" s="76"/>
      <c r="AQ72" s="76"/>
      <c r="AR72" s="76"/>
    </row>
    <row r="73" spans="1:44" s="77" customFormat="1" ht="12.75" customHeight="1">
      <c r="A73" s="318" t="str">
        <f>'[2]3'!$A73</f>
        <v>2 2005</v>
      </c>
      <c r="B73" s="550">
        <f>'[2]3'!$B73</f>
        <v>39566.512999999999</v>
      </c>
      <c r="C73" s="549">
        <f>'[2]3'!C73</f>
        <v>42986.745999999999</v>
      </c>
      <c r="D73" s="866">
        <f>'[2]3'!D73</f>
        <v>33848.063999999998</v>
      </c>
      <c r="E73" s="549">
        <f>'[2]3'!E73</f>
        <v>25552.564999999999</v>
      </c>
      <c r="F73" s="866">
        <f>'[2]3'!F73</f>
        <v>4401.3419999999996</v>
      </c>
      <c r="G73" s="549">
        <f>'[2]3'!G73</f>
        <v>2883.7130000000002</v>
      </c>
      <c r="H73" s="866">
        <f>'[2]3'!H73</f>
        <v>17594.103999999999</v>
      </c>
      <c r="I73" s="549">
        <f>'[2]3'!I73</f>
        <v>673.40599999999995</v>
      </c>
      <c r="J73" s="866">
        <f>'[2]3'!J73</f>
        <v>8295.4989999999998</v>
      </c>
      <c r="K73" s="549">
        <f>'[2]3'!K73</f>
        <v>9138.6820000000007</v>
      </c>
      <c r="L73" s="866">
        <f>'[2]3'!L73</f>
        <v>9174.9880000000012</v>
      </c>
      <c r="M73" s="549">
        <f>'[2]3'!M73</f>
        <v>116.852</v>
      </c>
      <c r="N73" s="866">
        <f>'[2]3'!N73</f>
        <v>1976.422</v>
      </c>
      <c r="O73" s="549">
        <f>'[2]3'!O73</f>
        <v>752.31100000000004</v>
      </c>
      <c r="P73" s="866">
        <f>'[2]3'!P73</f>
        <v>5642.97</v>
      </c>
      <c r="Q73" s="549">
        <f>'[2]3'!Q73</f>
        <v>686.43299999999999</v>
      </c>
      <c r="R73" s="866">
        <f>'[2]3'!R73</f>
        <v>-3420.2329999999984</v>
      </c>
      <c r="S73" s="549">
        <f>'[2]3'!S73</f>
        <v>10665.665000000001</v>
      </c>
      <c r="T73" s="866">
        <f>'[2]3'!T73</f>
        <v>8118.139000000001</v>
      </c>
      <c r="U73" s="549">
        <f>'[2]3'!U73</f>
        <v>2547.5259999999998</v>
      </c>
      <c r="V73" s="866">
        <f>'[2]3'!V73</f>
        <v>14085.897999999999</v>
      </c>
      <c r="W73" s="549">
        <f>'[2]3'!W73</f>
        <v>12416.984999999999</v>
      </c>
      <c r="X73" s="866">
        <f>'[2]3'!X73</f>
        <v>1668.913</v>
      </c>
      <c r="Y73" s="304"/>
      <c r="Z73" s="76"/>
      <c r="AA73" s="76"/>
      <c r="AB73" s="76"/>
      <c r="AC73" s="76"/>
      <c r="AD73" s="76"/>
      <c r="AE73" s="76"/>
      <c r="AF73" s="76"/>
      <c r="AG73" s="76"/>
      <c r="AH73" s="76"/>
      <c r="AI73" s="76"/>
      <c r="AJ73" s="76"/>
      <c r="AK73" s="76"/>
      <c r="AL73" s="76"/>
      <c r="AM73" s="76"/>
      <c r="AN73" s="76"/>
      <c r="AO73" s="76"/>
      <c r="AP73" s="76"/>
      <c r="AQ73" s="76"/>
      <c r="AR73" s="76"/>
    </row>
    <row r="74" spans="1:44" s="77" customFormat="1" ht="12.75" customHeight="1">
      <c r="A74" s="318" t="str">
        <f>'[2]3'!$A74</f>
        <v>3 2005</v>
      </c>
      <c r="B74" s="550">
        <f>'[2]3'!$B74</f>
        <v>39745.965000000004</v>
      </c>
      <c r="C74" s="549">
        <f>'[2]3'!C74</f>
        <v>43139.542000000001</v>
      </c>
      <c r="D74" s="866">
        <f>'[2]3'!D74</f>
        <v>33892.135999999999</v>
      </c>
      <c r="E74" s="549">
        <f>'[2]3'!E74</f>
        <v>25518.175999999999</v>
      </c>
      <c r="F74" s="866">
        <f>'[2]3'!F74</f>
        <v>4399.9279999999999</v>
      </c>
      <c r="G74" s="549">
        <f>'[2]3'!G74</f>
        <v>2601.7359999999999</v>
      </c>
      <c r="H74" s="866">
        <f>'[2]3'!H74</f>
        <v>17840.732</v>
      </c>
      <c r="I74" s="549">
        <f>'[2]3'!I74</f>
        <v>675.78</v>
      </c>
      <c r="J74" s="866">
        <f>'[2]3'!J74</f>
        <v>8373.9599999999973</v>
      </c>
      <c r="K74" s="549">
        <f>'[2]3'!K74</f>
        <v>9247.4060000000009</v>
      </c>
      <c r="L74" s="866">
        <f>'[2]3'!L74</f>
        <v>9194.134</v>
      </c>
      <c r="M74" s="549">
        <f>'[2]3'!M74</f>
        <v>110.233</v>
      </c>
      <c r="N74" s="866">
        <f>'[2]3'!N74</f>
        <v>1947.212</v>
      </c>
      <c r="O74" s="549">
        <f>'[2]3'!O74</f>
        <v>770.274</v>
      </c>
      <c r="P74" s="866">
        <f>'[2]3'!P74</f>
        <v>5657.494999999999</v>
      </c>
      <c r="Q74" s="549">
        <f>'[2]3'!Q74</f>
        <v>708.92</v>
      </c>
      <c r="R74" s="866">
        <f>'[2]3'!R74</f>
        <v>-3393.5770000000011</v>
      </c>
      <c r="S74" s="549">
        <f>'[2]3'!S74</f>
        <v>10852.166999999999</v>
      </c>
      <c r="T74" s="866">
        <f>'[2]3'!T74</f>
        <v>8298.5749999999989</v>
      </c>
      <c r="U74" s="549">
        <f>'[2]3'!U74</f>
        <v>2553.5920000000001</v>
      </c>
      <c r="V74" s="866">
        <f>'[2]3'!V74</f>
        <v>14245.744000000001</v>
      </c>
      <c r="W74" s="549">
        <f>'[2]3'!W74</f>
        <v>12634.435000000001</v>
      </c>
      <c r="X74" s="866">
        <f>'[2]3'!X74</f>
        <v>1611.309</v>
      </c>
      <c r="Y74" s="304"/>
      <c r="Z74" s="76"/>
      <c r="AA74" s="76"/>
      <c r="AB74" s="76"/>
      <c r="AC74" s="76"/>
      <c r="AD74" s="76"/>
      <c r="AE74" s="76"/>
      <c r="AF74" s="76"/>
      <c r="AG74" s="76"/>
      <c r="AH74" s="76"/>
      <c r="AI74" s="76"/>
      <c r="AJ74" s="76"/>
      <c r="AK74" s="76"/>
      <c r="AL74" s="76"/>
      <c r="AM74" s="76"/>
      <c r="AN74" s="76"/>
      <c r="AO74" s="76"/>
      <c r="AP74" s="76"/>
      <c r="AQ74" s="76"/>
      <c r="AR74" s="76"/>
    </row>
    <row r="75" spans="1:44" s="77" customFormat="1" ht="12.75" customHeight="1">
      <c r="A75" s="318" t="str">
        <f>'[2]3'!$A75</f>
        <v>4 2005</v>
      </c>
      <c r="B75" s="550">
        <f>'[2]3'!$B75</f>
        <v>40289.388000000006</v>
      </c>
      <c r="C75" s="549">
        <f>'[2]3'!C75</f>
        <v>43943.164000000012</v>
      </c>
      <c r="D75" s="866">
        <f>'[2]3'!D75</f>
        <v>34371.167000000016</v>
      </c>
      <c r="E75" s="549">
        <f>'[2]3'!E75</f>
        <v>25946.861000000001</v>
      </c>
      <c r="F75" s="866">
        <f>'[2]3'!F75</f>
        <v>4456.054000000001</v>
      </c>
      <c r="G75" s="549">
        <f>'[2]3'!G75</f>
        <v>2756.1610000000001</v>
      </c>
      <c r="H75" s="866">
        <f>'[2]3'!H75</f>
        <v>18056.09</v>
      </c>
      <c r="I75" s="549">
        <f>'[2]3'!I75</f>
        <v>678.55599999999993</v>
      </c>
      <c r="J75" s="866">
        <f>'[2]3'!J75</f>
        <v>8424.306000000015</v>
      </c>
      <c r="K75" s="549">
        <f>'[2]3'!K75</f>
        <v>9571.9969999999958</v>
      </c>
      <c r="L75" s="866">
        <f>'[2]3'!L75</f>
        <v>9192.1930000000066</v>
      </c>
      <c r="M75" s="549">
        <f>'[2]3'!M75</f>
        <v>106.91699999999997</v>
      </c>
      <c r="N75" s="866">
        <f>'[2]3'!N75</f>
        <v>1915.4850000000006</v>
      </c>
      <c r="O75" s="549">
        <f>'[2]3'!O75</f>
        <v>753.51300000000015</v>
      </c>
      <c r="P75" s="866">
        <f>'[2]3'!P75</f>
        <v>5675.337000000005</v>
      </c>
      <c r="Q75" s="549">
        <f>'[2]3'!Q75</f>
        <v>740.94099999999992</v>
      </c>
      <c r="R75" s="866">
        <f>'[2]3'!R75</f>
        <v>-3653.7760000000017</v>
      </c>
      <c r="S75" s="549">
        <f>'[2]3'!S75</f>
        <v>11136.601999999999</v>
      </c>
      <c r="T75" s="866">
        <f>'[2]3'!T75</f>
        <v>8447.0419999999976</v>
      </c>
      <c r="U75" s="549">
        <f>'[2]3'!U75</f>
        <v>2689.5600000000004</v>
      </c>
      <c r="V75" s="866">
        <f>'[2]3'!V75</f>
        <v>14790.378000000001</v>
      </c>
      <c r="W75" s="549">
        <f>'[2]3'!W75</f>
        <v>12996.269</v>
      </c>
      <c r="X75" s="866">
        <f>'[2]3'!X75</f>
        <v>1794.1089999999999</v>
      </c>
      <c r="Y75" s="486"/>
      <c r="Z75" s="76"/>
      <c r="AA75" s="76"/>
      <c r="AB75" s="76"/>
      <c r="AC75" s="76"/>
      <c r="AD75" s="76"/>
      <c r="AE75" s="76"/>
      <c r="AF75" s="76"/>
      <c r="AG75" s="76"/>
      <c r="AH75" s="76"/>
      <c r="AI75" s="76"/>
      <c r="AJ75" s="76"/>
      <c r="AK75" s="76"/>
      <c r="AL75" s="76"/>
      <c r="AM75" s="76"/>
      <c r="AN75" s="76"/>
      <c r="AO75" s="76"/>
      <c r="AP75" s="76"/>
      <c r="AQ75" s="76"/>
      <c r="AR75" s="76"/>
    </row>
    <row r="76" spans="1:44" s="77" customFormat="1" ht="12.75" customHeight="1">
      <c r="A76" s="905" t="str">
        <f>'[2]3'!$A76</f>
        <v>1 2006</v>
      </c>
      <c r="B76" s="903">
        <f>'[2]3'!$B76</f>
        <v>40650.612000000001</v>
      </c>
      <c r="C76" s="904">
        <f>'[2]3'!C76</f>
        <v>44322.981</v>
      </c>
      <c r="D76" s="867">
        <f>'[2]3'!D76</f>
        <v>34902.161</v>
      </c>
      <c r="E76" s="904">
        <f>'[2]3'!E76</f>
        <v>26483.083999999999</v>
      </c>
      <c r="F76" s="867">
        <f>'[2]3'!F76</f>
        <v>4517.3760000000002</v>
      </c>
      <c r="G76" s="904">
        <f>'[2]3'!G76</f>
        <v>2825.3629999999998</v>
      </c>
      <c r="H76" s="867">
        <f>'[2]3'!H76</f>
        <v>18457.133999999998</v>
      </c>
      <c r="I76" s="904">
        <f>'[2]3'!I76</f>
        <v>683.21100000000001</v>
      </c>
      <c r="J76" s="867">
        <f>'[2]3'!J76</f>
        <v>8419.0770000000011</v>
      </c>
      <c r="K76" s="904">
        <f>'[2]3'!K76</f>
        <v>9420.82</v>
      </c>
      <c r="L76" s="867">
        <f>'[2]3'!L76</f>
        <v>9310.7099999999991</v>
      </c>
      <c r="M76" s="904">
        <f>'[2]3'!M76</f>
        <v>106.602</v>
      </c>
      <c r="N76" s="867">
        <f>'[2]3'!N76</f>
        <v>1962.8009999999999</v>
      </c>
      <c r="O76" s="904">
        <f>'[2]3'!O76</f>
        <v>733.14200000000005</v>
      </c>
      <c r="P76" s="867">
        <f>'[2]3'!P76</f>
        <v>5729.8759999999993</v>
      </c>
      <c r="Q76" s="904">
        <f>'[2]3'!Q76</f>
        <v>778.28899999999999</v>
      </c>
      <c r="R76" s="867">
        <f>'[2]3'!R76</f>
        <v>-3672.3689999999988</v>
      </c>
      <c r="S76" s="904">
        <f>'[2]3'!S76</f>
        <v>11788.207</v>
      </c>
      <c r="T76" s="867">
        <f>'[2]3'!T76</f>
        <v>8739.2180000000008</v>
      </c>
      <c r="U76" s="904">
        <f>'[2]3'!U76</f>
        <v>3048.989</v>
      </c>
      <c r="V76" s="867">
        <f>'[2]3'!V76</f>
        <v>15460.575999999999</v>
      </c>
      <c r="W76" s="904">
        <f>'[2]3'!W76</f>
        <v>13562.213</v>
      </c>
      <c r="X76" s="867">
        <f>'[2]3'!X76</f>
        <v>1898.3630000000001</v>
      </c>
      <c r="Y76" s="304"/>
      <c r="Z76" s="76"/>
      <c r="AA76" s="76"/>
      <c r="AB76" s="76"/>
      <c r="AC76" s="76"/>
      <c r="AD76" s="76"/>
      <c r="AE76" s="76"/>
      <c r="AF76" s="76"/>
      <c r="AG76" s="76"/>
      <c r="AH76" s="76"/>
      <c r="AI76" s="76"/>
      <c r="AJ76" s="76"/>
      <c r="AK76" s="76"/>
      <c r="AL76" s="76"/>
      <c r="AM76" s="76"/>
      <c r="AN76" s="76"/>
      <c r="AO76" s="76"/>
      <c r="AP76" s="76"/>
      <c r="AQ76" s="76"/>
      <c r="AR76" s="76"/>
    </row>
    <row r="77" spans="1:44" s="77" customFormat="1" ht="12.75" customHeight="1">
      <c r="A77" s="318" t="str">
        <f>'[2]3'!$A77</f>
        <v>2 2006</v>
      </c>
      <c r="B77" s="550">
        <f>'[2]3'!$B77</f>
        <v>41368.281999999999</v>
      </c>
      <c r="C77" s="549">
        <f>'[2]3'!C77</f>
        <v>44943.935999999987</v>
      </c>
      <c r="D77" s="866">
        <f>'[2]3'!D77</f>
        <v>35142.368999999992</v>
      </c>
      <c r="E77" s="549">
        <f>'[2]3'!E77</f>
        <v>26707.510999999995</v>
      </c>
      <c r="F77" s="866">
        <f>'[2]3'!F77</f>
        <v>4592.5569999999998</v>
      </c>
      <c r="G77" s="549">
        <f>'[2]3'!G77</f>
        <v>2872.2570000000001</v>
      </c>
      <c r="H77" s="866">
        <f>'[2]3'!H77</f>
        <v>18550.625999999997</v>
      </c>
      <c r="I77" s="549">
        <f>'[2]3'!I77</f>
        <v>692.07100000000003</v>
      </c>
      <c r="J77" s="866">
        <f>'[2]3'!J77</f>
        <v>8434.8580000000002</v>
      </c>
      <c r="K77" s="549">
        <f>'[2]3'!K77</f>
        <v>9801.5669999999991</v>
      </c>
      <c r="L77" s="866">
        <f>'[2]3'!L77</f>
        <v>9601.6470000000008</v>
      </c>
      <c r="M77" s="549">
        <f>'[2]3'!M77</f>
        <v>107.568</v>
      </c>
      <c r="N77" s="866">
        <f>'[2]3'!N77</f>
        <v>2005.6489999999999</v>
      </c>
      <c r="O77" s="549">
        <f>'[2]3'!O77</f>
        <v>937.09699999999998</v>
      </c>
      <c r="P77" s="866">
        <f>'[2]3'!P77</f>
        <v>5738.063000000001</v>
      </c>
      <c r="Q77" s="549">
        <f>'[2]3'!Q77</f>
        <v>813.27</v>
      </c>
      <c r="R77" s="866">
        <f>'[2]3'!R77</f>
        <v>-3575.6540000000005</v>
      </c>
      <c r="S77" s="549">
        <f>'[2]3'!S77</f>
        <v>12352.153</v>
      </c>
      <c r="T77" s="866">
        <f>'[2]3'!T77</f>
        <v>9276.2070000000003</v>
      </c>
      <c r="U77" s="549">
        <f>'[2]3'!U77</f>
        <v>3075.9459999999999</v>
      </c>
      <c r="V77" s="866">
        <f>'[2]3'!V77</f>
        <v>15927.807000000001</v>
      </c>
      <c r="W77" s="549">
        <f>'[2]3'!W77</f>
        <v>13994.721000000001</v>
      </c>
      <c r="X77" s="866">
        <f>'[2]3'!X77</f>
        <v>1933.086</v>
      </c>
      <c r="Y77" s="304"/>
      <c r="Z77" s="76"/>
      <c r="AA77" s="76"/>
      <c r="AB77" s="76"/>
      <c r="AC77" s="76"/>
      <c r="AD77" s="76"/>
      <c r="AE77" s="76"/>
      <c r="AF77" s="76"/>
      <c r="AG77" s="76"/>
      <c r="AH77" s="76"/>
      <c r="AI77" s="76"/>
      <c r="AJ77" s="76"/>
      <c r="AK77" s="76"/>
      <c r="AL77" s="76"/>
      <c r="AM77" s="76"/>
      <c r="AN77" s="76"/>
      <c r="AO77" s="76"/>
      <c r="AP77" s="76"/>
      <c r="AQ77" s="76"/>
      <c r="AR77" s="76"/>
    </row>
    <row r="78" spans="1:44" s="77" customFormat="1" ht="12.75" customHeight="1">
      <c r="A78" s="318" t="str">
        <f>'[2]3'!$A78</f>
        <v>3 2006</v>
      </c>
      <c r="B78" s="550">
        <f>'[2]3'!$B78</f>
        <v>41737.833999999995</v>
      </c>
      <c r="C78" s="549">
        <f>'[2]3'!C78</f>
        <v>44412.520999999993</v>
      </c>
      <c r="D78" s="866">
        <f>'[2]3'!D78</f>
        <v>35409.453999999998</v>
      </c>
      <c r="E78" s="549">
        <f>'[2]3'!E78</f>
        <v>26964.412000000004</v>
      </c>
      <c r="F78" s="866">
        <f>'[2]3'!F78</f>
        <v>4656.7979999999998</v>
      </c>
      <c r="G78" s="549">
        <f>'[2]3'!G78</f>
        <v>2820.2310000000002</v>
      </c>
      <c r="H78" s="866">
        <f>'[2]3'!H78</f>
        <v>18780.440000000002</v>
      </c>
      <c r="I78" s="549">
        <f>'[2]3'!I78</f>
        <v>706.94299999999998</v>
      </c>
      <c r="J78" s="866">
        <f>'[2]3'!J78</f>
        <v>8445.0419999999976</v>
      </c>
      <c r="K78" s="549">
        <f>'[2]3'!K78</f>
        <v>9003.0669999999991</v>
      </c>
      <c r="L78" s="866">
        <f>'[2]3'!L78</f>
        <v>9259.976999999999</v>
      </c>
      <c r="M78" s="549">
        <f>'[2]3'!M78</f>
        <v>108.586</v>
      </c>
      <c r="N78" s="866">
        <f>'[2]3'!N78</f>
        <v>1909.4069999999999</v>
      </c>
      <c r="O78" s="549">
        <f>'[2]3'!O78</f>
        <v>762.17600000000004</v>
      </c>
      <c r="P78" s="866">
        <f>'[2]3'!P78</f>
        <v>5637.2910000000002</v>
      </c>
      <c r="Q78" s="549">
        <f>'[2]3'!Q78</f>
        <v>842.51700000000005</v>
      </c>
      <c r="R78" s="866">
        <f>'[2]3'!R78</f>
        <v>-2674.6869999999999</v>
      </c>
      <c r="S78" s="549">
        <f>'[2]3'!S78</f>
        <v>13246.419</v>
      </c>
      <c r="T78" s="866">
        <f>'[2]3'!T78</f>
        <v>10114.302</v>
      </c>
      <c r="U78" s="549">
        <f>'[2]3'!U78</f>
        <v>3132.1170000000002</v>
      </c>
      <c r="V78" s="866">
        <f>'[2]3'!V78</f>
        <v>15921.106</v>
      </c>
      <c r="W78" s="549">
        <f>'[2]3'!W78</f>
        <v>14027.838</v>
      </c>
      <c r="X78" s="866">
        <f>'[2]3'!X78</f>
        <v>1893.268</v>
      </c>
      <c r="Y78" s="304"/>
      <c r="Z78" s="76"/>
      <c r="AA78" s="76"/>
      <c r="AB78" s="76"/>
      <c r="AC78" s="76"/>
      <c r="AD78" s="76"/>
      <c r="AE78" s="76"/>
      <c r="AF78" s="76"/>
      <c r="AG78" s="76"/>
      <c r="AH78" s="76"/>
      <c r="AI78" s="76"/>
      <c r="AJ78" s="76"/>
      <c r="AK78" s="76"/>
      <c r="AL78" s="76"/>
      <c r="AM78" s="76"/>
      <c r="AN78" s="76"/>
      <c r="AO78" s="76"/>
      <c r="AP78" s="76"/>
      <c r="AQ78" s="76"/>
      <c r="AR78" s="76"/>
    </row>
    <row r="79" spans="1:44" s="77" customFormat="1" ht="12.75" customHeight="1">
      <c r="A79" s="318" t="str">
        <f>'[2]3'!$A79</f>
        <v>4 2006</v>
      </c>
      <c r="B79" s="550">
        <f>'[2]3'!$B79</f>
        <v>42503.740999999995</v>
      </c>
      <c r="C79" s="549">
        <f>'[2]3'!C79</f>
        <v>45602.956999999995</v>
      </c>
      <c r="D79" s="866">
        <f>'[2]3'!D79</f>
        <v>35712.078999999991</v>
      </c>
      <c r="E79" s="549">
        <f>'[2]3'!E79</f>
        <v>27225.658999999996</v>
      </c>
      <c r="F79" s="866">
        <f>'[2]3'!F79</f>
        <v>4709.018</v>
      </c>
      <c r="G79" s="549">
        <f>'[2]3'!G79</f>
        <v>2839.6310000000008</v>
      </c>
      <c r="H79" s="866">
        <f>'[2]3'!H79</f>
        <v>18951.351999999995</v>
      </c>
      <c r="I79" s="549">
        <f>'[2]3'!I79</f>
        <v>725.65799999999967</v>
      </c>
      <c r="J79" s="866">
        <f>'[2]3'!J79</f>
        <v>8486.4199999999946</v>
      </c>
      <c r="K79" s="549">
        <f>'[2]3'!K79</f>
        <v>9890.8780000000042</v>
      </c>
      <c r="L79" s="866">
        <f>'[2]3'!L79</f>
        <v>9290.8940000000039</v>
      </c>
      <c r="M79" s="549">
        <f>'[2]3'!M79</f>
        <v>108.91099999999997</v>
      </c>
      <c r="N79" s="866">
        <f>'[2]3'!N79</f>
        <v>2056.0730000000003</v>
      </c>
      <c r="O79" s="549">
        <f>'[2]3'!O79</f>
        <v>699.34400000000005</v>
      </c>
      <c r="P79" s="866">
        <f>'[2]3'!P79</f>
        <v>5559.5780000000041</v>
      </c>
      <c r="Q79" s="549">
        <f>'[2]3'!Q79</f>
        <v>866.9879999999996</v>
      </c>
      <c r="R79" s="866">
        <f>'[2]3'!R79</f>
        <v>-3099.2160000000003</v>
      </c>
      <c r="S79" s="549">
        <f>'[2]3'!S79</f>
        <v>13085.583999999997</v>
      </c>
      <c r="T79" s="866">
        <f>'[2]3'!T79</f>
        <v>9752.1829999999973</v>
      </c>
      <c r="U79" s="549">
        <f>'[2]3'!U79</f>
        <v>3333.4009999999994</v>
      </c>
      <c r="V79" s="866">
        <f>'[2]3'!V79</f>
        <v>16184.799999999997</v>
      </c>
      <c r="W79" s="549">
        <f>'[2]3'!W79</f>
        <v>14146.339999999998</v>
      </c>
      <c r="X79" s="866">
        <f>'[2]3'!X79</f>
        <v>2038.4599999999994</v>
      </c>
      <c r="Y79" s="486"/>
      <c r="Z79" s="76"/>
      <c r="AA79" s="76"/>
      <c r="AB79" s="76"/>
      <c r="AC79" s="76"/>
      <c r="AD79" s="76"/>
      <c r="AE79" s="76"/>
      <c r="AF79" s="76"/>
      <c r="AG79" s="76"/>
      <c r="AH79" s="76"/>
      <c r="AI79" s="76"/>
      <c r="AJ79" s="76"/>
      <c r="AK79" s="76"/>
      <c r="AL79" s="76"/>
      <c r="AM79" s="76"/>
      <c r="AN79" s="76"/>
      <c r="AO79" s="76"/>
      <c r="AP79" s="76"/>
      <c r="AQ79" s="76"/>
      <c r="AR79" s="76"/>
    </row>
    <row r="80" spans="1:44" s="77" customFormat="1" ht="12.75" customHeight="1">
      <c r="A80" s="905" t="str">
        <f>'[2]3'!$A80</f>
        <v>1 2007</v>
      </c>
      <c r="B80" s="903">
        <f>'[2]3'!$B80</f>
        <v>43257.578000000001</v>
      </c>
      <c r="C80" s="904">
        <f>'[2]3'!C80</f>
        <v>46053.285000000003</v>
      </c>
      <c r="D80" s="867">
        <f>'[2]3'!D80</f>
        <v>36249.502</v>
      </c>
      <c r="E80" s="904">
        <f>'[2]3'!E80</f>
        <v>27722.097000000002</v>
      </c>
      <c r="F80" s="867">
        <f>'[2]3'!F80</f>
        <v>4781.91</v>
      </c>
      <c r="G80" s="904">
        <f>'[2]3'!G80</f>
        <v>2888.9319999999998</v>
      </c>
      <c r="H80" s="867">
        <f>'[2]3'!H80</f>
        <v>19303.109</v>
      </c>
      <c r="I80" s="904">
        <f>'[2]3'!I80</f>
        <v>748.14599999999996</v>
      </c>
      <c r="J80" s="867">
        <f>'[2]3'!J80</f>
        <v>8527.4049999999988</v>
      </c>
      <c r="K80" s="904">
        <f>'[2]3'!K80</f>
        <v>9803.7829999999994</v>
      </c>
      <c r="L80" s="867">
        <f>'[2]3'!L80</f>
        <v>9674.3719999999994</v>
      </c>
      <c r="M80" s="904">
        <f>'[2]3'!M80</f>
        <v>108.291</v>
      </c>
      <c r="N80" s="867">
        <f>'[2]3'!N80</f>
        <v>2056.8220000000001</v>
      </c>
      <c r="O80" s="904">
        <f>'[2]3'!O80</f>
        <v>759.76599999999996</v>
      </c>
      <c r="P80" s="867">
        <f>'[2]3'!P80</f>
        <v>5857.5209999999997</v>
      </c>
      <c r="Q80" s="904">
        <f>'[2]3'!Q80</f>
        <v>891.97199999999998</v>
      </c>
      <c r="R80" s="867">
        <f>'[2]3'!R80</f>
        <v>-2795.7070000000003</v>
      </c>
      <c r="S80" s="904">
        <f>'[2]3'!S80</f>
        <v>13507.648999999999</v>
      </c>
      <c r="T80" s="867">
        <f>'[2]3'!T80</f>
        <v>10005.004999999999</v>
      </c>
      <c r="U80" s="904">
        <f>'[2]3'!U80</f>
        <v>3502.6439999999998</v>
      </c>
      <c r="V80" s="867">
        <f>'[2]3'!V80</f>
        <v>16303.356</v>
      </c>
      <c r="W80" s="904">
        <f>'[2]3'!W80</f>
        <v>14227.859</v>
      </c>
      <c r="X80" s="867">
        <f>'[2]3'!X80</f>
        <v>2075.4969999999998</v>
      </c>
      <c r="Y80" s="304"/>
      <c r="Z80" s="76"/>
      <c r="AA80" s="76"/>
      <c r="AB80" s="76"/>
      <c r="AC80" s="76"/>
      <c r="AD80" s="76"/>
      <c r="AE80" s="76"/>
      <c r="AF80" s="76"/>
      <c r="AG80" s="76"/>
      <c r="AH80" s="76"/>
      <c r="AI80" s="76"/>
      <c r="AJ80" s="76"/>
      <c r="AK80" s="76"/>
      <c r="AL80" s="76"/>
      <c r="AM80" s="76"/>
      <c r="AN80" s="76"/>
      <c r="AO80" s="76"/>
      <c r="AP80" s="76"/>
      <c r="AQ80" s="76"/>
      <c r="AR80" s="76"/>
    </row>
    <row r="81" spans="1:44" s="77" customFormat="1" ht="12.75" customHeight="1">
      <c r="A81" s="318" t="str">
        <f>'[2]3'!$A81</f>
        <v>2 2007</v>
      </c>
      <c r="B81" s="550">
        <f>'[2]3'!$B81</f>
        <v>43601.314999999988</v>
      </c>
      <c r="C81" s="549">
        <f>'[2]3'!C81</f>
        <v>46840.824999999997</v>
      </c>
      <c r="D81" s="866">
        <f>'[2]3'!D81</f>
        <v>36917.178999999996</v>
      </c>
      <c r="E81" s="549">
        <f>'[2]3'!E81</f>
        <v>28321.634999999998</v>
      </c>
      <c r="F81" s="866">
        <f>'[2]3'!F81</f>
        <v>4819.5940000000001</v>
      </c>
      <c r="G81" s="549">
        <f>'[2]3'!G81</f>
        <v>3121.86</v>
      </c>
      <c r="H81" s="866">
        <f>'[2]3'!H81</f>
        <v>19611.418999999998</v>
      </c>
      <c r="I81" s="549">
        <f>'[2]3'!I81</f>
        <v>768.76199999999994</v>
      </c>
      <c r="J81" s="866">
        <f>'[2]3'!J81</f>
        <v>8595.5439999999962</v>
      </c>
      <c r="K81" s="549">
        <f>'[2]3'!K81</f>
        <v>9923.6460000000006</v>
      </c>
      <c r="L81" s="866">
        <f>'[2]3'!L81</f>
        <v>9724.7749999999996</v>
      </c>
      <c r="M81" s="549">
        <f>'[2]3'!M81</f>
        <v>106.95</v>
      </c>
      <c r="N81" s="866">
        <f>'[2]3'!N81</f>
        <v>2094.451</v>
      </c>
      <c r="O81" s="549">
        <f>'[2]3'!O81</f>
        <v>931.06100000000004</v>
      </c>
      <c r="P81" s="866">
        <f>'[2]3'!P81</f>
        <v>5665.2330000000002</v>
      </c>
      <c r="Q81" s="549">
        <f>'[2]3'!Q81</f>
        <v>927.08</v>
      </c>
      <c r="R81" s="866">
        <f>'[2]3'!R81</f>
        <v>-3239.510000000002</v>
      </c>
      <c r="S81" s="549">
        <f>'[2]3'!S81</f>
        <v>13600.138999999999</v>
      </c>
      <c r="T81" s="866">
        <f>'[2]3'!T81</f>
        <v>9946.9969999999994</v>
      </c>
      <c r="U81" s="549">
        <f>'[2]3'!U81</f>
        <v>3653.1419999999998</v>
      </c>
      <c r="V81" s="866">
        <f>'[2]3'!V81</f>
        <v>16839.649000000001</v>
      </c>
      <c r="W81" s="549">
        <f>'[2]3'!W81</f>
        <v>14725.145</v>
      </c>
      <c r="X81" s="866">
        <f>'[2]3'!X81</f>
        <v>2114.5039999999999</v>
      </c>
      <c r="Y81" s="304"/>
      <c r="Z81" s="76"/>
      <c r="AA81" s="76"/>
      <c r="AB81" s="76"/>
      <c r="AC81" s="76"/>
      <c r="AD81" s="76"/>
      <c r="AE81" s="76"/>
      <c r="AF81" s="76"/>
      <c r="AG81" s="76"/>
      <c r="AH81" s="76"/>
      <c r="AI81" s="76"/>
      <c r="AJ81" s="76"/>
      <c r="AK81" s="76"/>
      <c r="AL81" s="76"/>
      <c r="AM81" s="76"/>
      <c r="AN81" s="76"/>
      <c r="AO81" s="76"/>
      <c r="AP81" s="76"/>
      <c r="AQ81" s="76"/>
      <c r="AR81" s="76"/>
    </row>
    <row r="82" spans="1:44" s="77" customFormat="1" ht="12.75" customHeight="1">
      <c r="A82" s="318" t="str">
        <f>'[2]3'!$A82</f>
        <v>3 2007</v>
      </c>
      <c r="B82" s="550">
        <f>'[2]3'!$B82</f>
        <v>43893.396999999997</v>
      </c>
      <c r="C82" s="549">
        <f>'[2]3'!C82</f>
        <v>47365.669000000009</v>
      </c>
      <c r="D82" s="866">
        <f>'[2]3'!D82</f>
        <v>37137.727000000006</v>
      </c>
      <c r="E82" s="549">
        <f>'[2]3'!E82</f>
        <v>28506.615000000005</v>
      </c>
      <c r="F82" s="866">
        <f>'[2]3'!F82</f>
        <v>4833.0119999999997</v>
      </c>
      <c r="G82" s="549">
        <f>'[2]3'!G82</f>
        <v>2944.4050000000002</v>
      </c>
      <c r="H82" s="866">
        <f>'[2]3'!H82</f>
        <v>19941.870000000003</v>
      </c>
      <c r="I82" s="549">
        <f>'[2]3'!I82</f>
        <v>787.32799999999997</v>
      </c>
      <c r="J82" s="866">
        <f>'[2]3'!J82</f>
        <v>8631.1119999999992</v>
      </c>
      <c r="K82" s="549">
        <f>'[2]3'!K82</f>
        <v>10227.941999999999</v>
      </c>
      <c r="L82" s="866">
        <f>'[2]3'!L82</f>
        <v>9874.9519999999993</v>
      </c>
      <c r="M82" s="549">
        <f>'[2]3'!M82</f>
        <v>105.17100000000001</v>
      </c>
      <c r="N82" s="866">
        <f>'[2]3'!N82</f>
        <v>2127.6280000000002</v>
      </c>
      <c r="O82" s="549">
        <f>'[2]3'!O82</f>
        <v>933.101</v>
      </c>
      <c r="P82" s="866">
        <f>'[2]3'!P82</f>
        <v>5733.1479999999992</v>
      </c>
      <c r="Q82" s="549">
        <f>'[2]3'!Q82</f>
        <v>975.904</v>
      </c>
      <c r="R82" s="866">
        <f>'[2]3'!R82</f>
        <v>-3472.2720000000008</v>
      </c>
      <c r="S82" s="549">
        <f>'[2]3'!S82</f>
        <v>13678.937999999998</v>
      </c>
      <c r="T82" s="866">
        <f>'[2]3'!T82</f>
        <v>9920.8529999999992</v>
      </c>
      <c r="U82" s="549">
        <f>'[2]3'!U82</f>
        <v>3758.085</v>
      </c>
      <c r="V82" s="866">
        <f>'[2]3'!V82</f>
        <v>17151.21</v>
      </c>
      <c r="W82" s="549">
        <f>'[2]3'!W82</f>
        <v>14935.350999999999</v>
      </c>
      <c r="X82" s="866">
        <f>'[2]3'!X82</f>
        <v>2215.8589999999999</v>
      </c>
      <c r="Y82" s="304"/>
      <c r="Z82" s="76"/>
      <c r="AA82" s="76"/>
      <c r="AB82" s="76"/>
      <c r="AC82" s="76"/>
      <c r="AD82" s="76"/>
      <c r="AE82" s="76"/>
      <c r="AF82" s="76"/>
      <c r="AG82" s="76"/>
      <c r="AH82" s="76"/>
      <c r="AI82" s="76"/>
      <c r="AJ82" s="76"/>
      <c r="AK82" s="76"/>
      <c r="AL82" s="76"/>
      <c r="AM82" s="76"/>
      <c r="AN82" s="76"/>
      <c r="AO82" s="76"/>
      <c r="AP82" s="76"/>
      <c r="AQ82" s="76"/>
      <c r="AR82" s="76"/>
    </row>
    <row r="83" spans="1:44" s="77" customFormat="1" ht="12.75" customHeight="1">
      <c r="A83" s="318" t="str">
        <f>'[2]3'!$A83</f>
        <v>4 2007</v>
      </c>
      <c r="B83" s="550">
        <f>'[2]3'!$B83</f>
        <v>44731.111000000012</v>
      </c>
      <c r="C83" s="549">
        <f>'[2]3'!C83</f>
        <v>48486.216000000022</v>
      </c>
      <c r="D83" s="866">
        <f>'[2]3'!D83</f>
        <v>37905.121000000021</v>
      </c>
      <c r="E83" s="549">
        <f>'[2]3'!E83</f>
        <v>29252.379000000008</v>
      </c>
      <c r="F83" s="866">
        <f>'[2]3'!F83</f>
        <v>4889.2780000000021</v>
      </c>
      <c r="G83" s="549">
        <f>'[2]3'!G83</f>
        <v>2974.8089999999984</v>
      </c>
      <c r="H83" s="866">
        <f>'[2]3'!H83</f>
        <v>20585.758000000009</v>
      </c>
      <c r="I83" s="549">
        <f>'[2]3'!I83</f>
        <v>802.53400000000011</v>
      </c>
      <c r="J83" s="866">
        <f>'[2]3'!J83</f>
        <v>8652.7420000000129</v>
      </c>
      <c r="K83" s="549">
        <f>'[2]3'!K83</f>
        <v>10581.095000000001</v>
      </c>
      <c r="L83" s="866">
        <f>'[2]3'!L83</f>
        <v>10226.552</v>
      </c>
      <c r="M83" s="549">
        <f>'[2]3'!M83</f>
        <v>103.28500000000003</v>
      </c>
      <c r="N83" s="866">
        <f>'[2]3'!N83</f>
        <v>2207.8559999999989</v>
      </c>
      <c r="O83" s="549">
        <f>'[2]3'!O83</f>
        <v>920.56699999999967</v>
      </c>
      <c r="P83" s="866">
        <f>'[2]3'!P83</f>
        <v>5958.8290000000025</v>
      </c>
      <c r="Q83" s="549">
        <f>'[2]3'!Q83</f>
        <v>1036.0150000000001</v>
      </c>
      <c r="R83" s="866">
        <f>'[2]3'!R83</f>
        <v>-3755.1050000000087</v>
      </c>
      <c r="S83" s="549">
        <f>'[2]3'!S83</f>
        <v>13953.890000000001</v>
      </c>
      <c r="T83" s="866">
        <f>'[2]3'!T83</f>
        <v>10052.332</v>
      </c>
      <c r="U83" s="549">
        <f>'[2]3'!U83</f>
        <v>3901.5580000000014</v>
      </c>
      <c r="V83" s="866">
        <f>'[2]3'!V83</f>
        <v>17708.99500000001</v>
      </c>
      <c r="W83" s="549">
        <f>'[2]3'!W83</f>
        <v>15460.519000000011</v>
      </c>
      <c r="X83" s="866">
        <f>'[2]3'!X83</f>
        <v>2248.4759999999992</v>
      </c>
      <c r="Y83" s="486"/>
      <c r="Z83" s="76"/>
      <c r="AA83" s="76"/>
      <c r="AB83" s="76"/>
      <c r="AC83" s="76"/>
      <c r="AD83" s="76"/>
      <c r="AE83" s="76"/>
      <c r="AF83" s="76"/>
      <c r="AG83" s="76"/>
      <c r="AH83" s="76"/>
      <c r="AI83" s="76"/>
      <c r="AJ83" s="76"/>
      <c r="AK83" s="76"/>
      <c r="AL83" s="76"/>
      <c r="AM83" s="76"/>
      <c r="AN83" s="76"/>
      <c r="AO83" s="76"/>
      <c r="AP83" s="76"/>
      <c r="AQ83" s="76"/>
      <c r="AR83" s="76"/>
    </row>
    <row r="84" spans="1:44" s="77" customFormat="1" ht="12.75" customHeight="1">
      <c r="A84" s="905" t="str">
        <f>'[2]3'!$A84</f>
        <v>1 2008</v>
      </c>
      <c r="B84" s="903">
        <f>'[2]3'!$B84</f>
        <v>44843.08</v>
      </c>
      <c r="C84" s="904">
        <f>'[2]3'!C84</f>
        <v>48826.38</v>
      </c>
      <c r="D84" s="867">
        <f>'[2]3'!D84</f>
        <v>38324.050999999999</v>
      </c>
      <c r="E84" s="904">
        <f>'[2]3'!E84</f>
        <v>29640.321</v>
      </c>
      <c r="F84" s="867">
        <f>'[2]3'!F84</f>
        <v>5034.2030000000004</v>
      </c>
      <c r="G84" s="904">
        <f>'[2]3'!G84</f>
        <v>3018.44</v>
      </c>
      <c r="H84" s="867">
        <f>'[2]3'!H84</f>
        <v>20775.75</v>
      </c>
      <c r="I84" s="904">
        <f>'[2]3'!I84</f>
        <v>811.928</v>
      </c>
      <c r="J84" s="867">
        <f>'[2]3'!J84</f>
        <v>8683.73</v>
      </c>
      <c r="K84" s="904">
        <f>'[2]3'!K84</f>
        <v>10502.329</v>
      </c>
      <c r="L84" s="867">
        <f>'[2]3'!L84</f>
        <v>10314.064</v>
      </c>
      <c r="M84" s="904">
        <f>'[2]3'!M84</f>
        <v>101.679</v>
      </c>
      <c r="N84" s="867">
        <f>'[2]3'!N84</f>
        <v>2269.6889999999999</v>
      </c>
      <c r="O84" s="904">
        <f>'[2]3'!O84</f>
        <v>984.96400000000006</v>
      </c>
      <c r="P84" s="867">
        <f>'[2]3'!P84</f>
        <v>5858.7690000000002</v>
      </c>
      <c r="Q84" s="904">
        <f>'[2]3'!Q84</f>
        <v>1098.963</v>
      </c>
      <c r="R84" s="867">
        <f>'[2]3'!R84</f>
        <v>-3983.2999999999993</v>
      </c>
      <c r="S84" s="904">
        <f>'[2]3'!S84</f>
        <v>14571.231</v>
      </c>
      <c r="T84" s="867">
        <f>'[2]3'!T84</f>
        <v>10571.644</v>
      </c>
      <c r="U84" s="904">
        <f>'[2]3'!U84</f>
        <v>3999.587</v>
      </c>
      <c r="V84" s="867">
        <f>'[2]3'!V84</f>
        <v>18554.530999999999</v>
      </c>
      <c r="W84" s="904">
        <f>'[2]3'!W84</f>
        <v>16306.291999999999</v>
      </c>
      <c r="X84" s="867">
        <f>'[2]3'!X84</f>
        <v>2248.239</v>
      </c>
      <c r="Y84" s="865"/>
      <c r="Z84" s="76"/>
      <c r="AA84" s="76"/>
      <c r="AB84" s="76"/>
      <c r="AC84" s="76"/>
      <c r="AD84" s="76"/>
      <c r="AE84" s="76"/>
      <c r="AF84" s="76"/>
      <c r="AG84" s="76"/>
      <c r="AH84" s="76"/>
      <c r="AI84" s="76"/>
      <c r="AJ84" s="76"/>
      <c r="AK84" s="76"/>
      <c r="AL84" s="76"/>
      <c r="AM84" s="76"/>
      <c r="AN84" s="76"/>
      <c r="AO84" s="76"/>
      <c r="AP84" s="76"/>
      <c r="AQ84" s="76"/>
      <c r="AR84" s="76"/>
    </row>
    <row r="85" spans="1:44" s="77" customFormat="1" ht="12.75" customHeight="1">
      <c r="A85" s="318" t="str">
        <f>'[2]3'!$A85</f>
        <v>2 2008</v>
      </c>
      <c r="B85" s="550">
        <f>'[2]3'!$B85</f>
        <v>44898.284</v>
      </c>
      <c r="C85" s="549">
        <f>'[2]3'!C85</f>
        <v>49437.645999999993</v>
      </c>
      <c r="D85" s="866">
        <f>'[2]3'!D85</f>
        <v>38547.398999999998</v>
      </c>
      <c r="E85" s="549">
        <f>'[2]3'!E85</f>
        <v>29779.797999999999</v>
      </c>
      <c r="F85" s="866">
        <f>'[2]3'!F85</f>
        <v>5096.6869999999999</v>
      </c>
      <c r="G85" s="549">
        <f>'[2]3'!G85</f>
        <v>2965.3969999999999</v>
      </c>
      <c r="H85" s="866">
        <f>'[2]3'!H85</f>
        <v>20899.554</v>
      </c>
      <c r="I85" s="549">
        <f>'[2]3'!I85</f>
        <v>818.16</v>
      </c>
      <c r="J85" s="866">
        <f>'[2]3'!J85</f>
        <v>8767.6009999999987</v>
      </c>
      <c r="K85" s="549">
        <f>'[2]3'!K85</f>
        <v>10890.246999999999</v>
      </c>
      <c r="L85" s="866">
        <f>'[2]3'!L85</f>
        <v>10439.242</v>
      </c>
      <c r="M85" s="549">
        <f>'[2]3'!M85</f>
        <v>100.78400000000001</v>
      </c>
      <c r="N85" s="866">
        <f>'[2]3'!N85</f>
        <v>2328.9079999999999</v>
      </c>
      <c r="O85" s="549">
        <f>'[2]3'!O85</f>
        <v>984.82100000000003</v>
      </c>
      <c r="P85" s="866">
        <f>'[2]3'!P85</f>
        <v>5874.4530000000013</v>
      </c>
      <c r="Q85" s="549">
        <f>'[2]3'!Q85</f>
        <v>1150.2760000000001</v>
      </c>
      <c r="R85" s="866">
        <f>'[2]3'!R85</f>
        <v>-4539.362000000001</v>
      </c>
      <c r="S85" s="549">
        <f>'[2]3'!S85</f>
        <v>14266.996999999999</v>
      </c>
      <c r="T85" s="866">
        <f>'[2]3'!T85</f>
        <v>10343.699000000001</v>
      </c>
      <c r="U85" s="549">
        <f>'[2]3'!U85</f>
        <v>3923.2979999999998</v>
      </c>
      <c r="V85" s="866">
        <f>'[2]3'!V85</f>
        <v>18806.359</v>
      </c>
      <c r="W85" s="549">
        <f>'[2]3'!W85</f>
        <v>16443.256000000001</v>
      </c>
      <c r="X85" s="866">
        <f>'[2]3'!X85</f>
        <v>2363.1030000000001</v>
      </c>
      <c r="Y85" s="304"/>
      <c r="Z85" s="76"/>
      <c r="AA85" s="76"/>
      <c r="AB85" s="76"/>
      <c r="AC85" s="76"/>
      <c r="AD85" s="76"/>
      <c r="AE85" s="76"/>
      <c r="AF85" s="76"/>
      <c r="AG85" s="76"/>
      <c r="AH85" s="76"/>
      <c r="AI85" s="76"/>
      <c r="AJ85" s="76"/>
      <c r="AK85" s="76"/>
      <c r="AL85" s="76"/>
      <c r="AM85" s="76"/>
      <c r="AN85" s="76"/>
      <c r="AO85" s="76"/>
      <c r="AP85" s="76"/>
      <c r="AQ85" s="76"/>
      <c r="AR85" s="76"/>
    </row>
    <row r="86" spans="1:44" s="77" customFormat="1" ht="12.75" customHeight="1">
      <c r="A86" s="318" t="str">
        <f>'[2]3'!$A86</f>
        <v>3 2008</v>
      </c>
      <c r="B86" s="550">
        <f>'[2]3'!$B86</f>
        <v>44791.983</v>
      </c>
      <c r="C86" s="549">
        <f>'[2]3'!C86</f>
        <v>49451.59</v>
      </c>
      <c r="D86" s="866">
        <f>'[2]3'!D86</f>
        <v>38710.756999999998</v>
      </c>
      <c r="E86" s="549">
        <f>'[2]3'!E86</f>
        <v>29808.01</v>
      </c>
      <c r="F86" s="866">
        <f>'[2]3'!F86</f>
        <v>5160.6310000000003</v>
      </c>
      <c r="G86" s="549">
        <f>'[2]3'!G86</f>
        <v>2999.288</v>
      </c>
      <c r="H86" s="866">
        <f>'[2]3'!H86</f>
        <v>20827.807999999997</v>
      </c>
      <c r="I86" s="549">
        <f>'[2]3'!I86</f>
        <v>820.28300000000002</v>
      </c>
      <c r="J86" s="866">
        <f>'[2]3'!J86</f>
        <v>8902.7469999999994</v>
      </c>
      <c r="K86" s="549">
        <f>'[2]3'!K86</f>
        <v>10740.833000000001</v>
      </c>
      <c r="L86" s="866">
        <f>'[2]3'!L86</f>
        <v>10247.921</v>
      </c>
      <c r="M86" s="549">
        <f>'[2]3'!M86</f>
        <v>100.788</v>
      </c>
      <c r="N86" s="866">
        <f>'[2]3'!N86</f>
        <v>2341.4450000000002</v>
      </c>
      <c r="O86" s="549">
        <f>'[2]3'!O86</f>
        <v>736.42200000000003</v>
      </c>
      <c r="P86" s="866">
        <f>'[2]3'!P86</f>
        <v>5887.31</v>
      </c>
      <c r="Q86" s="549">
        <f>'[2]3'!Q86</f>
        <v>1181.9559999999999</v>
      </c>
      <c r="R86" s="866">
        <f>'[2]3'!R86</f>
        <v>-4659.607</v>
      </c>
      <c r="S86" s="549">
        <f>'[2]3'!S86</f>
        <v>14200.16</v>
      </c>
      <c r="T86" s="866">
        <f>'[2]3'!T86</f>
        <v>10378.255999999999</v>
      </c>
      <c r="U86" s="549">
        <f>'[2]3'!U86</f>
        <v>3821.904</v>
      </c>
      <c r="V86" s="866">
        <f>'[2]3'!V86</f>
        <v>18859.767</v>
      </c>
      <c r="W86" s="549">
        <f>'[2]3'!W86</f>
        <v>16508.244999999999</v>
      </c>
      <c r="X86" s="866">
        <f>'[2]3'!X86</f>
        <v>2351.5219999999999</v>
      </c>
      <c r="Y86" s="304"/>
      <c r="Z86" s="76"/>
      <c r="AA86" s="76"/>
      <c r="AB86" s="76"/>
      <c r="AC86" s="76"/>
      <c r="AD86" s="76"/>
      <c r="AE86" s="76"/>
      <c r="AF86" s="76"/>
      <c r="AG86" s="76"/>
      <c r="AH86" s="76"/>
      <c r="AI86" s="76"/>
      <c r="AJ86" s="76"/>
      <c r="AK86" s="76"/>
      <c r="AL86" s="76"/>
      <c r="AM86" s="76"/>
      <c r="AN86" s="76"/>
      <c r="AO86" s="76"/>
      <c r="AP86" s="76"/>
      <c r="AQ86" s="76"/>
      <c r="AR86" s="76"/>
    </row>
    <row r="87" spans="1:44" s="77" customFormat="1" ht="12.75" customHeight="1">
      <c r="A87" s="318" t="str">
        <f>'[2]3'!$A87</f>
        <v>4 2008</v>
      </c>
      <c r="B87" s="550">
        <f>'[2]3'!$B87</f>
        <v>44569.434000000008</v>
      </c>
      <c r="C87" s="549">
        <f>'[2]3'!C87</f>
        <v>48497.901000000013</v>
      </c>
      <c r="D87" s="866">
        <f>'[2]3'!D87</f>
        <v>38399.782000000014</v>
      </c>
      <c r="E87" s="549">
        <f>'[2]3'!E87</f>
        <v>29346.937999999998</v>
      </c>
      <c r="F87" s="866">
        <f>'[2]3'!F87</f>
        <v>5107.596999999997</v>
      </c>
      <c r="G87" s="549">
        <f>'[2]3'!G87</f>
        <v>2888.8849999999998</v>
      </c>
      <c r="H87" s="866">
        <f>'[2]3'!H87</f>
        <v>20531.111000000001</v>
      </c>
      <c r="I87" s="549">
        <f>'[2]3'!I87</f>
        <v>819.34500000000014</v>
      </c>
      <c r="J87" s="866">
        <f>'[2]3'!J87</f>
        <v>9052.8440000000173</v>
      </c>
      <c r="K87" s="549">
        <f>'[2]3'!K87</f>
        <v>10098.119000000001</v>
      </c>
      <c r="L87" s="866">
        <f>'[2]3'!L87</f>
        <v>9927.7629999999972</v>
      </c>
      <c r="M87" s="549">
        <f>'[2]3'!M87</f>
        <v>101.631</v>
      </c>
      <c r="N87" s="866">
        <f>'[2]3'!N87</f>
        <v>2208.9540000000002</v>
      </c>
      <c r="O87" s="549">
        <f>'[2]3'!O87</f>
        <v>733.56299999999999</v>
      </c>
      <c r="P87" s="866">
        <f>'[2]3'!P87</f>
        <v>5691.1309999999967</v>
      </c>
      <c r="Q87" s="549">
        <f>'[2]3'!Q87</f>
        <v>1192.4840000000002</v>
      </c>
      <c r="R87" s="866">
        <f>'[2]3'!R87</f>
        <v>-3928.4670000000042</v>
      </c>
      <c r="S87" s="549">
        <f>'[2]3'!S87</f>
        <v>12951.073999999997</v>
      </c>
      <c r="T87" s="866">
        <f>'[2]3'!T87</f>
        <v>9117.6809999999969</v>
      </c>
      <c r="U87" s="549">
        <f>'[2]3'!U87</f>
        <v>3833.3930000000005</v>
      </c>
      <c r="V87" s="866">
        <f>'[2]3'!V87</f>
        <v>16879.541000000001</v>
      </c>
      <c r="W87" s="549">
        <f>'[2]3'!W87</f>
        <v>14567.126</v>
      </c>
      <c r="X87" s="866">
        <f>'[2]3'!X87</f>
        <v>2312.4150000000004</v>
      </c>
      <c r="Y87" s="486"/>
      <c r="Z87" s="76"/>
      <c r="AA87" s="76"/>
      <c r="AB87" s="76"/>
      <c r="AC87" s="76"/>
      <c r="AD87" s="76"/>
      <c r="AE87" s="76"/>
      <c r="AF87" s="76"/>
      <c r="AG87" s="76"/>
      <c r="AH87" s="76"/>
      <c r="AI87" s="76"/>
      <c r="AJ87" s="76"/>
      <c r="AK87" s="76"/>
      <c r="AL87" s="76"/>
      <c r="AM87" s="76"/>
      <c r="AN87" s="76"/>
      <c r="AO87" s="76"/>
      <c r="AP87" s="76"/>
      <c r="AQ87" s="76"/>
      <c r="AR87" s="76"/>
    </row>
    <row r="88" spans="1:44" s="77" customFormat="1" ht="12.75" customHeight="1">
      <c r="A88" s="905" t="str">
        <f>'[2]3'!$A88</f>
        <v>1 2009</v>
      </c>
      <c r="B88" s="903">
        <f>'[2]3'!$B88</f>
        <v>43347.701000000001</v>
      </c>
      <c r="C88" s="904">
        <f>'[2]3'!C88</f>
        <v>46476.425999999999</v>
      </c>
      <c r="D88" s="867">
        <f>'[2]3'!D88</f>
        <v>37646.61</v>
      </c>
      <c r="E88" s="904">
        <f>'[2]3'!E88</f>
        <v>28427.055</v>
      </c>
      <c r="F88" s="867">
        <f>'[2]3'!F88</f>
        <v>5098.5879999999997</v>
      </c>
      <c r="G88" s="904">
        <f>'[2]3'!G88</f>
        <v>2374.0859999999998</v>
      </c>
      <c r="H88" s="867">
        <f>'[2]3'!H88</f>
        <v>20140.554</v>
      </c>
      <c r="I88" s="904">
        <f>'[2]3'!I88</f>
        <v>813.827</v>
      </c>
      <c r="J88" s="867">
        <f>'[2]3'!J88</f>
        <v>9219.5550000000021</v>
      </c>
      <c r="K88" s="904">
        <f>'[2]3'!K88</f>
        <v>8829.8160000000007</v>
      </c>
      <c r="L88" s="867">
        <f>'[2]3'!L88</f>
        <v>9262.9830000000002</v>
      </c>
      <c r="M88" s="904">
        <f>'[2]3'!M88</f>
        <v>103.002</v>
      </c>
      <c r="N88" s="867">
        <f>'[2]3'!N88</f>
        <v>2021.6880000000001</v>
      </c>
      <c r="O88" s="904">
        <f>'[2]3'!O88</f>
        <v>589.67100000000005</v>
      </c>
      <c r="P88" s="867">
        <f>'[2]3'!P88</f>
        <v>5361.8109999999997</v>
      </c>
      <c r="Q88" s="904">
        <f>'[2]3'!Q88</f>
        <v>1186.8109999999999</v>
      </c>
      <c r="R88" s="867">
        <f>'[2]3'!R88</f>
        <v>-3128.7250000000004</v>
      </c>
      <c r="S88" s="904">
        <f>'[2]3'!S88</f>
        <v>11475.362999999999</v>
      </c>
      <c r="T88" s="867">
        <f>'[2]3'!T88</f>
        <v>7874.8719999999994</v>
      </c>
      <c r="U88" s="904">
        <f>'[2]3'!U88</f>
        <v>3600.491</v>
      </c>
      <c r="V88" s="867">
        <f>'[2]3'!V88</f>
        <v>14604.088</v>
      </c>
      <c r="W88" s="904">
        <f>'[2]3'!W88</f>
        <v>12338.819</v>
      </c>
      <c r="X88" s="867">
        <f>'[2]3'!X88</f>
        <v>2265.2689999999998</v>
      </c>
      <c r="Y88" s="304"/>
      <c r="Z88" s="76"/>
      <c r="AA88" s="76"/>
      <c r="AB88" s="76"/>
      <c r="AC88" s="76"/>
      <c r="AD88" s="76"/>
      <c r="AE88" s="76"/>
      <c r="AF88" s="76"/>
      <c r="AG88" s="76"/>
      <c r="AH88" s="76"/>
      <c r="AI88" s="76"/>
      <c r="AJ88" s="76"/>
      <c r="AK88" s="76"/>
      <c r="AL88" s="76"/>
      <c r="AM88" s="76"/>
      <c r="AN88" s="76"/>
      <c r="AO88" s="76"/>
      <c r="AP88" s="76"/>
      <c r="AQ88" s="76"/>
      <c r="AR88" s="76"/>
    </row>
    <row r="89" spans="1:44" s="77" customFormat="1" ht="12.75" customHeight="1">
      <c r="A89" s="318" t="str">
        <f>'[2]3'!$A89</f>
        <v>2 2009</v>
      </c>
      <c r="B89" s="550">
        <f>'[2]3'!$B89</f>
        <v>43686.119000000006</v>
      </c>
      <c r="C89" s="549">
        <f>'[2]3'!C89</f>
        <v>46659.372999999992</v>
      </c>
      <c r="D89" s="866">
        <f>'[2]3'!D89</f>
        <v>37501.422999999995</v>
      </c>
      <c r="E89" s="549">
        <f>'[2]3'!E89</f>
        <v>28153.179999999997</v>
      </c>
      <c r="F89" s="866">
        <f>'[2]3'!F89</f>
        <v>5004.9830000000002</v>
      </c>
      <c r="G89" s="549">
        <f>'[2]3'!G89</f>
        <v>2342.0810000000001</v>
      </c>
      <c r="H89" s="866">
        <f>'[2]3'!H89</f>
        <v>19993.669999999998</v>
      </c>
      <c r="I89" s="549">
        <f>'[2]3'!I89</f>
        <v>812.44600000000003</v>
      </c>
      <c r="J89" s="866">
        <f>'[2]3'!J89</f>
        <v>9348.2430000000022</v>
      </c>
      <c r="K89" s="549">
        <f>'[2]3'!K89</f>
        <v>9157.9500000000007</v>
      </c>
      <c r="L89" s="866">
        <f>'[2]3'!L89</f>
        <v>9313.8240000000005</v>
      </c>
      <c r="M89" s="549">
        <f>'[2]3'!M89</f>
        <v>104.34399999999999</v>
      </c>
      <c r="N89" s="866">
        <f>'[2]3'!N89</f>
        <v>1982.164</v>
      </c>
      <c r="O89" s="549">
        <f>'[2]3'!O89</f>
        <v>579.69399999999996</v>
      </c>
      <c r="P89" s="866">
        <f>'[2]3'!P89</f>
        <v>5471.255000000001</v>
      </c>
      <c r="Q89" s="549">
        <f>'[2]3'!Q89</f>
        <v>1176.367</v>
      </c>
      <c r="R89" s="866">
        <f>'[2]3'!R89</f>
        <v>-2973.253999999999</v>
      </c>
      <c r="S89" s="549">
        <f>'[2]3'!S89</f>
        <v>11603.012000000001</v>
      </c>
      <c r="T89" s="866">
        <f>'[2]3'!T89</f>
        <v>8162.0500000000011</v>
      </c>
      <c r="U89" s="549">
        <f>'[2]3'!U89</f>
        <v>3440.962</v>
      </c>
      <c r="V89" s="866">
        <f>'[2]3'!V89</f>
        <v>14576.266</v>
      </c>
      <c r="W89" s="549">
        <f>'[2]3'!W89</f>
        <v>12211.085999999999</v>
      </c>
      <c r="X89" s="866">
        <f>'[2]3'!X89</f>
        <v>2365.1799999999998</v>
      </c>
      <c r="Y89" s="304"/>
      <c r="Z89" s="76"/>
      <c r="AA89" s="76"/>
      <c r="AB89" s="76"/>
      <c r="AC89" s="76"/>
      <c r="AD89" s="76"/>
      <c r="AE89" s="76"/>
      <c r="AF89" s="76"/>
      <c r="AG89" s="76"/>
      <c r="AH89" s="76"/>
      <c r="AI89" s="76"/>
      <c r="AJ89" s="76"/>
      <c r="AK89" s="76"/>
      <c r="AL89" s="76"/>
      <c r="AM89" s="76"/>
      <c r="AN89" s="76"/>
      <c r="AO89" s="76"/>
      <c r="AP89" s="76"/>
      <c r="AQ89" s="76"/>
      <c r="AR89" s="76"/>
    </row>
    <row r="90" spans="1:44" s="77" customFormat="1" ht="12.75" customHeight="1">
      <c r="A90" s="318" t="str">
        <f>'[2]3'!$A90</f>
        <v>3 2009</v>
      </c>
      <c r="B90" s="550">
        <f>'[2]3'!$B90</f>
        <v>44011.523000000001</v>
      </c>
      <c r="C90" s="549">
        <f>'[2]3'!C90</f>
        <v>46886.368999999999</v>
      </c>
      <c r="D90" s="866">
        <f>'[2]3'!D90</f>
        <v>37672.091</v>
      </c>
      <c r="E90" s="549">
        <f>'[2]3'!E90</f>
        <v>28265.057999999997</v>
      </c>
      <c r="F90" s="866">
        <f>'[2]3'!F90</f>
        <v>4889.732</v>
      </c>
      <c r="G90" s="549">
        <f>'[2]3'!G90</f>
        <v>2496.2930000000001</v>
      </c>
      <c r="H90" s="866">
        <f>'[2]3'!H90</f>
        <v>20067.975999999999</v>
      </c>
      <c r="I90" s="549">
        <f>'[2]3'!I90</f>
        <v>811.05700000000002</v>
      </c>
      <c r="J90" s="866">
        <f>'[2]3'!J90</f>
        <v>9407.0329999999994</v>
      </c>
      <c r="K90" s="549">
        <f>'[2]3'!K90</f>
        <v>9214.2780000000002</v>
      </c>
      <c r="L90" s="866">
        <f>'[2]3'!L90</f>
        <v>9545.5970000000016</v>
      </c>
      <c r="M90" s="549">
        <f>'[2]3'!M90</f>
        <v>105.33499999999999</v>
      </c>
      <c r="N90" s="866">
        <f>'[2]3'!N90</f>
        <v>2208.1770000000001</v>
      </c>
      <c r="O90" s="549">
        <f>'[2]3'!O90</f>
        <v>639.54300000000001</v>
      </c>
      <c r="P90" s="866">
        <f>'[2]3'!P90</f>
        <v>5423.7390000000005</v>
      </c>
      <c r="Q90" s="549">
        <f>'[2]3'!Q90</f>
        <v>1168.8030000000001</v>
      </c>
      <c r="R90" s="866">
        <f>'[2]3'!R90</f>
        <v>-2874.8459999999995</v>
      </c>
      <c r="S90" s="549">
        <f>'[2]3'!S90</f>
        <v>12346.458000000001</v>
      </c>
      <c r="T90" s="866">
        <f>'[2]3'!T90</f>
        <v>8670.9560000000001</v>
      </c>
      <c r="U90" s="549">
        <f>'[2]3'!U90</f>
        <v>3675.502</v>
      </c>
      <c r="V90" s="866">
        <f>'[2]3'!V90</f>
        <v>15221.304</v>
      </c>
      <c r="W90" s="549">
        <f>'[2]3'!W90</f>
        <v>13103.284</v>
      </c>
      <c r="X90" s="866">
        <f>'[2]3'!X90</f>
        <v>2118.02</v>
      </c>
      <c r="Y90" s="304"/>
      <c r="Z90" s="76"/>
      <c r="AA90" s="76"/>
      <c r="AB90" s="76"/>
      <c r="AC90" s="76"/>
      <c r="AD90" s="76"/>
      <c r="AE90" s="76"/>
      <c r="AF90" s="76"/>
      <c r="AG90" s="76"/>
      <c r="AH90" s="76"/>
      <c r="AI90" s="76"/>
      <c r="AJ90" s="76"/>
      <c r="AK90" s="76"/>
      <c r="AL90" s="76"/>
      <c r="AM90" s="76"/>
      <c r="AN90" s="76"/>
      <c r="AO90" s="76"/>
      <c r="AP90" s="76"/>
      <c r="AQ90" s="76"/>
      <c r="AR90" s="76"/>
    </row>
    <row r="91" spans="1:44" s="77" customFormat="1" ht="12.75" customHeight="1">
      <c r="A91" s="318" t="str">
        <f>'[2]3'!$A91</f>
        <v>4 2009</v>
      </c>
      <c r="B91" s="550">
        <f>'[2]3'!$B91</f>
        <v>44371.093999999997</v>
      </c>
      <c r="C91" s="549">
        <f>'[2]3'!C91</f>
        <v>47507.138999999996</v>
      </c>
      <c r="D91" s="866">
        <f>'[2]3'!D91</f>
        <v>38147.998999999996</v>
      </c>
      <c r="E91" s="549">
        <f>'[2]3'!E91</f>
        <v>28748.823999999997</v>
      </c>
      <c r="F91" s="866">
        <f>'[2]3'!F91</f>
        <v>4899.4130000000005</v>
      </c>
      <c r="G91" s="549">
        <f>'[2]3'!G91</f>
        <v>2608.9150000000004</v>
      </c>
      <c r="H91" s="866">
        <f>'[2]3'!H91</f>
        <v>20430.760999999995</v>
      </c>
      <c r="I91" s="549">
        <f>'[2]3'!I91</f>
        <v>809.7349999999999</v>
      </c>
      <c r="J91" s="866">
        <f>'[2]3'!J91</f>
        <v>9399.1749999999993</v>
      </c>
      <c r="K91" s="549">
        <f>'[2]3'!K91</f>
        <v>9359.1400000000012</v>
      </c>
      <c r="L91" s="866">
        <f>'[2]3'!L91</f>
        <v>9068.6789999999964</v>
      </c>
      <c r="M91" s="549">
        <f>'[2]3'!M91</f>
        <v>105.88900000000002</v>
      </c>
      <c r="N91" s="866">
        <f>'[2]3'!N91</f>
        <v>1803.2050000000008</v>
      </c>
      <c r="O91" s="549">
        <f>'[2]3'!O91</f>
        <v>716.17899999999986</v>
      </c>
      <c r="P91" s="866">
        <f>'[2]3'!P91</f>
        <v>5275.412999999995</v>
      </c>
      <c r="Q91" s="549">
        <f>'[2]3'!Q91</f>
        <v>1167.9930000000002</v>
      </c>
      <c r="R91" s="866">
        <f>'[2]3'!R91</f>
        <v>-3136.0450000000001</v>
      </c>
      <c r="S91" s="549">
        <f>'[2]3'!S91</f>
        <v>12452.878000000002</v>
      </c>
      <c r="T91" s="866">
        <f>'[2]3'!T91</f>
        <v>8895.5930000000026</v>
      </c>
      <c r="U91" s="549">
        <f>'[2]3'!U91</f>
        <v>3557.2849999999999</v>
      </c>
      <c r="V91" s="866">
        <f>'[2]3'!V91</f>
        <v>15588.923000000003</v>
      </c>
      <c r="W91" s="549">
        <f>'[2]3'!W91</f>
        <v>13416.875000000004</v>
      </c>
      <c r="X91" s="866">
        <f>'[2]3'!X91</f>
        <v>2172.0479999999993</v>
      </c>
      <c r="Y91" s="486"/>
      <c r="Z91" s="76"/>
      <c r="AA91" s="76"/>
      <c r="AB91" s="76"/>
      <c r="AC91" s="76"/>
      <c r="AD91" s="76"/>
      <c r="AE91" s="76"/>
      <c r="AF91" s="76"/>
      <c r="AG91" s="76"/>
      <c r="AH91" s="76"/>
      <c r="AI91" s="76"/>
      <c r="AJ91" s="76"/>
      <c r="AK91" s="76"/>
      <c r="AL91" s="76"/>
      <c r="AM91" s="76"/>
      <c r="AN91" s="76"/>
      <c r="AO91" s="76"/>
      <c r="AP91" s="76"/>
      <c r="AQ91" s="76"/>
      <c r="AR91" s="76"/>
    </row>
    <row r="92" spans="1:44" s="77" customFormat="1" ht="12.75" customHeight="1">
      <c r="A92" s="905" t="str">
        <f>'[2]3'!$A92</f>
        <v>1 2010</v>
      </c>
      <c r="B92" s="903">
        <f>'[2]3'!$B92</f>
        <v>44685.715000000011</v>
      </c>
      <c r="C92" s="904">
        <f>'[2]3'!C92</f>
        <v>48103.452000000005</v>
      </c>
      <c r="D92" s="867">
        <f>'[2]3'!D92</f>
        <v>38678.923000000003</v>
      </c>
      <c r="E92" s="904">
        <f>'[2]3'!E92</f>
        <v>29338.007999999998</v>
      </c>
      <c r="F92" s="867">
        <f>'[2]3'!F92</f>
        <v>4957.1670000000004</v>
      </c>
      <c r="G92" s="904">
        <f>'[2]3'!G92</f>
        <v>2688.4360000000001</v>
      </c>
      <c r="H92" s="867">
        <f>'[2]3'!H92</f>
        <v>20882.863999999998</v>
      </c>
      <c r="I92" s="904">
        <f>'[2]3'!I92</f>
        <v>809.54100000000005</v>
      </c>
      <c r="J92" s="867">
        <f>'[2]3'!J92</f>
        <v>9340.9150000000027</v>
      </c>
      <c r="K92" s="904">
        <f>'[2]3'!K92</f>
        <v>9424.5290000000005</v>
      </c>
      <c r="L92" s="867">
        <f>'[2]3'!L92</f>
        <v>9095.0789999999997</v>
      </c>
      <c r="M92" s="904">
        <f>'[2]3'!M92</f>
        <v>106.16</v>
      </c>
      <c r="N92" s="867">
        <f>'[2]3'!N92</f>
        <v>1921.528</v>
      </c>
      <c r="O92" s="904">
        <f>'[2]3'!O92</f>
        <v>656.58399999999995</v>
      </c>
      <c r="P92" s="867">
        <f>'[2]3'!P92</f>
        <v>5236.7689999999993</v>
      </c>
      <c r="Q92" s="904">
        <f>'[2]3'!Q92</f>
        <v>1174.038</v>
      </c>
      <c r="R92" s="867">
        <f>'[2]3'!R92</f>
        <v>-3417.7369999999974</v>
      </c>
      <c r="S92" s="904">
        <f>'[2]3'!S92</f>
        <v>12807.618000000002</v>
      </c>
      <c r="T92" s="867">
        <f>'[2]3'!T92</f>
        <v>9265.0590000000011</v>
      </c>
      <c r="U92" s="904">
        <f>'[2]3'!U92</f>
        <v>3542.5590000000002</v>
      </c>
      <c r="V92" s="867">
        <f>'[2]3'!V92</f>
        <v>16225.355</v>
      </c>
      <c r="W92" s="904">
        <f>'[2]3'!W92</f>
        <v>13846.838</v>
      </c>
      <c r="X92" s="867">
        <f>'[2]3'!X92</f>
        <v>2378.5169999999998</v>
      </c>
      <c r="Y92" s="304"/>
      <c r="Z92" s="76"/>
      <c r="AA92" s="308"/>
      <c r="AB92" s="76"/>
      <c r="AC92" s="76"/>
      <c r="AD92" s="76"/>
      <c r="AE92" s="76"/>
      <c r="AF92" s="76"/>
      <c r="AG92" s="76"/>
      <c r="AH92" s="76"/>
      <c r="AI92" s="76"/>
      <c r="AJ92" s="76"/>
      <c r="AK92" s="76"/>
      <c r="AL92" s="76"/>
      <c r="AM92" s="76"/>
      <c r="AN92" s="76"/>
      <c r="AO92" s="76"/>
      <c r="AP92" s="76"/>
      <c r="AQ92" s="76"/>
      <c r="AR92" s="76"/>
    </row>
    <row r="93" spans="1:44" s="77" customFormat="1" ht="12.75" customHeight="1">
      <c r="A93" s="318" t="str">
        <f>'[2]3'!$A93</f>
        <v>2 2010</v>
      </c>
      <c r="B93" s="550">
        <f>'[2]3'!$B93</f>
        <v>44736.877</v>
      </c>
      <c r="C93" s="549">
        <f>'[2]3'!C93</f>
        <v>48662.207000000002</v>
      </c>
      <c r="D93" s="866">
        <f>'[2]3'!D93</f>
        <v>38886.654000000002</v>
      </c>
      <c r="E93" s="549">
        <f>'[2]3'!E93</f>
        <v>29566.032999999999</v>
      </c>
      <c r="F93" s="866">
        <f>'[2]3'!F93</f>
        <v>5020.5320000000002</v>
      </c>
      <c r="G93" s="549">
        <f>'[2]3'!G93</f>
        <v>2768.6309999999999</v>
      </c>
      <c r="H93" s="866">
        <f>'[2]3'!H93</f>
        <v>20964.98</v>
      </c>
      <c r="I93" s="549">
        <f>'[2]3'!I93</f>
        <v>811.89</v>
      </c>
      <c r="J93" s="866">
        <f>'[2]3'!J93</f>
        <v>9320.6210000000028</v>
      </c>
      <c r="K93" s="549">
        <f>'[2]3'!K93</f>
        <v>9775.5529999999999</v>
      </c>
      <c r="L93" s="866">
        <f>'[2]3'!L93</f>
        <v>9486.7549999999992</v>
      </c>
      <c r="M93" s="549">
        <f>'[2]3'!M93</f>
        <v>106.533</v>
      </c>
      <c r="N93" s="866">
        <f>'[2]3'!N93</f>
        <v>2243.4760000000001</v>
      </c>
      <c r="O93" s="549">
        <f>'[2]3'!O93</f>
        <v>580.90300000000002</v>
      </c>
      <c r="P93" s="866">
        <f>'[2]3'!P93</f>
        <v>5372.5869999999986</v>
      </c>
      <c r="Q93" s="549">
        <f>'[2]3'!Q93</f>
        <v>1183.2560000000001</v>
      </c>
      <c r="R93" s="866">
        <f>'[2]3'!R93</f>
        <v>-3925.3300000000017</v>
      </c>
      <c r="S93" s="549">
        <f>'[2]3'!S93</f>
        <v>13266.498</v>
      </c>
      <c r="T93" s="866">
        <f>'[2]3'!T93</f>
        <v>9513.6359999999986</v>
      </c>
      <c r="U93" s="549">
        <f>'[2]3'!U93</f>
        <v>3752.8620000000001</v>
      </c>
      <c r="V93" s="866">
        <f>'[2]3'!V93</f>
        <v>17191.828000000001</v>
      </c>
      <c r="W93" s="549">
        <f>'[2]3'!W93</f>
        <v>14692.409000000001</v>
      </c>
      <c r="X93" s="866">
        <f>'[2]3'!X93</f>
        <v>2499.4189999999999</v>
      </c>
      <c r="Y93" s="304"/>
      <c r="Z93" s="76"/>
      <c r="AA93" s="308"/>
      <c r="AB93" s="76"/>
      <c r="AC93" s="76"/>
      <c r="AD93" s="76"/>
      <c r="AE93" s="76"/>
      <c r="AF93" s="76"/>
      <c r="AG93" s="76"/>
      <c r="AH93" s="76"/>
      <c r="AI93" s="76"/>
      <c r="AJ93" s="76"/>
      <c r="AK93" s="76"/>
      <c r="AL93" s="76"/>
      <c r="AM93" s="76"/>
      <c r="AN93" s="76"/>
      <c r="AO93" s="76"/>
      <c r="AP93" s="76"/>
      <c r="AQ93" s="76"/>
      <c r="AR93" s="76"/>
    </row>
    <row r="94" spans="1:44" s="77" customFormat="1" ht="12.75" customHeight="1">
      <c r="A94" s="318" t="str">
        <f>'[2]3'!$A94</f>
        <v>3 2010</v>
      </c>
      <c r="B94" s="550">
        <f>'[2]3'!$B94</f>
        <v>45118.130999999994</v>
      </c>
      <c r="C94" s="549">
        <f>'[2]3'!C94</f>
        <v>47959.582999999999</v>
      </c>
      <c r="D94" s="866">
        <f>'[2]3'!D94</f>
        <v>38804.805</v>
      </c>
      <c r="E94" s="549">
        <f>'[2]3'!E94</f>
        <v>29594.532999999999</v>
      </c>
      <c r="F94" s="866">
        <f>'[2]3'!F94</f>
        <v>5089.9070000000002</v>
      </c>
      <c r="G94" s="549">
        <f>'[2]3'!G94</f>
        <v>2728.701</v>
      </c>
      <c r="H94" s="866">
        <f>'[2]3'!H94</f>
        <v>20957.962</v>
      </c>
      <c r="I94" s="549">
        <f>'[2]3'!I94</f>
        <v>817.96299999999997</v>
      </c>
      <c r="J94" s="866">
        <f>'[2]3'!J94</f>
        <v>9210.2720000000008</v>
      </c>
      <c r="K94" s="549">
        <f>'[2]3'!K94</f>
        <v>9154.7780000000002</v>
      </c>
      <c r="L94" s="866">
        <f>'[2]3'!L94</f>
        <v>8979.7919999999995</v>
      </c>
      <c r="M94" s="549">
        <f>'[2]3'!M94</f>
        <v>107.215</v>
      </c>
      <c r="N94" s="866">
        <f>'[2]3'!N94</f>
        <v>1848.8530000000001</v>
      </c>
      <c r="O94" s="549">
        <f>'[2]3'!O94</f>
        <v>529.351</v>
      </c>
      <c r="P94" s="866">
        <f>'[2]3'!P94</f>
        <v>5301.8109999999997</v>
      </c>
      <c r="Q94" s="549">
        <f>'[2]3'!Q94</f>
        <v>1192.5619999999999</v>
      </c>
      <c r="R94" s="866">
        <f>'[2]3'!R94</f>
        <v>-2841.4520000000011</v>
      </c>
      <c r="S94" s="549">
        <f>'[2]3'!S94</f>
        <v>13764.449000000001</v>
      </c>
      <c r="T94" s="866">
        <f>'[2]3'!T94</f>
        <v>9947.7440000000006</v>
      </c>
      <c r="U94" s="549">
        <f>'[2]3'!U94</f>
        <v>3816.7049999999999</v>
      </c>
      <c r="V94" s="866">
        <f>'[2]3'!V94</f>
        <v>16605.901000000002</v>
      </c>
      <c r="W94" s="549">
        <f>'[2]3'!W94</f>
        <v>14133.124000000002</v>
      </c>
      <c r="X94" s="866">
        <f>'[2]3'!X94</f>
        <v>2472.777</v>
      </c>
      <c r="Y94" s="304"/>
      <c r="Z94" s="76"/>
      <c r="AA94" s="308"/>
      <c r="AB94" s="76"/>
      <c r="AC94" s="76"/>
      <c r="AD94" s="76"/>
      <c r="AE94" s="76"/>
      <c r="AF94" s="76"/>
      <c r="AG94" s="76"/>
      <c r="AH94" s="76"/>
      <c r="AI94" s="76"/>
      <c r="AJ94" s="76"/>
      <c r="AK94" s="76"/>
      <c r="AL94" s="76"/>
      <c r="AM94" s="76"/>
      <c r="AN94" s="76"/>
      <c r="AO94" s="76"/>
      <c r="AP94" s="76"/>
      <c r="AQ94" s="76"/>
      <c r="AR94" s="76"/>
    </row>
    <row r="95" spans="1:44" s="77" customFormat="1" ht="12.75" customHeight="1">
      <c r="A95" s="318" t="str">
        <f>'[2]3'!$A95</f>
        <v>4 2010</v>
      </c>
      <c r="B95" s="550">
        <f>'[2]3'!$B95</f>
        <v>45070.055999999997</v>
      </c>
      <c r="C95" s="549">
        <f>'[2]3'!C95</f>
        <v>48616.201999999997</v>
      </c>
      <c r="D95" s="866">
        <f>'[2]3'!D95</f>
        <v>39026.487000000001</v>
      </c>
      <c r="E95" s="549">
        <f>'[2]3'!E95</f>
        <v>29910.770000000008</v>
      </c>
      <c r="F95" s="866">
        <f>'[2]3'!F95</f>
        <v>5100.6529999999993</v>
      </c>
      <c r="G95" s="549">
        <f>'[2]3'!G95</f>
        <v>2978.744000000002</v>
      </c>
      <c r="H95" s="866">
        <f>'[2]3'!H95</f>
        <v>21009.631000000008</v>
      </c>
      <c r="I95" s="549">
        <f>'[2]3'!I95</f>
        <v>821.74199999999985</v>
      </c>
      <c r="J95" s="866">
        <f>'[2]3'!J95</f>
        <v>9115.7169999999915</v>
      </c>
      <c r="K95" s="549">
        <f>'[2]3'!K95</f>
        <v>9589.7149999999983</v>
      </c>
      <c r="L95" s="866">
        <f>'[2]3'!L95</f>
        <v>9391.1750000000011</v>
      </c>
      <c r="M95" s="549">
        <f>'[2]3'!M95</f>
        <v>108.23400000000001</v>
      </c>
      <c r="N95" s="866">
        <f>'[2]3'!N95</f>
        <v>2403.0769999999993</v>
      </c>
      <c r="O95" s="549">
        <f>'[2]3'!O95</f>
        <v>552.56399999999996</v>
      </c>
      <c r="P95" s="866">
        <f>'[2]3'!P95</f>
        <v>5127.8320000000022</v>
      </c>
      <c r="Q95" s="549">
        <f>'[2]3'!Q95</f>
        <v>1199.4679999999994</v>
      </c>
      <c r="R95" s="866">
        <f>'[2]3'!R95</f>
        <v>-3546.1459999999952</v>
      </c>
      <c r="S95" s="549">
        <f>'[2]3'!S95</f>
        <v>14169.155000000001</v>
      </c>
      <c r="T95" s="866">
        <f>'[2]3'!T95</f>
        <v>10294.804</v>
      </c>
      <c r="U95" s="549">
        <f>'[2]3'!U95</f>
        <v>3874.3510000000006</v>
      </c>
      <c r="V95" s="866">
        <f>'[2]3'!V95</f>
        <v>17715.300999999996</v>
      </c>
      <c r="W95" s="549">
        <f>'[2]3'!W95</f>
        <v>15339.567999999996</v>
      </c>
      <c r="X95" s="866">
        <f>'[2]3'!X95</f>
        <v>2375.7330000000002</v>
      </c>
      <c r="Y95" s="486"/>
      <c r="Z95" s="76"/>
      <c r="AA95" s="308"/>
      <c r="AB95" s="76"/>
      <c r="AC95" s="76"/>
      <c r="AD95" s="76"/>
      <c r="AE95" s="76"/>
      <c r="AF95" s="76"/>
      <c r="AG95" s="76"/>
      <c r="AH95" s="76"/>
      <c r="AI95" s="76"/>
      <c r="AJ95" s="76"/>
      <c r="AK95" s="76"/>
      <c r="AL95" s="76"/>
      <c r="AM95" s="76"/>
      <c r="AN95" s="76"/>
      <c r="AO95" s="76"/>
      <c r="AP95" s="76"/>
      <c r="AQ95" s="76"/>
      <c r="AR95" s="76"/>
    </row>
    <row r="96" spans="1:44" s="77" customFormat="1" ht="12.75" customHeight="1">
      <c r="A96" s="905" t="str">
        <f>'[2]3'!$A96</f>
        <v>1 2011</v>
      </c>
      <c r="B96" s="903">
        <f>'[2]3'!$B96</f>
        <v>44693.207999999999</v>
      </c>
      <c r="C96" s="904">
        <f>'[2]3'!C96</f>
        <v>47448.89</v>
      </c>
      <c r="D96" s="867">
        <f>'[2]3'!D96</f>
        <v>38530.032999999996</v>
      </c>
      <c r="E96" s="904">
        <f>'[2]3'!E96</f>
        <v>29525.500999999997</v>
      </c>
      <c r="F96" s="867">
        <f>'[2]3'!F96</f>
        <v>5100.0739999999996</v>
      </c>
      <c r="G96" s="904">
        <f>'[2]3'!G96</f>
        <v>2582.183</v>
      </c>
      <c r="H96" s="867">
        <f>'[2]3'!H96</f>
        <v>21014.375</v>
      </c>
      <c r="I96" s="904">
        <f>'[2]3'!I96</f>
        <v>828.86900000000003</v>
      </c>
      <c r="J96" s="867">
        <f>'[2]3'!J96</f>
        <v>9004.5320000000011</v>
      </c>
      <c r="K96" s="904">
        <f>'[2]3'!K96</f>
        <v>8918.857</v>
      </c>
      <c r="L96" s="867">
        <f>'[2]3'!L96</f>
        <v>8607.5529999999999</v>
      </c>
      <c r="M96" s="904">
        <f>'[2]3'!M96</f>
        <v>109.432</v>
      </c>
      <c r="N96" s="867">
        <f>'[2]3'!N96</f>
        <v>1753.9770000000001</v>
      </c>
      <c r="O96" s="904">
        <f>'[2]3'!O96</f>
        <v>471.38400000000001</v>
      </c>
      <c r="P96" s="867">
        <f>'[2]3'!P96</f>
        <v>5070.6840000000002</v>
      </c>
      <c r="Q96" s="904">
        <f>'[2]3'!Q96</f>
        <v>1202.076</v>
      </c>
      <c r="R96" s="867">
        <f>'[2]3'!R96</f>
        <v>-2755.6819999999989</v>
      </c>
      <c r="S96" s="904">
        <f>'[2]3'!S96</f>
        <v>14564.066000000001</v>
      </c>
      <c r="T96" s="867">
        <f>'[2]3'!T96</f>
        <v>10614.459000000001</v>
      </c>
      <c r="U96" s="904">
        <f>'[2]3'!U96</f>
        <v>3949.607</v>
      </c>
      <c r="V96" s="867">
        <f>'[2]3'!V96</f>
        <v>17319.748</v>
      </c>
      <c r="W96" s="904">
        <f>'[2]3'!W96</f>
        <v>14954.527</v>
      </c>
      <c r="X96" s="867">
        <f>'[2]3'!X96</f>
        <v>2365.221</v>
      </c>
      <c r="Y96" s="304"/>
      <c r="Z96" s="76"/>
      <c r="AA96" s="76"/>
      <c r="AB96" s="76"/>
      <c r="AC96" s="76"/>
      <c r="AD96" s="76"/>
      <c r="AE96" s="76"/>
      <c r="AF96" s="76"/>
      <c r="AG96" s="76"/>
      <c r="AH96" s="76"/>
      <c r="AI96" s="76"/>
      <c r="AJ96" s="76"/>
      <c r="AK96" s="76"/>
      <c r="AL96" s="76"/>
      <c r="AM96" s="76"/>
      <c r="AN96" s="76"/>
      <c r="AO96" s="76"/>
      <c r="AP96" s="76"/>
      <c r="AQ96" s="76"/>
      <c r="AR96" s="76"/>
    </row>
    <row r="97" spans="1:44" s="77" customFormat="1" ht="12.75" customHeight="1">
      <c r="A97" s="318" t="str">
        <f>'[2]3'!$A97</f>
        <v>2 2011</v>
      </c>
      <c r="B97" s="550">
        <f>'[2]3'!$B97</f>
        <v>44238.388999999996</v>
      </c>
      <c r="C97" s="549">
        <f>'[2]3'!C97</f>
        <v>46593.256999999998</v>
      </c>
      <c r="D97" s="866">
        <f>'[2]3'!D97</f>
        <v>38041.989000000001</v>
      </c>
      <c r="E97" s="549">
        <f>'[2]3'!E97</f>
        <v>29128.62</v>
      </c>
      <c r="F97" s="866">
        <f>'[2]3'!F97</f>
        <v>5102.3040000000001</v>
      </c>
      <c r="G97" s="549">
        <f>'[2]3'!G97</f>
        <v>2368.9140000000002</v>
      </c>
      <c r="H97" s="866">
        <f>'[2]3'!H97</f>
        <v>20822.048999999999</v>
      </c>
      <c r="I97" s="549">
        <f>'[2]3'!I97</f>
        <v>835.35299999999995</v>
      </c>
      <c r="J97" s="866">
        <f>'[2]3'!J97</f>
        <v>8913.3690000000024</v>
      </c>
      <c r="K97" s="549">
        <f>'[2]3'!K97</f>
        <v>8551.268</v>
      </c>
      <c r="L97" s="866">
        <f>'[2]3'!L97</f>
        <v>8313.0720000000001</v>
      </c>
      <c r="M97" s="549">
        <f>'[2]3'!M97</f>
        <v>110.477</v>
      </c>
      <c r="N97" s="866">
        <f>'[2]3'!N97</f>
        <v>1685.6890000000001</v>
      </c>
      <c r="O97" s="549">
        <f>'[2]3'!O97</f>
        <v>457.30900000000003</v>
      </c>
      <c r="P97" s="866">
        <f>'[2]3'!P97</f>
        <v>4860.5119999999997</v>
      </c>
      <c r="Q97" s="549">
        <f>'[2]3'!Q97</f>
        <v>1199.085</v>
      </c>
      <c r="R97" s="866">
        <f>'[2]3'!R97</f>
        <v>-2354.8680000000022</v>
      </c>
      <c r="S97" s="549">
        <f>'[2]3'!S97</f>
        <v>15232.248</v>
      </c>
      <c r="T97" s="866">
        <f>'[2]3'!T97</f>
        <v>11137.56</v>
      </c>
      <c r="U97" s="549">
        <f>'[2]3'!U97</f>
        <v>4094.6880000000001</v>
      </c>
      <c r="V97" s="866">
        <f>'[2]3'!V97</f>
        <v>17587.116000000002</v>
      </c>
      <c r="W97" s="549">
        <f>'[2]3'!W97</f>
        <v>15072.495000000003</v>
      </c>
      <c r="X97" s="866">
        <f>'[2]3'!X97</f>
        <v>2514.6210000000001</v>
      </c>
      <c r="Y97" s="304"/>
      <c r="Z97" s="76"/>
      <c r="AA97" s="76"/>
      <c r="AB97" s="76"/>
      <c r="AC97" s="76"/>
      <c r="AD97" s="76"/>
      <c r="AE97" s="76"/>
      <c r="AF97" s="76"/>
      <c r="AG97" s="76"/>
      <c r="AH97" s="76"/>
      <c r="AI97" s="76"/>
      <c r="AJ97" s="76"/>
      <c r="AK97" s="76"/>
      <c r="AL97" s="76"/>
      <c r="AM97" s="76"/>
      <c r="AN97" s="76"/>
      <c r="AO97" s="76"/>
      <c r="AP97" s="76"/>
      <c r="AQ97" s="76"/>
      <c r="AR97" s="76"/>
    </row>
    <row r="98" spans="1:44" s="77" customFormat="1" ht="12.75" customHeight="1">
      <c r="A98" s="318" t="str">
        <f>'[2]3'!$A98</f>
        <v>3 2011</v>
      </c>
      <c r="B98" s="550">
        <f>'[2]3'!$B98</f>
        <v>44010.774999999994</v>
      </c>
      <c r="C98" s="549">
        <f>'[2]3'!C98</f>
        <v>45609.964</v>
      </c>
      <c r="D98" s="866">
        <f>'[2]3'!D98</f>
        <v>37445.383000000002</v>
      </c>
      <c r="E98" s="549">
        <f>'[2]3'!E98</f>
        <v>28880.078999999998</v>
      </c>
      <c r="F98" s="866">
        <f>'[2]3'!F98</f>
        <v>5121.4129999999996</v>
      </c>
      <c r="G98" s="549">
        <f>'[2]3'!G98</f>
        <v>2254.8240000000001</v>
      </c>
      <c r="H98" s="866">
        <f>'[2]3'!H98</f>
        <v>20663.874</v>
      </c>
      <c r="I98" s="549">
        <f>'[2]3'!I98</f>
        <v>839.96799999999996</v>
      </c>
      <c r="J98" s="866">
        <f>'[2]3'!J98</f>
        <v>8565.3040000000001</v>
      </c>
      <c r="K98" s="549">
        <f>'[2]3'!K98</f>
        <v>8164.5810000000001</v>
      </c>
      <c r="L98" s="866">
        <f>'[2]3'!L98</f>
        <v>7969.4390000000003</v>
      </c>
      <c r="M98" s="549">
        <f>'[2]3'!M98</f>
        <v>111.173</v>
      </c>
      <c r="N98" s="866">
        <f>'[2]3'!N98</f>
        <v>1578.547</v>
      </c>
      <c r="O98" s="549">
        <f>'[2]3'!O98</f>
        <v>433.267</v>
      </c>
      <c r="P98" s="866">
        <f>'[2]3'!P98</f>
        <v>4656.1680000000006</v>
      </c>
      <c r="Q98" s="549">
        <f>'[2]3'!Q98</f>
        <v>1190.2840000000001</v>
      </c>
      <c r="R98" s="866">
        <f>'[2]3'!R98</f>
        <v>-1599.1890000000021</v>
      </c>
      <c r="S98" s="549">
        <f>'[2]3'!S98</f>
        <v>15319.031999999999</v>
      </c>
      <c r="T98" s="866">
        <f>'[2]3'!T98</f>
        <v>11250.066999999999</v>
      </c>
      <c r="U98" s="549">
        <f>'[2]3'!U98</f>
        <v>4068.9650000000001</v>
      </c>
      <c r="V98" s="866">
        <f>'[2]3'!V98</f>
        <v>16918.221000000001</v>
      </c>
      <c r="W98" s="549">
        <f>'[2]3'!W98</f>
        <v>14434.212000000001</v>
      </c>
      <c r="X98" s="866">
        <f>'[2]3'!X98</f>
        <v>2484.009</v>
      </c>
      <c r="Y98" s="304"/>
      <c r="Z98" s="76"/>
      <c r="AA98" s="76"/>
      <c r="AB98" s="76"/>
      <c r="AC98" s="76"/>
      <c r="AD98" s="76"/>
      <c r="AE98" s="76"/>
      <c r="AF98" s="76"/>
      <c r="AG98" s="76"/>
      <c r="AH98" s="76"/>
      <c r="AI98" s="76"/>
      <c r="AJ98" s="76"/>
      <c r="AK98" s="76"/>
      <c r="AL98" s="76"/>
      <c r="AM98" s="76"/>
      <c r="AN98" s="76"/>
      <c r="AO98" s="76"/>
      <c r="AP98" s="76"/>
      <c r="AQ98" s="76"/>
      <c r="AR98" s="76"/>
    </row>
    <row r="99" spans="1:44" s="77" customFormat="1" ht="12.75" customHeight="1">
      <c r="A99" s="318" t="str">
        <f>'[2]3'!$A99</f>
        <v>4 2011</v>
      </c>
      <c r="B99" s="550">
        <f>'[2]3'!$B99</f>
        <v>43153.799000000014</v>
      </c>
      <c r="C99" s="549">
        <f>'[2]3'!C99</f>
        <v>43822.174000000006</v>
      </c>
      <c r="D99" s="866">
        <f>'[2]3'!D99</f>
        <v>36706.967000000004</v>
      </c>
      <c r="E99" s="549">
        <f>'[2]3'!E99</f>
        <v>28489.811000000005</v>
      </c>
      <c r="F99" s="866">
        <f>'[2]3'!F99</f>
        <v>5131.9140000000016</v>
      </c>
      <c r="G99" s="549">
        <f>'[2]3'!G99</f>
        <v>2105.6679999999988</v>
      </c>
      <c r="H99" s="866">
        <f>'[2]3'!H99</f>
        <v>20410.527000000002</v>
      </c>
      <c r="I99" s="549">
        <f>'[2]3'!I99</f>
        <v>841.70199999999988</v>
      </c>
      <c r="J99" s="866">
        <f>'[2]3'!J99</f>
        <v>8217.1559999999972</v>
      </c>
      <c r="K99" s="549">
        <f>'[2]3'!K99</f>
        <v>7115.2070000000022</v>
      </c>
      <c r="L99" s="866">
        <f>'[2]3'!L99</f>
        <v>7547.2960000000021</v>
      </c>
      <c r="M99" s="549">
        <f>'[2]3'!M99</f>
        <v>111.45999999999997</v>
      </c>
      <c r="N99" s="866">
        <f>'[2]3'!N99</f>
        <v>1448.8239999999994</v>
      </c>
      <c r="O99" s="549">
        <f>'[2]3'!O99</f>
        <v>392.471</v>
      </c>
      <c r="P99" s="866">
        <f>'[2]3'!P99</f>
        <v>4417.9860000000026</v>
      </c>
      <c r="Q99" s="549">
        <f>'[2]3'!Q99</f>
        <v>1176.5549999999998</v>
      </c>
      <c r="R99" s="866">
        <f>'[2]3'!R99</f>
        <v>-668.37499999998727</v>
      </c>
      <c r="S99" s="549">
        <f>'[2]3'!S99</f>
        <v>15558.346000000003</v>
      </c>
      <c r="T99" s="866">
        <f>'[2]3'!T99</f>
        <v>11468.728000000003</v>
      </c>
      <c r="U99" s="549">
        <f>'[2]3'!U99</f>
        <v>4089.6180000000004</v>
      </c>
      <c r="V99" s="866">
        <f>'[2]3'!V99</f>
        <v>16226.72099999999</v>
      </c>
      <c r="W99" s="549">
        <f>'[2]3'!W99</f>
        <v>13866.811999999991</v>
      </c>
      <c r="X99" s="866">
        <f>'[2]3'!X99</f>
        <v>2359.9090000000001</v>
      </c>
      <c r="Y99" s="486"/>
      <c r="Z99" s="76"/>
      <c r="AA99" s="76"/>
      <c r="AB99" s="76"/>
      <c r="AC99" s="76"/>
      <c r="AD99" s="76"/>
      <c r="AE99" s="76"/>
      <c r="AF99" s="76"/>
      <c r="AG99" s="76"/>
      <c r="AH99" s="76"/>
      <c r="AI99" s="76"/>
      <c r="AJ99" s="76"/>
      <c r="AK99" s="76"/>
      <c r="AL99" s="76"/>
      <c r="AM99" s="76"/>
      <c r="AN99" s="76"/>
      <c r="AO99" s="76"/>
      <c r="AP99" s="76"/>
      <c r="AQ99" s="76"/>
      <c r="AR99" s="76"/>
    </row>
    <row r="100" spans="1:44" s="77" customFormat="1" ht="12.75" customHeight="1">
      <c r="A100" s="905" t="str">
        <f>'[2]3'!$A100</f>
        <v>1 2012</v>
      </c>
      <c r="B100" s="903">
        <f>'[2]3'!$B100</f>
        <v>42750.514999999999</v>
      </c>
      <c r="C100" s="904">
        <f>'[2]3'!C100</f>
        <v>43453.921000000002</v>
      </c>
      <c r="D100" s="867">
        <f>'[2]3'!D100</f>
        <v>36343.616000000002</v>
      </c>
      <c r="E100" s="904">
        <f>'[2]3'!E100</f>
        <v>28477.432000000001</v>
      </c>
      <c r="F100" s="867">
        <f>'[2]3'!F100</f>
        <v>5212.335</v>
      </c>
      <c r="G100" s="904">
        <f>'[2]3'!G100</f>
        <v>1858.037</v>
      </c>
      <c r="H100" s="867">
        <f>'[2]3'!H100</f>
        <v>20563.57</v>
      </c>
      <c r="I100" s="904">
        <f>'[2]3'!I100</f>
        <v>843.49</v>
      </c>
      <c r="J100" s="867">
        <f>'[2]3'!J100</f>
        <v>7866.1840000000029</v>
      </c>
      <c r="K100" s="904">
        <f>'[2]3'!K100</f>
        <v>7110.3050000000003</v>
      </c>
      <c r="L100" s="867">
        <f>'[2]3'!L100</f>
        <v>7262.2849999999989</v>
      </c>
      <c r="M100" s="904">
        <f>'[2]3'!M100</f>
        <v>111.417</v>
      </c>
      <c r="N100" s="867">
        <f>'[2]3'!N100</f>
        <v>1410.3330000000001</v>
      </c>
      <c r="O100" s="904">
        <f>'[2]3'!O100</f>
        <v>293.88799999999998</v>
      </c>
      <c r="P100" s="867">
        <f>'[2]3'!P100</f>
        <v>4286.7769999999991</v>
      </c>
      <c r="Q100" s="904">
        <f>'[2]3'!Q100</f>
        <v>1159.8699999999999</v>
      </c>
      <c r="R100" s="867">
        <f>'[2]3'!R100</f>
        <v>-703.40599999999904</v>
      </c>
      <c r="S100" s="904">
        <f>'[2]3'!S100</f>
        <v>15965.125</v>
      </c>
      <c r="T100" s="867">
        <f>'[2]3'!T100</f>
        <v>11855.86</v>
      </c>
      <c r="U100" s="904">
        <f>'[2]3'!U100</f>
        <v>4109.2650000000003</v>
      </c>
      <c r="V100" s="867">
        <f>'[2]3'!V100</f>
        <v>16668.530999999999</v>
      </c>
      <c r="W100" s="904">
        <f>'[2]3'!W100</f>
        <v>14357.093999999999</v>
      </c>
      <c r="X100" s="867">
        <f>'[2]3'!X100</f>
        <v>2311.4369999999999</v>
      </c>
      <c r="Y100" s="304"/>
      <c r="Z100" s="76"/>
      <c r="AA100" s="76"/>
      <c r="AB100" s="76"/>
      <c r="AC100" s="76"/>
      <c r="AD100" s="76"/>
      <c r="AE100" s="76"/>
      <c r="AF100" s="76"/>
      <c r="AG100" s="76"/>
      <c r="AH100" s="76"/>
      <c r="AI100" s="76"/>
      <c r="AJ100" s="76"/>
      <c r="AK100" s="76"/>
      <c r="AL100" s="76"/>
      <c r="AM100" s="76"/>
      <c r="AN100" s="76"/>
      <c r="AO100" s="76"/>
      <c r="AP100" s="76"/>
      <c r="AQ100" s="76"/>
      <c r="AR100" s="76"/>
    </row>
    <row r="101" spans="1:44" s="77" customFormat="1" ht="12.75" customHeight="1">
      <c r="A101" s="318" t="str">
        <f>'[2]3'!$A101</f>
        <v>2 2012</v>
      </c>
      <c r="B101" s="550">
        <f>'[2]3'!$B101</f>
        <v>41964.353000000003</v>
      </c>
      <c r="C101" s="549">
        <f>'[2]3'!C101</f>
        <v>41979.147000000004</v>
      </c>
      <c r="D101" s="866">
        <f>'[2]3'!D101</f>
        <v>35625.269000000008</v>
      </c>
      <c r="E101" s="549">
        <f>'[2]3'!E101</f>
        <v>27928.250000000004</v>
      </c>
      <c r="F101" s="866">
        <f>'[2]3'!F101</f>
        <v>5191.174</v>
      </c>
      <c r="G101" s="549">
        <f>'[2]3'!G101</f>
        <v>1829.3130000000001</v>
      </c>
      <c r="H101" s="866">
        <f>'[2]3'!H101</f>
        <v>20063.131000000001</v>
      </c>
      <c r="I101" s="549">
        <f>'[2]3'!I101</f>
        <v>844.63199999999995</v>
      </c>
      <c r="J101" s="866">
        <f>'[2]3'!J101</f>
        <v>7697.0190000000021</v>
      </c>
      <c r="K101" s="549">
        <f>'[2]3'!K101</f>
        <v>6353.8779999999997</v>
      </c>
      <c r="L101" s="866">
        <f>'[2]3'!L101</f>
        <v>6630.2559999999994</v>
      </c>
      <c r="M101" s="549">
        <f>'[2]3'!M101</f>
        <v>111.262</v>
      </c>
      <c r="N101" s="866">
        <f>'[2]3'!N101</f>
        <v>1376.432</v>
      </c>
      <c r="O101" s="549">
        <f>'[2]3'!O101</f>
        <v>288.536</v>
      </c>
      <c r="P101" s="866">
        <f>'[2]3'!P101</f>
        <v>3710.7339999999999</v>
      </c>
      <c r="Q101" s="549">
        <f>'[2]3'!Q101</f>
        <v>1143.2919999999999</v>
      </c>
      <c r="R101" s="866">
        <f>'[2]3'!R101</f>
        <v>-14.79399999999805</v>
      </c>
      <c r="S101" s="549">
        <f>'[2]3'!S101</f>
        <v>15848.383000000002</v>
      </c>
      <c r="T101" s="866">
        <f>'[2]3'!T101</f>
        <v>11668.79</v>
      </c>
      <c r="U101" s="549">
        <f>'[2]3'!U101</f>
        <v>4179.5929999999998</v>
      </c>
      <c r="V101" s="866">
        <f>'[2]3'!V101</f>
        <v>15863.177</v>
      </c>
      <c r="W101" s="549">
        <f>'[2]3'!W101</f>
        <v>13577.048999999999</v>
      </c>
      <c r="X101" s="866">
        <f>'[2]3'!X101</f>
        <v>2286.1280000000002</v>
      </c>
      <c r="Y101" s="304"/>
      <c r="Z101" s="76"/>
      <c r="AA101" s="76"/>
      <c r="AB101" s="76"/>
      <c r="AC101" s="76"/>
      <c r="AD101" s="76"/>
      <c r="AE101" s="76"/>
      <c r="AF101" s="76"/>
      <c r="AG101" s="76"/>
      <c r="AH101" s="76"/>
      <c r="AI101" s="76"/>
      <c r="AJ101" s="76"/>
      <c r="AK101" s="76"/>
      <c r="AL101" s="76"/>
      <c r="AM101" s="76"/>
      <c r="AN101" s="76"/>
      <c r="AO101" s="76"/>
      <c r="AP101" s="76"/>
      <c r="AQ101" s="76"/>
      <c r="AR101" s="76"/>
    </row>
    <row r="102" spans="1:44" s="77" customFormat="1" ht="12.75" customHeight="1">
      <c r="A102" s="318" t="str">
        <f>'[2]3'!$A102</f>
        <v>3 2012</v>
      </c>
      <c r="B102" s="550">
        <f>'[2]3'!$B102</f>
        <v>41881.544999999998</v>
      </c>
      <c r="C102" s="549">
        <f>'[2]3'!C102</f>
        <v>41873.667999999998</v>
      </c>
      <c r="D102" s="866">
        <f>'[2]3'!D102</f>
        <v>35499.39</v>
      </c>
      <c r="E102" s="549">
        <f>'[2]3'!E102</f>
        <v>27898.494999999999</v>
      </c>
      <c r="F102" s="866">
        <f>'[2]3'!F102</f>
        <v>5212.1239999999998</v>
      </c>
      <c r="G102" s="549">
        <f>'[2]3'!G102</f>
        <v>1742.248</v>
      </c>
      <c r="H102" s="866">
        <f>'[2]3'!H102</f>
        <v>20098.138999999999</v>
      </c>
      <c r="I102" s="549">
        <f>'[2]3'!I102</f>
        <v>845.98400000000004</v>
      </c>
      <c r="J102" s="866">
        <f>'[2]3'!J102</f>
        <v>7600.8950000000004</v>
      </c>
      <c r="K102" s="549">
        <f>'[2]3'!K102</f>
        <v>6374.2780000000002</v>
      </c>
      <c r="L102" s="866">
        <f>'[2]3'!L102</f>
        <v>6475.652</v>
      </c>
      <c r="M102" s="549">
        <f>'[2]3'!M102</f>
        <v>111.16</v>
      </c>
      <c r="N102" s="866">
        <f>'[2]3'!N102</f>
        <v>1320.9749999999999</v>
      </c>
      <c r="O102" s="549">
        <f>'[2]3'!O102</f>
        <v>338.56700000000001</v>
      </c>
      <c r="P102" s="866">
        <f>'[2]3'!P102</f>
        <v>3575.8620000000005</v>
      </c>
      <c r="Q102" s="549">
        <f>'[2]3'!Q102</f>
        <v>1129.088</v>
      </c>
      <c r="R102" s="866">
        <f>'[2]3'!R102</f>
        <v>7.8770000000004075</v>
      </c>
      <c r="S102" s="549">
        <f>'[2]3'!S102</f>
        <v>15921.066000000001</v>
      </c>
      <c r="T102" s="866">
        <f>'[2]3'!T102</f>
        <v>11738.716</v>
      </c>
      <c r="U102" s="549">
        <f>'[2]3'!U102</f>
        <v>4182.3500000000004</v>
      </c>
      <c r="V102" s="866">
        <f>'[2]3'!V102</f>
        <v>15913.189</v>
      </c>
      <c r="W102" s="549">
        <f>'[2]3'!W102</f>
        <v>13669.732</v>
      </c>
      <c r="X102" s="866">
        <f>'[2]3'!X102</f>
        <v>2243.4569999999999</v>
      </c>
      <c r="Y102" s="304"/>
      <c r="Z102" s="76"/>
      <c r="AA102" s="76"/>
      <c r="AB102" s="76"/>
      <c r="AC102" s="76"/>
      <c r="AD102" s="76"/>
      <c r="AE102" s="76"/>
      <c r="AF102" s="76"/>
      <c r="AG102" s="76"/>
      <c r="AH102" s="76"/>
      <c r="AI102" s="76"/>
      <c r="AJ102" s="76"/>
      <c r="AK102" s="76"/>
      <c r="AL102" s="76"/>
      <c r="AM102" s="76"/>
      <c r="AN102" s="76"/>
      <c r="AO102" s="76"/>
      <c r="AP102" s="76"/>
      <c r="AQ102" s="76"/>
      <c r="AR102" s="76"/>
    </row>
    <row r="103" spans="1:44" s="77" customFormat="1" ht="12.75" customHeight="1">
      <c r="A103" s="318" t="str">
        <f>'[2]3'!$A103</f>
        <v>4 2012</v>
      </c>
      <c r="B103" s="550">
        <f>'[2]3'!$B103</f>
        <v>41699.155999999981</v>
      </c>
      <c r="C103" s="549">
        <f>'[2]3'!C103</f>
        <v>41821.574999999983</v>
      </c>
      <c r="D103" s="866">
        <f>'[2]3'!D103</f>
        <v>35234.353999999985</v>
      </c>
      <c r="E103" s="549">
        <f>'[2]3'!E103</f>
        <v>27540.629999999994</v>
      </c>
      <c r="F103" s="866">
        <f>'[2]3'!F103</f>
        <v>5226.0990000000011</v>
      </c>
      <c r="G103" s="549">
        <f>'[2]3'!G103</f>
        <v>1692.3159999999991</v>
      </c>
      <c r="H103" s="866">
        <f>'[2]3'!H103</f>
        <v>19775.292999999994</v>
      </c>
      <c r="I103" s="549">
        <f>'[2]3'!I103</f>
        <v>846.9219999999998</v>
      </c>
      <c r="J103" s="866">
        <f>'[2]3'!J103</f>
        <v>7693.7239999999902</v>
      </c>
      <c r="K103" s="549">
        <f>'[2]3'!K103</f>
        <v>6587.2210000000014</v>
      </c>
      <c r="L103" s="866">
        <f>'[2]3'!L103</f>
        <v>6263.268</v>
      </c>
      <c r="M103" s="549">
        <f>'[2]3'!M103</f>
        <v>111.22199999999995</v>
      </c>
      <c r="N103" s="866">
        <f>'[2]3'!N103</f>
        <v>1310.1370000000002</v>
      </c>
      <c r="O103" s="549">
        <f>'[2]3'!O103</f>
        <v>292.23500000000007</v>
      </c>
      <c r="P103" s="866">
        <f>'[2]3'!P103</f>
        <v>3430.9469999999997</v>
      </c>
      <c r="Q103" s="549">
        <f>'[2]3'!Q103</f>
        <v>1118.7270000000003</v>
      </c>
      <c r="R103" s="866">
        <f>'[2]3'!R103</f>
        <v>-122.41900000000169</v>
      </c>
      <c r="S103" s="549">
        <f>'[2]3'!S103</f>
        <v>15844.150999999998</v>
      </c>
      <c r="T103" s="866">
        <f>'[2]3'!T103</f>
        <v>11569.693999999996</v>
      </c>
      <c r="U103" s="549">
        <f>'[2]3'!U103</f>
        <v>4274.4570000000012</v>
      </c>
      <c r="V103" s="866">
        <f>'[2]3'!V103</f>
        <v>15966.57</v>
      </c>
      <c r="W103" s="549">
        <f>'[2]3'!W103</f>
        <v>13627.856</v>
      </c>
      <c r="X103" s="866">
        <f>'[2]3'!X103</f>
        <v>2338.7139999999999</v>
      </c>
      <c r="Y103" s="486"/>
      <c r="Z103" s="76"/>
      <c r="AA103" s="76"/>
      <c r="AB103" s="76"/>
      <c r="AC103" s="76"/>
      <c r="AD103" s="76"/>
      <c r="AE103" s="76"/>
      <c r="AF103" s="76"/>
      <c r="AG103" s="76"/>
      <c r="AH103" s="76"/>
      <c r="AI103" s="76"/>
      <c r="AJ103" s="76"/>
      <c r="AK103" s="76"/>
      <c r="AL103" s="76"/>
      <c r="AM103" s="76"/>
      <c r="AN103" s="76"/>
      <c r="AO103" s="76"/>
      <c r="AP103" s="76"/>
      <c r="AQ103" s="76"/>
      <c r="AR103" s="76"/>
    </row>
    <row r="104" spans="1:44" s="77" customFormat="1" ht="12.75" customHeight="1">
      <c r="A104" s="905" t="str">
        <f>'[2]3'!$A104</f>
        <v>1 2013</v>
      </c>
      <c r="B104" s="903">
        <f>'[2]3'!$B104</f>
        <v>42018.028000000006</v>
      </c>
      <c r="C104" s="904">
        <f>'[2]3'!C104</f>
        <v>41449.085000000006</v>
      </c>
      <c r="D104" s="867">
        <f>'[2]3'!D104</f>
        <v>35324.766000000003</v>
      </c>
      <c r="E104" s="904">
        <f>'[2]3'!E104</f>
        <v>27448.070999999996</v>
      </c>
      <c r="F104" s="867">
        <f>'[2]3'!F104</f>
        <v>5272.0810000000001</v>
      </c>
      <c r="G104" s="904">
        <f>'[2]3'!G104</f>
        <v>1696.078</v>
      </c>
      <c r="H104" s="867">
        <f>'[2]3'!H104</f>
        <v>19629.375999999997</v>
      </c>
      <c r="I104" s="904">
        <f>'[2]3'!I104</f>
        <v>850.53599999999994</v>
      </c>
      <c r="J104" s="867">
        <f>'[2]3'!J104</f>
        <v>7876.6950000000033</v>
      </c>
      <c r="K104" s="904">
        <f>'[2]3'!K104</f>
        <v>6124.3190000000004</v>
      </c>
      <c r="L104" s="867">
        <f>'[2]3'!L104</f>
        <v>6150.125</v>
      </c>
      <c r="M104" s="904">
        <f>'[2]3'!M104</f>
        <v>111.509</v>
      </c>
      <c r="N104" s="867">
        <f>'[2]3'!N104</f>
        <v>1295.539</v>
      </c>
      <c r="O104" s="904">
        <f>'[2]3'!O104</f>
        <v>332.17599999999999</v>
      </c>
      <c r="P104" s="867">
        <f>'[2]3'!P104</f>
        <v>3298.0149999999994</v>
      </c>
      <c r="Q104" s="904">
        <f>'[2]3'!Q104</f>
        <v>1112.886</v>
      </c>
      <c r="R104" s="867">
        <f>'[2]3'!R104</f>
        <v>568.9429999999993</v>
      </c>
      <c r="S104" s="904">
        <f>'[2]3'!S104</f>
        <v>16457.995999999999</v>
      </c>
      <c r="T104" s="867">
        <f>'[2]3'!T104</f>
        <v>12029.800999999999</v>
      </c>
      <c r="U104" s="904">
        <f>'[2]3'!U104</f>
        <v>4428.1949999999997</v>
      </c>
      <c r="V104" s="867">
        <f>'[2]3'!V104</f>
        <v>15889.053</v>
      </c>
      <c r="W104" s="904">
        <f>'[2]3'!W104</f>
        <v>13673.26</v>
      </c>
      <c r="X104" s="867">
        <f>'[2]3'!X104</f>
        <v>2215.7930000000001</v>
      </c>
      <c r="Y104" s="304"/>
      <c r="Z104" s="76"/>
      <c r="AA104" s="76"/>
      <c r="AB104" s="76"/>
      <c r="AC104" s="76"/>
      <c r="AD104" s="76"/>
      <c r="AE104" s="76"/>
      <c r="AF104" s="76"/>
      <c r="AG104" s="76"/>
      <c r="AH104" s="76"/>
      <c r="AI104" s="76"/>
      <c r="AJ104" s="76"/>
      <c r="AK104" s="76"/>
      <c r="AL104" s="76"/>
      <c r="AM104" s="76"/>
      <c r="AN104" s="76"/>
      <c r="AO104" s="76"/>
      <c r="AP104" s="76"/>
      <c r="AQ104" s="76"/>
      <c r="AR104" s="76"/>
    </row>
    <row r="105" spans="1:44" s="77" customFormat="1" ht="12.75" customHeight="1">
      <c r="A105" s="318" t="str">
        <f>'[2]3'!$A105</f>
        <v>2 2013</v>
      </c>
      <c r="B105" s="550">
        <f>'[2]3'!$B105</f>
        <v>42376.670000000006</v>
      </c>
      <c r="C105" s="549">
        <f>'[2]3'!C105</f>
        <v>41866.203999999998</v>
      </c>
      <c r="D105" s="866">
        <f>'[2]3'!D105</f>
        <v>35822.434000000001</v>
      </c>
      <c r="E105" s="549">
        <f>'[2]3'!E105</f>
        <v>27774.567999999999</v>
      </c>
      <c r="F105" s="866">
        <f>'[2]3'!F105</f>
        <v>5348.2960000000003</v>
      </c>
      <c r="G105" s="549">
        <f>'[2]3'!G105</f>
        <v>1789.4939999999999</v>
      </c>
      <c r="H105" s="866">
        <f>'[2]3'!H105</f>
        <v>19784.275999999998</v>
      </c>
      <c r="I105" s="549">
        <f>'[2]3'!I105</f>
        <v>852.50199999999995</v>
      </c>
      <c r="J105" s="866">
        <f>'[2]3'!J105</f>
        <v>8047.8660000000018</v>
      </c>
      <c r="K105" s="549">
        <f>'[2]3'!K105</f>
        <v>6043.77</v>
      </c>
      <c r="L105" s="866">
        <f>'[2]3'!L105</f>
        <v>6250.5139999999992</v>
      </c>
      <c r="M105" s="549">
        <f>'[2]3'!M105</f>
        <v>112.03</v>
      </c>
      <c r="N105" s="866">
        <f>'[2]3'!N105</f>
        <v>1299.492</v>
      </c>
      <c r="O105" s="549">
        <f>'[2]3'!O105</f>
        <v>430.71899999999999</v>
      </c>
      <c r="P105" s="866">
        <f>'[2]3'!P105</f>
        <v>3296.8339999999994</v>
      </c>
      <c r="Q105" s="549">
        <f>'[2]3'!Q105</f>
        <v>1111.4390000000001</v>
      </c>
      <c r="R105" s="866">
        <f>'[2]3'!R105</f>
        <v>510.46600000000217</v>
      </c>
      <c r="S105" s="549">
        <f>'[2]3'!S105</f>
        <v>16823.812000000002</v>
      </c>
      <c r="T105" s="866">
        <f>'[2]3'!T105</f>
        <v>12151.522000000001</v>
      </c>
      <c r="U105" s="549">
        <f>'[2]3'!U105</f>
        <v>4672.29</v>
      </c>
      <c r="V105" s="866">
        <f>'[2]3'!V105</f>
        <v>16313.346</v>
      </c>
      <c r="W105" s="549">
        <f>'[2]3'!W105</f>
        <v>13877.012999999999</v>
      </c>
      <c r="X105" s="866">
        <f>'[2]3'!X105</f>
        <v>2436.3330000000001</v>
      </c>
      <c r="Y105" s="304"/>
      <c r="Z105" s="76"/>
      <c r="AA105" s="76"/>
      <c r="AB105" s="76"/>
      <c r="AC105" s="76"/>
      <c r="AD105" s="76"/>
      <c r="AE105" s="76"/>
      <c r="AF105" s="76"/>
      <c r="AG105" s="76"/>
      <c r="AH105" s="76"/>
      <c r="AI105" s="76"/>
      <c r="AJ105" s="76"/>
      <c r="AK105" s="76"/>
      <c r="AL105" s="76"/>
      <c r="AM105" s="76"/>
      <c r="AN105" s="76"/>
      <c r="AO105" s="76"/>
      <c r="AP105" s="76"/>
      <c r="AQ105" s="76"/>
      <c r="AR105" s="76"/>
    </row>
    <row r="106" spans="1:44" s="77" customFormat="1" ht="12.75" customHeight="1">
      <c r="A106" s="318" t="str">
        <f>'[2]3'!$A106</f>
        <v>3 2013</v>
      </c>
      <c r="B106" s="550">
        <f>'[2]3'!$B106</f>
        <v>42900.582999999999</v>
      </c>
      <c r="C106" s="549">
        <f>'[2]3'!C106</f>
        <v>42503.356</v>
      </c>
      <c r="D106" s="866">
        <f>'[2]3'!D106</f>
        <v>36096.052000000003</v>
      </c>
      <c r="E106" s="549">
        <f>'[2]3'!E106</f>
        <v>27986.138999999999</v>
      </c>
      <c r="F106" s="866">
        <f>'[2]3'!F106</f>
        <v>5405.0119999999997</v>
      </c>
      <c r="G106" s="549">
        <f>'[2]3'!G106</f>
        <v>1821.9690000000001</v>
      </c>
      <c r="H106" s="866">
        <f>'[2]3'!H106</f>
        <v>19903.361000000001</v>
      </c>
      <c r="I106" s="549">
        <f>'[2]3'!I106</f>
        <v>855.79700000000003</v>
      </c>
      <c r="J106" s="866">
        <f>'[2]3'!J106</f>
        <v>8109.9130000000023</v>
      </c>
      <c r="K106" s="549">
        <f>'[2]3'!K106</f>
        <v>6407.3040000000001</v>
      </c>
      <c r="L106" s="866">
        <f>'[2]3'!L106</f>
        <v>6310.7139999999999</v>
      </c>
      <c r="M106" s="549">
        <f>'[2]3'!M106</f>
        <v>112.807</v>
      </c>
      <c r="N106" s="866">
        <f>'[2]3'!N106</f>
        <v>1398.34</v>
      </c>
      <c r="O106" s="549">
        <f>'[2]3'!O106</f>
        <v>348.44200000000001</v>
      </c>
      <c r="P106" s="866">
        <f>'[2]3'!P106</f>
        <v>3337.34</v>
      </c>
      <c r="Q106" s="549">
        <f>'[2]3'!Q106</f>
        <v>1113.7850000000001</v>
      </c>
      <c r="R106" s="866">
        <f>'[2]3'!R106</f>
        <v>397.22699999999895</v>
      </c>
      <c r="S106" s="549">
        <f>'[2]3'!S106</f>
        <v>17118.812999999998</v>
      </c>
      <c r="T106" s="866">
        <f>'[2]3'!T106</f>
        <v>12399.030999999999</v>
      </c>
      <c r="U106" s="549">
        <f>'[2]3'!U106</f>
        <v>4719.7820000000002</v>
      </c>
      <c r="V106" s="866">
        <f>'[2]3'!V106</f>
        <v>16721.585999999999</v>
      </c>
      <c r="W106" s="549">
        <f>'[2]3'!W106</f>
        <v>14205.034</v>
      </c>
      <c r="X106" s="866">
        <f>'[2]3'!X106</f>
        <v>2516.5520000000001</v>
      </c>
      <c r="Y106" s="304"/>
      <c r="Z106" s="76"/>
      <c r="AA106" s="76"/>
      <c r="AB106" s="76"/>
      <c r="AC106" s="76"/>
      <c r="AD106" s="76"/>
      <c r="AE106" s="76"/>
      <c r="AF106" s="76"/>
      <c r="AG106" s="76"/>
      <c r="AH106" s="76"/>
      <c r="AI106" s="76"/>
      <c r="AJ106" s="76"/>
      <c r="AK106" s="76"/>
      <c r="AL106" s="76"/>
      <c r="AM106" s="76"/>
      <c r="AN106" s="76"/>
      <c r="AO106" s="76"/>
      <c r="AP106" s="76"/>
      <c r="AQ106" s="76"/>
      <c r="AR106" s="76"/>
    </row>
    <row r="107" spans="1:44" s="77" customFormat="1" ht="12.75" customHeight="1">
      <c r="A107" s="318" t="str">
        <f>'[2]3'!$A107</f>
        <v>4 2013</v>
      </c>
      <c r="B107" s="550">
        <f>'[2]3'!$B107</f>
        <v>43196.98799999999</v>
      </c>
      <c r="C107" s="549">
        <f>'[2]3'!C107</f>
        <v>42800.638000000006</v>
      </c>
      <c r="D107" s="866">
        <f>'[2]3'!D107</f>
        <v>36429.399000000005</v>
      </c>
      <c r="E107" s="549">
        <f>'[2]3'!E107</f>
        <v>28329.326000000001</v>
      </c>
      <c r="F107" s="866">
        <f>'[2]3'!F107</f>
        <v>5372.3320000000003</v>
      </c>
      <c r="G107" s="549">
        <f>'[2]3'!G107</f>
        <v>1903.028</v>
      </c>
      <c r="H107" s="866">
        <f>'[2]3'!H107</f>
        <v>20195.845000000001</v>
      </c>
      <c r="I107" s="549">
        <f>'[2]3'!I107</f>
        <v>858.12100000000021</v>
      </c>
      <c r="J107" s="866">
        <f>'[2]3'!J107</f>
        <v>8100.0730000000067</v>
      </c>
      <c r="K107" s="549">
        <f>'[2]3'!K107</f>
        <v>6371.2390000000005</v>
      </c>
      <c r="L107" s="866">
        <f>'[2]3'!L107</f>
        <v>6438.9570000000022</v>
      </c>
      <c r="M107" s="549">
        <f>'[2]3'!M107</f>
        <v>113.87299999999998</v>
      </c>
      <c r="N107" s="866">
        <f>'[2]3'!N107</f>
        <v>1514.3749999999998</v>
      </c>
      <c r="O107" s="549">
        <f>'[2]3'!O107</f>
        <v>443.86100000000005</v>
      </c>
      <c r="P107" s="866">
        <f>'[2]3'!P107</f>
        <v>3248.0050000000015</v>
      </c>
      <c r="Q107" s="549">
        <f>'[2]3'!Q107</f>
        <v>1118.8430000000003</v>
      </c>
      <c r="R107" s="866">
        <f>'[2]3'!R107</f>
        <v>396.34999999998399</v>
      </c>
      <c r="S107" s="549">
        <f>'[2]3'!S107</f>
        <v>17125.407999999996</v>
      </c>
      <c r="T107" s="866">
        <f>'[2]3'!T107</f>
        <v>12380.805999999997</v>
      </c>
      <c r="U107" s="549">
        <f>'[2]3'!U107</f>
        <v>4744.601999999999</v>
      </c>
      <c r="V107" s="866">
        <f>'[2]3'!V107</f>
        <v>16729.058000000012</v>
      </c>
      <c r="W107" s="549">
        <f>'[2]3'!W107</f>
        <v>14212.514000000012</v>
      </c>
      <c r="X107" s="866">
        <f>'[2]3'!X107</f>
        <v>2516.5439999999994</v>
      </c>
      <c r="Y107" s="304"/>
      <c r="Z107" s="76"/>
      <c r="AA107" s="76"/>
      <c r="AB107" s="76"/>
      <c r="AC107" s="76"/>
      <c r="AD107" s="76"/>
      <c r="AE107" s="76"/>
      <c r="AF107" s="76"/>
      <c r="AG107" s="76"/>
      <c r="AH107" s="76"/>
      <c r="AI107" s="76"/>
      <c r="AJ107" s="76"/>
      <c r="AK107" s="76"/>
      <c r="AL107" s="76"/>
      <c r="AM107" s="76"/>
      <c r="AN107" s="76"/>
      <c r="AO107" s="76"/>
      <c r="AP107" s="76"/>
      <c r="AQ107" s="76"/>
      <c r="AR107" s="76"/>
    </row>
    <row r="108" spans="1:44" s="77" customFormat="1" ht="12.75" customHeight="1">
      <c r="A108" s="905" t="str">
        <f>'[2]3'!$A108</f>
        <v>1 2014</v>
      </c>
      <c r="B108" s="903">
        <f>'[2]3'!$B108</f>
        <v>43023.701000000001</v>
      </c>
      <c r="C108" s="904">
        <f>'[2]3'!C108</f>
        <v>42955.762999999999</v>
      </c>
      <c r="D108" s="867">
        <f>'[2]3'!D108</f>
        <v>36269.25</v>
      </c>
      <c r="E108" s="904">
        <f>'[2]3'!E108</f>
        <v>28302.954999999998</v>
      </c>
      <c r="F108" s="867">
        <f>'[2]3'!F108</f>
        <v>5367.7359999999999</v>
      </c>
      <c r="G108" s="904">
        <f>'[2]3'!G108</f>
        <v>2009.6679999999999</v>
      </c>
      <c r="H108" s="867">
        <f>'[2]3'!H108</f>
        <v>20062.883999999998</v>
      </c>
      <c r="I108" s="904">
        <f>'[2]3'!I108</f>
        <v>862.66700000000003</v>
      </c>
      <c r="J108" s="867">
        <f>'[2]3'!J108</f>
        <v>7966.2949999999992</v>
      </c>
      <c r="K108" s="904">
        <f>'[2]3'!K108</f>
        <v>6686.5129999999999</v>
      </c>
      <c r="L108" s="867">
        <f>'[2]3'!L108</f>
        <v>6231.0069999999996</v>
      </c>
      <c r="M108" s="904">
        <f>'[2]3'!M108</f>
        <v>115.27500000000001</v>
      </c>
      <c r="N108" s="867">
        <f>'[2]3'!N108</f>
        <v>1474.1669999999999</v>
      </c>
      <c r="O108" s="904">
        <f>'[2]3'!O108</f>
        <v>408.608</v>
      </c>
      <c r="P108" s="867">
        <f>'[2]3'!P108</f>
        <v>3107.9029999999993</v>
      </c>
      <c r="Q108" s="904">
        <f>'[2]3'!Q108</f>
        <v>1125.0540000000001</v>
      </c>
      <c r="R108" s="867">
        <f>'[2]3'!R108</f>
        <v>67.938000000001921</v>
      </c>
      <c r="S108" s="904">
        <f>'[2]3'!S108</f>
        <v>16842.984</v>
      </c>
      <c r="T108" s="867">
        <f>'[2]3'!T108</f>
        <v>12073.152</v>
      </c>
      <c r="U108" s="904">
        <f>'[2]3'!U108</f>
        <v>4769.8320000000003</v>
      </c>
      <c r="V108" s="867">
        <f>'[2]3'!V108</f>
        <v>16775.045999999998</v>
      </c>
      <c r="W108" s="904">
        <f>'[2]3'!W108</f>
        <v>14239.151999999998</v>
      </c>
      <c r="X108" s="867">
        <f>'[2]3'!X108</f>
        <v>2535.8939999999998</v>
      </c>
      <c r="Y108" s="304"/>
      <c r="Z108" s="76"/>
      <c r="AA108" s="76"/>
      <c r="AB108" s="76"/>
      <c r="AC108" s="76"/>
      <c r="AD108" s="76"/>
      <c r="AE108" s="76"/>
      <c r="AF108" s="76"/>
      <c r="AG108" s="76"/>
      <c r="AH108" s="76"/>
      <c r="AI108" s="76"/>
      <c r="AJ108" s="76"/>
      <c r="AK108" s="76"/>
      <c r="AL108" s="76"/>
      <c r="AM108" s="76"/>
      <c r="AN108" s="76"/>
      <c r="AO108" s="76"/>
      <c r="AP108" s="76"/>
      <c r="AQ108" s="76"/>
      <c r="AR108" s="76"/>
    </row>
    <row r="109" spans="1:44" s="77" customFormat="1" ht="12.75" customHeight="1">
      <c r="A109" s="318" t="str">
        <f>'[2]3'!$A109</f>
        <v>2 2014</v>
      </c>
      <c r="B109" s="550">
        <f>'[2]3'!$B109</f>
        <v>43081.210999999996</v>
      </c>
      <c r="C109" s="549">
        <f>'[2]3'!C109</f>
        <v>42710.297999999995</v>
      </c>
      <c r="D109" s="866">
        <f>'[2]3'!D109</f>
        <v>36410.500999999997</v>
      </c>
      <c r="E109" s="549">
        <f>'[2]3'!E109</f>
        <v>28413.966</v>
      </c>
      <c r="F109" s="866">
        <f>'[2]3'!F109</f>
        <v>5319.2520000000004</v>
      </c>
      <c r="G109" s="549">
        <f>'[2]3'!G109</f>
        <v>2027.6790000000001</v>
      </c>
      <c r="H109" s="866">
        <f>'[2]3'!H109</f>
        <v>20197.537</v>
      </c>
      <c r="I109" s="549">
        <f>'[2]3'!I109</f>
        <v>869.49800000000005</v>
      </c>
      <c r="J109" s="866">
        <f>'[2]3'!J109</f>
        <v>7996.5349999999962</v>
      </c>
      <c r="K109" s="549">
        <f>'[2]3'!K109</f>
        <v>6299.7969999999996</v>
      </c>
      <c r="L109" s="866">
        <f>'[2]3'!L109</f>
        <v>6437.8050000000012</v>
      </c>
      <c r="M109" s="549">
        <f>'[2]3'!M109</f>
        <v>117.07299999999999</v>
      </c>
      <c r="N109" s="866">
        <f>'[2]3'!N109</f>
        <v>1522.365</v>
      </c>
      <c r="O109" s="549">
        <f>'[2]3'!O109</f>
        <v>416.53800000000001</v>
      </c>
      <c r="P109" s="866">
        <f>'[2]3'!P109</f>
        <v>3251.4500000000012</v>
      </c>
      <c r="Q109" s="549">
        <f>'[2]3'!Q109</f>
        <v>1130.3789999999999</v>
      </c>
      <c r="R109" s="866">
        <f>'[2]3'!R109</f>
        <v>370.91299999999683</v>
      </c>
      <c r="S109" s="549">
        <f>'[2]3'!S109</f>
        <v>17512.742999999999</v>
      </c>
      <c r="T109" s="866">
        <f>'[2]3'!T109</f>
        <v>12679.234999999999</v>
      </c>
      <c r="U109" s="549">
        <f>'[2]3'!U109</f>
        <v>4833.5079999999998</v>
      </c>
      <c r="V109" s="866">
        <f>'[2]3'!V109</f>
        <v>17141.830000000002</v>
      </c>
      <c r="W109" s="549">
        <f>'[2]3'!W109</f>
        <v>14473.303000000002</v>
      </c>
      <c r="X109" s="866">
        <f>'[2]3'!X109</f>
        <v>2668.527</v>
      </c>
      <c r="Y109" s="304"/>
      <c r="Z109" s="76"/>
      <c r="AA109" s="76"/>
      <c r="AB109" s="76"/>
      <c r="AC109" s="76"/>
      <c r="AD109" s="76"/>
      <c r="AE109" s="76"/>
      <c r="AF109" s="76"/>
      <c r="AG109" s="76"/>
      <c r="AH109" s="76"/>
      <c r="AI109" s="76"/>
      <c r="AJ109" s="76"/>
      <c r="AK109" s="76"/>
      <c r="AL109" s="76"/>
      <c r="AM109" s="76"/>
      <c r="AN109" s="76"/>
      <c r="AO109" s="76"/>
      <c r="AP109" s="76"/>
      <c r="AQ109" s="76"/>
      <c r="AR109" s="76"/>
    </row>
    <row r="110" spans="1:44" s="77" customFormat="1" ht="12.75" customHeight="1">
      <c r="A110" s="318" t="str">
        <f>'[2]3'!$A110</f>
        <v>3 2014</v>
      </c>
      <c r="B110" s="550">
        <f>'[2]3'!$B110</f>
        <v>43429.275000000001</v>
      </c>
      <c r="C110" s="549">
        <f>'[2]3'!C110</f>
        <v>43611.489000000001</v>
      </c>
      <c r="D110" s="866">
        <f>'[2]3'!D110</f>
        <v>36864.510999999999</v>
      </c>
      <c r="E110" s="549">
        <f>'[2]3'!E110</f>
        <v>28797.107</v>
      </c>
      <c r="F110" s="866">
        <f>'[2]3'!F110</f>
        <v>5335.7740000000003</v>
      </c>
      <c r="G110" s="549">
        <f>'[2]3'!G110</f>
        <v>2190.567</v>
      </c>
      <c r="H110" s="866">
        <f>'[2]3'!H110</f>
        <v>20391.409</v>
      </c>
      <c r="I110" s="549">
        <f>'[2]3'!I110</f>
        <v>879.35699999999997</v>
      </c>
      <c r="J110" s="866">
        <f>'[2]3'!J110</f>
        <v>8067.4039999999986</v>
      </c>
      <c r="K110" s="549">
        <f>'[2]3'!K110</f>
        <v>6746.9780000000001</v>
      </c>
      <c r="L110" s="866">
        <f>'[2]3'!L110</f>
        <v>6604.2999999999993</v>
      </c>
      <c r="M110" s="549">
        <f>'[2]3'!M110</f>
        <v>119.217</v>
      </c>
      <c r="N110" s="866">
        <f>'[2]3'!N110</f>
        <v>1611.16</v>
      </c>
      <c r="O110" s="549">
        <f>'[2]3'!O110</f>
        <v>429.48099999999999</v>
      </c>
      <c r="P110" s="866">
        <f>'[2]3'!P110</f>
        <v>3310.712</v>
      </c>
      <c r="Q110" s="549">
        <f>'[2]3'!Q110</f>
        <v>1133.73</v>
      </c>
      <c r="R110" s="866">
        <f>'[2]3'!R110</f>
        <v>-182.21399999999994</v>
      </c>
      <c r="S110" s="549">
        <f>'[2]3'!S110</f>
        <v>17459.796999999999</v>
      </c>
      <c r="T110" s="866">
        <f>'[2]3'!T110</f>
        <v>12491.120999999999</v>
      </c>
      <c r="U110" s="549">
        <f>'[2]3'!U110</f>
        <v>4968.6760000000004</v>
      </c>
      <c r="V110" s="866">
        <f>'[2]3'!V110</f>
        <v>17642.010999999999</v>
      </c>
      <c r="W110" s="549">
        <f>'[2]3'!W110</f>
        <v>14842.473999999998</v>
      </c>
      <c r="X110" s="866">
        <f>'[2]3'!X110</f>
        <v>2799.5369999999998</v>
      </c>
      <c r="Y110" s="304"/>
      <c r="Z110" s="76"/>
      <c r="AA110" s="76"/>
      <c r="AB110" s="76"/>
      <c r="AC110" s="76"/>
      <c r="AD110" s="76"/>
      <c r="AE110" s="76"/>
      <c r="AF110" s="76"/>
      <c r="AG110" s="76"/>
      <c r="AH110" s="76"/>
      <c r="AI110" s="76"/>
      <c r="AJ110" s="76"/>
      <c r="AK110" s="76"/>
      <c r="AL110" s="76"/>
      <c r="AM110" s="76"/>
      <c r="AN110" s="76"/>
      <c r="AO110" s="76"/>
      <c r="AP110" s="76"/>
      <c r="AQ110" s="76"/>
      <c r="AR110" s="76"/>
    </row>
    <row r="111" spans="1:44" s="77" customFormat="1" ht="12.75" customHeight="1">
      <c r="A111" s="318" t="str">
        <f>'[2]3'!$A111</f>
        <v>4 2014</v>
      </c>
      <c r="B111" s="550">
        <f>'[2]3'!$B111</f>
        <v>43519.504000000015</v>
      </c>
      <c r="C111" s="549">
        <f>'[2]3'!C111</f>
        <v>43517.204000000005</v>
      </c>
      <c r="D111" s="866">
        <f>'[2]3'!D111</f>
        <v>36744.519</v>
      </c>
      <c r="E111" s="549">
        <f>'[2]3'!E111</f>
        <v>28935.531000000006</v>
      </c>
      <c r="F111" s="866">
        <f>'[2]3'!F111</f>
        <v>5427.7020000000002</v>
      </c>
      <c r="G111" s="549">
        <f>'[2]3'!G111</f>
        <v>2233.5039999999999</v>
      </c>
      <c r="H111" s="866">
        <f>'[2]3'!H111</f>
        <v>20383.801000000003</v>
      </c>
      <c r="I111" s="549">
        <f>'[2]3'!I111</f>
        <v>890.52399999999977</v>
      </c>
      <c r="J111" s="866">
        <f>'[2]3'!J111</f>
        <v>7808.9879999999957</v>
      </c>
      <c r="K111" s="549">
        <f>'[2]3'!K111</f>
        <v>6772.685000000004</v>
      </c>
      <c r="L111" s="866">
        <f>'[2]3'!L111</f>
        <v>6739.6190000000006</v>
      </c>
      <c r="M111" s="549">
        <f>'[2]3'!M111</f>
        <v>121.54300000000003</v>
      </c>
      <c r="N111" s="866">
        <f>'[2]3'!N111</f>
        <v>1692.1860000000001</v>
      </c>
      <c r="O111" s="549">
        <f>'[2]3'!O111</f>
        <v>491.75999999999993</v>
      </c>
      <c r="P111" s="866">
        <f>'[2]3'!P111</f>
        <v>3299.1629999999996</v>
      </c>
      <c r="Q111" s="549">
        <f>'[2]3'!Q111</f>
        <v>1134.9670000000001</v>
      </c>
      <c r="R111" s="866">
        <f>'[2]3'!R111</f>
        <v>2.3000000000101863</v>
      </c>
      <c r="S111" s="549">
        <f>'[2]3'!S111</f>
        <v>17779.69300000001</v>
      </c>
      <c r="T111" s="866">
        <f>'[2]3'!T111</f>
        <v>12820.452000000008</v>
      </c>
      <c r="U111" s="549">
        <f>'[2]3'!U111</f>
        <v>4959.2410000000018</v>
      </c>
      <c r="V111" s="866">
        <f>'[2]3'!V111</f>
        <v>17777.393</v>
      </c>
      <c r="W111" s="549">
        <f>'[2]3'!W111</f>
        <v>14876.833000000001</v>
      </c>
      <c r="X111" s="866">
        <f>'[2]3'!X111</f>
        <v>2900.56</v>
      </c>
      <c r="Y111" s="304"/>
      <c r="Z111" s="76"/>
      <c r="AA111" s="76"/>
      <c r="AB111" s="76"/>
      <c r="AC111" s="76"/>
      <c r="AD111" s="76"/>
      <c r="AE111" s="76"/>
      <c r="AF111" s="76"/>
      <c r="AG111" s="76"/>
      <c r="AH111" s="76"/>
      <c r="AI111" s="76"/>
      <c r="AJ111" s="76"/>
      <c r="AK111" s="76"/>
      <c r="AL111" s="76"/>
      <c r="AM111" s="76"/>
      <c r="AN111" s="76"/>
      <c r="AO111" s="76"/>
      <c r="AP111" s="76"/>
      <c r="AQ111" s="76"/>
      <c r="AR111" s="76"/>
    </row>
    <row r="112" spans="1:44" s="77" customFormat="1" ht="12.75" customHeight="1">
      <c r="A112" s="905" t="str">
        <f>'[2]3'!$A112</f>
        <v>1 2015</v>
      </c>
      <c r="B112" s="903">
        <f>'[2]3'!$B112</f>
        <v>44429.256999999998</v>
      </c>
      <c r="C112" s="904">
        <f>'[2]3'!C112</f>
        <v>43783.093999999997</v>
      </c>
      <c r="D112" s="867">
        <f>'[2]3'!D112</f>
        <v>36852.481</v>
      </c>
      <c r="E112" s="904">
        <f>'[2]3'!E112</f>
        <v>28950.672999999999</v>
      </c>
      <c r="F112" s="867">
        <f>'[2]3'!F112</f>
        <v>5449.4480000000003</v>
      </c>
      <c r="G112" s="904">
        <f>'[2]3'!G112</f>
        <v>2337.404</v>
      </c>
      <c r="H112" s="867">
        <f>'[2]3'!H112</f>
        <v>20261.072</v>
      </c>
      <c r="I112" s="904">
        <f>'[2]3'!I112</f>
        <v>902.74900000000002</v>
      </c>
      <c r="J112" s="867">
        <f>'[2]3'!J112</f>
        <v>7901.8080000000009</v>
      </c>
      <c r="K112" s="904">
        <f>'[2]3'!K112</f>
        <v>6930.6130000000003</v>
      </c>
      <c r="L112" s="867">
        <f>'[2]3'!L112</f>
        <v>6879.8369999999995</v>
      </c>
      <c r="M112" s="904">
        <f>'[2]3'!M112</f>
        <v>123.77800000000001</v>
      </c>
      <c r="N112" s="867">
        <f>'[2]3'!N112</f>
        <v>1698.3679999999999</v>
      </c>
      <c r="O112" s="904">
        <f>'[2]3'!O112</f>
        <v>467.91699999999997</v>
      </c>
      <c r="P112" s="867">
        <f>'[2]3'!P112</f>
        <v>3454.8739999999998</v>
      </c>
      <c r="Q112" s="904">
        <f>'[2]3'!Q112</f>
        <v>1134.9000000000001</v>
      </c>
      <c r="R112" s="867">
        <f>'[2]3'!R112</f>
        <v>646.16300000000047</v>
      </c>
      <c r="S112" s="904">
        <f>'[2]3'!S112</f>
        <v>18109.053</v>
      </c>
      <c r="T112" s="867">
        <f>'[2]3'!T112</f>
        <v>12870.782999999999</v>
      </c>
      <c r="U112" s="904">
        <f>'[2]3'!U112</f>
        <v>5238.2700000000004</v>
      </c>
      <c r="V112" s="867">
        <f>'[2]3'!V112</f>
        <v>17462.89</v>
      </c>
      <c r="W112" s="904">
        <f>'[2]3'!W112</f>
        <v>14689.25</v>
      </c>
      <c r="X112" s="867">
        <f>'[2]3'!X112</f>
        <v>2773.64</v>
      </c>
      <c r="Y112" s="304"/>
      <c r="Z112" s="76"/>
      <c r="AA112" s="76"/>
      <c r="AB112" s="76"/>
      <c r="AC112" s="76"/>
      <c r="AD112" s="76"/>
      <c r="AE112" s="76"/>
      <c r="AF112" s="76"/>
      <c r="AG112" s="76"/>
      <c r="AH112" s="76"/>
      <c r="AI112" s="76"/>
      <c r="AJ112" s="76"/>
      <c r="AK112" s="76"/>
      <c r="AL112" s="76"/>
      <c r="AM112" s="76"/>
      <c r="AN112" s="76"/>
      <c r="AO112" s="76"/>
      <c r="AP112" s="76"/>
      <c r="AQ112" s="76"/>
      <c r="AR112" s="76"/>
    </row>
    <row r="113" spans="1:44" s="77" customFormat="1" ht="12.75" customHeight="1">
      <c r="A113" s="318" t="str">
        <f>'[2]3'!$A113</f>
        <v>2 2015</v>
      </c>
      <c r="B113" s="550">
        <f>'[2]3'!$B113</f>
        <v>44790.944000000003</v>
      </c>
      <c r="C113" s="549">
        <f>'[2]3'!C113</f>
        <v>44922.42</v>
      </c>
      <c r="D113" s="866">
        <f>'[2]3'!D113</f>
        <v>37521.75</v>
      </c>
      <c r="E113" s="549">
        <f>'[2]3'!E113</f>
        <v>29471.282999999999</v>
      </c>
      <c r="F113" s="866">
        <f>'[2]3'!F113</f>
        <v>5503.0510000000004</v>
      </c>
      <c r="G113" s="549">
        <f>'[2]3'!G113</f>
        <v>2466.482</v>
      </c>
      <c r="H113" s="866">
        <f>'[2]3'!H113</f>
        <v>20589.394</v>
      </c>
      <c r="I113" s="549">
        <f>'[2]3'!I113</f>
        <v>912.35599999999999</v>
      </c>
      <c r="J113" s="866">
        <f>'[2]3'!J113</f>
        <v>8050.4670000000006</v>
      </c>
      <c r="K113" s="549">
        <f>'[2]3'!K113</f>
        <v>7400.67</v>
      </c>
      <c r="L113" s="866">
        <f>'[2]3'!L113</f>
        <v>7065.4750000000004</v>
      </c>
      <c r="M113" s="549">
        <f>'[2]3'!M113</f>
        <v>125.535</v>
      </c>
      <c r="N113" s="866">
        <f>'[2]3'!N113</f>
        <v>1751.674</v>
      </c>
      <c r="O113" s="549">
        <f>'[2]3'!O113</f>
        <v>582.54499999999996</v>
      </c>
      <c r="P113" s="866">
        <f>'[2]3'!P113</f>
        <v>3470.433</v>
      </c>
      <c r="Q113" s="549">
        <f>'[2]3'!Q113</f>
        <v>1135.288</v>
      </c>
      <c r="R113" s="866">
        <f>'[2]3'!R113</f>
        <v>-131.47599999999875</v>
      </c>
      <c r="S113" s="549">
        <f>'[2]3'!S113</f>
        <v>18350.592000000001</v>
      </c>
      <c r="T113" s="866">
        <f>'[2]3'!T113</f>
        <v>13132.266</v>
      </c>
      <c r="U113" s="549">
        <f>'[2]3'!U113</f>
        <v>5218.326</v>
      </c>
      <c r="V113" s="866">
        <f>'[2]3'!V113</f>
        <v>18482.067999999999</v>
      </c>
      <c r="W113" s="549">
        <f>'[2]3'!W113</f>
        <v>15602.638999999999</v>
      </c>
      <c r="X113" s="866">
        <f>'[2]3'!X113</f>
        <v>2879.4290000000001</v>
      </c>
      <c r="Y113" s="304"/>
      <c r="Z113" s="76"/>
      <c r="AA113" s="76"/>
      <c r="AB113" s="76"/>
      <c r="AC113" s="76"/>
      <c r="AD113" s="76"/>
      <c r="AE113" s="76"/>
      <c r="AF113" s="76"/>
      <c r="AG113" s="76"/>
      <c r="AH113" s="76"/>
      <c r="AI113" s="76"/>
      <c r="AJ113" s="76"/>
      <c r="AK113" s="76"/>
      <c r="AL113" s="76"/>
      <c r="AM113" s="76"/>
      <c r="AN113" s="76"/>
      <c r="AO113" s="76"/>
      <c r="AP113" s="76"/>
      <c r="AQ113" s="76"/>
      <c r="AR113" s="76"/>
    </row>
    <row r="114" spans="1:44" s="77" customFormat="1" ht="12.75" customHeight="1">
      <c r="A114" s="318" t="str">
        <f>'[2]3'!$A114</f>
        <v>3 2015</v>
      </c>
      <c r="B114" s="550">
        <f>'[2]3'!$B114</f>
        <v>45108.678</v>
      </c>
      <c r="C114" s="549">
        <f>'[2]3'!C114</f>
        <v>44654.220999999998</v>
      </c>
      <c r="D114" s="866">
        <f>'[2]3'!D114</f>
        <v>37725.523999999998</v>
      </c>
      <c r="E114" s="549">
        <f>'[2]3'!E114</f>
        <v>29677.841999999997</v>
      </c>
      <c r="F114" s="866">
        <f>'[2]3'!F114</f>
        <v>5525.9539999999997</v>
      </c>
      <c r="G114" s="549">
        <f>'[2]3'!G114</f>
        <v>2483.933</v>
      </c>
      <c r="H114" s="866">
        <f>'[2]3'!H114</f>
        <v>20748.931999999997</v>
      </c>
      <c r="I114" s="549">
        <f>'[2]3'!I114</f>
        <v>919.02300000000002</v>
      </c>
      <c r="J114" s="866">
        <f>'[2]3'!J114</f>
        <v>8047.681999999998</v>
      </c>
      <c r="K114" s="549">
        <f>'[2]3'!K114</f>
        <v>6928.6970000000001</v>
      </c>
      <c r="L114" s="866">
        <f>'[2]3'!L114</f>
        <v>6950.259</v>
      </c>
      <c r="M114" s="549">
        <f>'[2]3'!M114</f>
        <v>126.675</v>
      </c>
      <c r="N114" s="866">
        <f>'[2]3'!N114</f>
        <v>1655.415</v>
      </c>
      <c r="O114" s="549">
        <f>'[2]3'!O114</f>
        <v>566.14499999999998</v>
      </c>
      <c r="P114" s="866">
        <f>'[2]3'!P114</f>
        <v>3464.2790000000005</v>
      </c>
      <c r="Q114" s="549">
        <f>'[2]3'!Q114</f>
        <v>1137.7449999999999</v>
      </c>
      <c r="R114" s="866">
        <f>'[2]3'!R114</f>
        <v>454.45700000000215</v>
      </c>
      <c r="S114" s="549">
        <f>'[2]3'!S114</f>
        <v>18308.308000000001</v>
      </c>
      <c r="T114" s="866">
        <f>'[2]3'!T114</f>
        <v>13094.25</v>
      </c>
      <c r="U114" s="549">
        <f>'[2]3'!U114</f>
        <v>5214.058</v>
      </c>
      <c r="V114" s="866">
        <f>'[2]3'!V114</f>
        <v>17853.850999999999</v>
      </c>
      <c r="W114" s="549">
        <f>'[2]3'!W114</f>
        <v>15036.776999999998</v>
      </c>
      <c r="X114" s="866">
        <f>'[2]3'!X114</f>
        <v>2817.0740000000001</v>
      </c>
      <c r="Y114" s="304"/>
      <c r="Z114" s="76"/>
      <c r="AA114" s="76"/>
      <c r="AB114" s="76"/>
      <c r="AC114" s="76"/>
      <c r="AD114" s="76"/>
      <c r="AE114" s="76"/>
      <c r="AF114" s="76"/>
      <c r="AG114" s="76"/>
      <c r="AH114" s="76"/>
      <c r="AI114" s="76"/>
      <c r="AJ114" s="76"/>
      <c r="AK114" s="76"/>
      <c r="AL114" s="76"/>
      <c r="AM114" s="76"/>
      <c r="AN114" s="76"/>
      <c r="AO114" s="76"/>
      <c r="AP114" s="76"/>
      <c r="AQ114" s="76"/>
      <c r="AR114" s="76"/>
    </row>
    <row r="115" spans="1:44" s="77" customFormat="1" ht="12.75" customHeight="1">
      <c r="A115" s="318" t="str">
        <f>'[2]3'!$A115</f>
        <v>4 2015</v>
      </c>
      <c r="B115" s="550">
        <f>'[2]3'!$B115</f>
        <v>45384.279999999984</v>
      </c>
      <c r="C115" s="549">
        <f>'[2]3'!C115</f>
        <v>45024.739000000001</v>
      </c>
      <c r="D115" s="866">
        <f>'[2]3'!D115</f>
        <v>37790.619000000006</v>
      </c>
      <c r="E115" s="549">
        <f>'[2]3'!E115</f>
        <v>29710.55</v>
      </c>
      <c r="F115" s="866">
        <f>'[2]3'!F115</f>
        <v>5554.018</v>
      </c>
      <c r="G115" s="549">
        <f>'[2]3'!G115</f>
        <v>2476.5300000000002</v>
      </c>
      <c r="H115" s="866">
        <f>'[2]3'!H115</f>
        <v>20757.596000000001</v>
      </c>
      <c r="I115" s="549">
        <f>'[2]3'!I115</f>
        <v>922.40599999999995</v>
      </c>
      <c r="J115" s="866">
        <f>'[2]3'!J115</f>
        <v>8080.0690000000059</v>
      </c>
      <c r="K115" s="549">
        <f>'[2]3'!K115</f>
        <v>7234.1199999999981</v>
      </c>
      <c r="L115" s="866">
        <f>'[2]3'!L115</f>
        <v>6990.9140000000016</v>
      </c>
      <c r="M115" s="549">
        <f>'[2]3'!M115</f>
        <v>127.30499999999999</v>
      </c>
      <c r="N115" s="866">
        <f>'[2]3'!N115</f>
        <v>1713.7469999999998</v>
      </c>
      <c r="O115" s="549">
        <f>'[2]3'!O115</f>
        <v>541.2510000000002</v>
      </c>
      <c r="P115" s="866">
        <f>'[2]3'!P115</f>
        <v>3464.8660000000018</v>
      </c>
      <c r="Q115" s="549">
        <f>'[2]3'!Q115</f>
        <v>1143.7449999999999</v>
      </c>
      <c r="R115" s="866">
        <f>'[2]3'!R115</f>
        <v>359.54099999998289</v>
      </c>
      <c r="S115" s="549">
        <f>'[2]3'!S115</f>
        <v>18222.753999999986</v>
      </c>
      <c r="T115" s="866">
        <f>'[2]3'!T115</f>
        <v>12929.893999999989</v>
      </c>
      <c r="U115" s="549">
        <f>'[2]3'!U115</f>
        <v>5292.8599999999969</v>
      </c>
      <c r="V115" s="866">
        <f>'[2]3'!V115</f>
        <v>17863.213000000003</v>
      </c>
      <c r="W115" s="549">
        <f>'[2]3'!W115</f>
        <v>14898.444000000003</v>
      </c>
      <c r="X115" s="866">
        <f>'[2]3'!X115</f>
        <v>2964.7689999999998</v>
      </c>
      <c r="Y115" s="486"/>
      <c r="Z115" s="76"/>
      <c r="AA115" s="76"/>
      <c r="AB115" s="76"/>
      <c r="AC115" s="76"/>
      <c r="AD115" s="76"/>
      <c r="AE115" s="76"/>
      <c r="AF115" s="76"/>
      <c r="AG115" s="76"/>
      <c r="AH115" s="76"/>
      <c r="AI115" s="76"/>
      <c r="AJ115" s="76"/>
      <c r="AK115" s="76"/>
      <c r="AL115" s="76"/>
      <c r="AM115" s="76"/>
      <c r="AN115" s="76"/>
      <c r="AO115" s="76"/>
      <c r="AP115" s="76"/>
      <c r="AQ115" s="76"/>
      <c r="AR115" s="76"/>
    </row>
    <row r="116" spans="1:44" s="77" customFormat="1" ht="12.75" customHeight="1">
      <c r="A116" s="905" t="str">
        <f>'[2]3'!$A116</f>
        <v>1 2016</v>
      </c>
      <c r="B116" s="903">
        <f>'[2]3'!$B116</f>
        <v>45994.381999999998</v>
      </c>
      <c r="C116" s="904">
        <f>'[2]3'!C116</f>
        <v>45517.532999999996</v>
      </c>
      <c r="D116" s="867">
        <f>'[2]3'!D116</f>
        <v>38202.673999999999</v>
      </c>
      <c r="E116" s="904">
        <f>'[2]3'!E116</f>
        <v>30086.546999999999</v>
      </c>
      <c r="F116" s="867">
        <f>'[2]3'!F116</f>
        <v>5564.5370000000003</v>
      </c>
      <c r="G116" s="904">
        <f>'[2]3'!G116</f>
        <v>2630.5340000000001</v>
      </c>
      <c r="H116" s="867">
        <f>'[2]3'!H116</f>
        <v>20966.830000000002</v>
      </c>
      <c r="I116" s="904">
        <f>'[2]3'!I116</f>
        <v>924.645999999997</v>
      </c>
      <c r="J116" s="867">
        <f>'[2]3'!J116</f>
        <v>8116.1270000000004</v>
      </c>
      <c r="K116" s="904">
        <f>'[2]3'!K116</f>
        <v>7314.8590000000004</v>
      </c>
      <c r="L116" s="867">
        <f>'[2]3'!L116</f>
        <v>6927.9250000000002</v>
      </c>
      <c r="M116" s="904">
        <f>'[2]3'!M116</f>
        <v>127.777</v>
      </c>
      <c r="N116" s="867">
        <f>'[2]3'!N116</f>
        <v>1666.828</v>
      </c>
      <c r="O116" s="904">
        <f>'[2]3'!O116</f>
        <v>618.69600000000003</v>
      </c>
      <c r="P116" s="867">
        <f>'[2]3'!P116</f>
        <v>3360.0130000000004</v>
      </c>
      <c r="Q116" s="904">
        <f>'[2]3'!Q116</f>
        <v>1154.6110000000001</v>
      </c>
      <c r="R116" s="867">
        <f>'[2]3'!R116</f>
        <v>476.84899999999834</v>
      </c>
      <c r="S116" s="904">
        <f>'[2]3'!S116</f>
        <v>17953.099999999999</v>
      </c>
      <c r="T116" s="867">
        <f>'[2]3'!T116</f>
        <v>12697.367999999999</v>
      </c>
      <c r="U116" s="904">
        <f>'[2]3'!U116</f>
        <v>5255.732</v>
      </c>
      <c r="V116" s="867">
        <f>'[2]3'!V116</f>
        <v>17476.251</v>
      </c>
      <c r="W116" s="904">
        <f>'[2]3'!W116</f>
        <v>14594.338</v>
      </c>
      <c r="X116" s="867">
        <f>'[2]3'!X116</f>
        <v>2881.913</v>
      </c>
      <c r="Y116" s="304"/>
      <c r="Z116" s="76"/>
      <c r="AA116" s="76"/>
      <c r="AB116" s="76"/>
      <c r="AC116" s="76"/>
      <c r="AD116" s="76"/>
      <c r="AE116" s="76"/>
      <c r="AF116" s="76"/>
      <c r="AG116" s="76"/>
      <c r="AH116" s="76"/>
      <c r="AI116" s="76"/>
      <c r="AJ116" s="76"/>
      <c r="AK116" s="76"/>
      <c r="AL116" s="76"/>
      <c r="AM116" s="76"/>
      <c r="AN116" s="76"/>
      <c r="AO116" s="76"/>
      <c r="AP116" s="76"/>
      <c r="AQ116" s="76"/>
      <c r="AR116" s="76"/>
    </row>
    <row r="117" spans="1:44" s="77" customFormat="1" ht="12.75" customHeight="1">
      <c r="A117" s="318" t="str">
        <f>'[2]3'!$A117</f>
        <v>2 2016</v>
      </c>
      <c r="B117" s="550">
        <f>'[2]3'!$B117</f>
        <v>46216.521999999997</v>
      </c>
      <c r="C117" s="549">
        <f>'[2]3'!C117</f>
        <v>45657.002</v>
      </c>
      <c r="D117" s="866">
        <f>'[2]3'!D117</f>
        <v>38435.294000000002</v>
      </c>
      <c r="E117" s="549">
        <f>'[2]3'!E117</f>
        <v>30276.304000000004</v>
      </c>
      <c r="F117" s="866">
        <f>'[2]3'!F117</f>
        <v>5637.6779999999999</v>
      </c>
      <c r="G117" s="549">
        <f>'[2]3'!G117</f>
        <v>2629.2339999999999</v>
      </c>
      <c r="H117" s="866">
        <f>'[2]3'!H117</f>
        <v>21079.284</v>
      </c>
      <c r="I117" s="549">
        <f>'[2]3'!I117</f>
        <v>930.10800000000199</v>
      </c>
      <c r="J117" s="866">
        <f>'[2]3'!J117</f>
        <v>8158.99</v>
      </c>
      <c r="K117" s="549">
        <f>'[2]3'!K117</f>
        <v>7221.7079999999996</v>
      </c>
      <c r="L117" s="866">
        <f>'[2]3'!L117</f>
        <v>7023.6729999999998</v>
      </c>
      <c r="M117" s="549">
        <f>'[2]3'!M117</f>
        <v>128.691</v>
      </c>
      <c r="N117" s="866">
        <f>'[2]3'!N117</f>
        <v>1709.559</v>
      </c>
      <c r="O117" s="549">
        <f>'[2]3'!O117</f>
        <v>638.94000000000005</v>
      </c>
      <c r="P117" s="866">
        <f>'[2]3'!P117</f>
        <v>3374.9519999999993</v>
      </c>
      <c r="Q117" s="549">
        <f>'[2]3'!Q117</f>
        <v>1171.5309999999999</v>
      </c>
      <c r="R117" s="866">
        <f>'[2]3'!R117</f>
        <v>559.52000000000044</v>
      </c>
      <c r="S117" s="549">
        <f>'[2]3'!S117</f>
        <v>18317.991000000002</v>
      </c>
      <c r="T117" s="866">
        <f>'[2]3'!T117</f>
        <v>12863.738000000001</v>
      </c>
      <c r="U117" s="549">
        <f>'[2]3'!U117</f>
        <v>5454.2529999999997</v>
      </c>
      <c r="V117" s="866">
        <f>'[2]3'!V117</f>
        <v>17758.471000000001</v>
      </c>
      <c r="W117" s="549">
        <f>'[2]3'!W117</f>
        <v>14770.982000000002</v>
      </c>
      <c r="X117" s="866">
        <f>'[2]3'!X117</f>
        <v>2987.489</v>
      </c>
      <c r="Y117" s="304"/>
      <c r="Z117" s="76"/>
      <c r="AA117" s="76"/>
      <c r="AB117" s="76"/>
      <c r="AC117" s="76"/>
      <c r="AD117" s="76"/>
      <c r="AE117" s="76"/>
      <c r="AF117" s="76"/>
      <c r="AG117" s="76"/>
      <c r="AH117" s="76"/>
      <c r="AI117" s="76"/>
      <c r="AJ117" s="76"/>
      <c r="AK117" s="76"/>
      <c r="AL117" s="76"/>
      <c r="AM117" s="76"/>
      <c r="AN117" s="76"/>
      <c r="AO117" s="76"/>
      <c r="AP117" s="76"/>
      <c r="AQ117" s="76"/>
      <c r="AR117" s="76"/>
    </row>
    <row r="118" spans="1:44" s="77" customFormat="1" ht="12.75" customHeight="1">
      <c r="A118" s="318" t="str">
        <f>'[2]3'!$A118</f>
        <v>3 2016</v>
      </c>
      <c r="B118" s="550">
        <f>'[2]3'!$B118</f>
        <v>46900.446000000011</v>
      </c>
      <c r="C118" s="549">
        <f>'[2]3'!C118</f>
        <v>46039.186000000002</v>
      </c>
      <c r="D118" s="866">
        <f>'[2]3'!D118</f>
        <v>38807.455000000002</v>
      </c>
      <c r="E118" s="549">
        <f>'[2]3'!E118</f>
        <v>30587.466</v>
      </c>
      <c r="F118" s="866">
        <f>'[2]3'!F118</f>
        <v>5735.2150000000001</v>
      </c>
      <c r="G118" s="549">
        <f>'[2]3'!G118</f>
        <v>2598.2260000000001</v>
      </c>
      <c r="H118" s="866">
        <f>'[2]3'!H118</f>
        <v>21313.584000000003</v>
      </c>
      <c r="I118" s="549">
        <f>'[2]3'!I118</f>
        <v>940.44100000000071</v>
      </c>
      <c r="J118" s="866">
        <f>'[2]3'!J118</f>
        <v>8219.9889999999996</v>
      </c>
      <c r="K118" s="549">
        <f>'[2]3'!K118</f>
        <v>7231.7309999999998</v>
      </c>
      <c r="L118" s="866">
        <f>'[2]3'!L118</f>
        <v>7257.514000000001</v>
      </c>
      <c r="M118" s="549">
        <f>'[2]3'!M118</f>
        <v>130.239</v>
      </c>
      <c r="N118" s="866">
        <f>'[2]3'!N118</f>
        <v>1773.0440000000001</v>
      </c>
      <c r="O118" s="549">
        <f>'[2]3'!O118</f>
        <v>646.15499999999997</v>
      </c>
      <c r="P118" s="866">
        <f>'[2]3'!P118</f>
        <v>3513.4700000000007</v>
      </c>
      <c r="Q118" s="549">
        <f>'[2]3'!Q118</f>
        <v>1194.606</v>
      </c>
      <c r="R118" s="866">
        <f>'[2]3'!R118</f>
        <v>861.26000000000204</v>
      </c>
      <c r="S118" s="549">
        <f>'[2]3'!S118</f>
        <v>19102.812000000002</v>
      </c>
      <c r="T118" s="866">
        <f>'[2]3'!T118</f>
        <v>13348.608000000002</v>
      </c>
      <c r="U118" s="549">
        <f>'[2]3'!U118</f>
        <v>5754.2039999999997</v>
      </c>
      <c r="V118" s="866">
        <f>'[2]3'!V118</f>
        <v>18241.552</v>
      </c>
      <c r="W118" s="549">
        <f>'[2]3'!W118</f>
        <v>15294.447</v>
      </c>
      <c r="X118" s="866">
        <f>'[2]3'!X118</f>
        <v>2947.105</v>
      </c>
      <c r="Y118" s="304"/>
      <c r="Z118" s="76"/>
      <c r="AA118" s="76"/>
      <c r="AB118" s="76"/>
      <c r="AC118" s="76"/>
      <c r="AD118" s="76"/>
      <c r="AE118" s="76"/>
      <c r="AF118" s="76"/>
      <c r="AG118" s="76"/>
      <c r="AH118" s="76"/>
      <c r="AI118" s="76"/>
      <c r="AJ118" s="76"/>
      <c r="AK118" s="76"/>
      <c r="AL118" s="76"/>
      <c r="AM118" s="76"/>
      <c r="AN118" s="76"/>
      <c r="AO118" s="76"/>
      <c r="AP118" s="76"/>
      <c r="AQ118" s="76"/>
      <c r="AR118" s="76"/>
    </row>
    <row r="119" spans="1:44" s="77" customFormat="1" ht="12.75" customHeight="1">
      <c r="A119" s="318" t="str">
        <f>'[2]3'!$A119</f>
        <v>4 2016</v>
      </c>
      <c r="B119" s="550">
        <f>'[2]3'!$B119</f>
        <v>47378.460999999996</v>
      </c>
      <c r="C119" s="549">
        <f>'[2]3'!C119</f>
        <v>47136.272999999986</v>
      </c>
      <c r="D119" s="866">
        <f>'[2]3'!D119</f>
        <v>39378.525999999983</v>
      </c>
      <c r="E119" s="549">
        <f>'[2]3'!E119</f>
        <v>31074.032999999989</v>
      </c>
      <c r="F119" s="866">
        <f>'[2]3'!F119</f>
        <v>5670.8450000000003</v>
      </c>
      <c r="G119" s="549">
        <f>'[2]3'!G119</f>
        <v>2761.2269999999999</v>
      </c>
      <c r="H119" s="866">
        <f>'[2]3'!H119</f>
        <v>21686.307999999986</v>
      </c>
      <c r="I119" s="549">
        <f>'[2]3'!I119</f>
        <v>955.65300000000025</v>
      </c>
      <c r="J119" s="866">
        <f>'[2]3'!J119</f>
        <v>8304.4929999999968</v>
      </c>
      <c r="K119" s="549">
        <f>'[2]3'!K119</f>
        <v>7757.7469999999994</v>
      </c>
      <c r="L119" s="866">
        <f>'[2]3'!L119</f>
        <v>7684.2500000000027</v>
      </c>
      <c r="M119" s="549">
        <f>'[2]3'!M119</f>
        <v>132.21499999999997</v>
      </c>
      <c r="N119" s="866">
        <f>'[2]3'!N119</f>
        <v>1879.2419999999997</v>
      </c>
      <c r="O119" s="549">
        <f>'[2]3'!O119</f>
        <v>747.33399999999995</v>
      </c>
      <c r="P119" s="866">
        <f>'[2]3'!P119</f>
        <v>3702.6030000000023</v>
      </c>
      <c r="Q119" s="549">
        <f>'[2]3'!Q119</f>
        <v>1222.8560000000004</v>
      </c>
      <c r="R119" s="866">
        <f>'[2]3'!R119</f>
        <v>242.18800000000556</v>
      </c>
      <c r="S119" s="549">
        <f>'[2]3'!S119</f>
        <v>19615.186000000002</v>
      </c>
      <c r="T119" s="866">
        <f>'[2]3'!T119</f>
        <v>13718.005000000005</v>
      </c>
      <c r="U119" s="549">
        <f>'[2]3'!U119</f>
        <v>5897.1809999999969</v>
      </c>
      <c r="V119" s="866">
        <f>'[2]3'!V119</f>
        <v>19372.997999999996</v>
      </c>
      <c r="W119" s="549">
        <f>'[2]3'!W119</f>
        <v>16114.435999999996</v>
      </c>
      <c r="X119" s="866">
        <f>'[2]3'!X119</f>
        <v>3258.5620000000004</v>
      </c>
      <c r="Y119" s="486"/>
      <c r="Z119" s="76"/>
      <c r="AA119" s="76"/>
      <c r="AB119" s="76"/>
      <c r="AC119" s="76"/>
      <c r="AD119" s="76"/>
      <c r="AE119" s="76"/>
      <c r="AF119" s="76"/>
      <c r="AG119" s="76"/>
      <c r="AH119" s="76"/>
      <c r="AI119" s="76"/>
      <c r="AJ119" s="76"/>
      <c r="AK119" s="76"/>
      <c r="AL119" s="76"/>
      <c r="AM119" s="76"/>
      <c r="AN119" s="76"/>
      <c r="AO119" s="76"/>
      <c r="AP119" s="76"/>
      <c r="AQ119" s="76"/>
      <c r="AR119" s="76"/>
    </row>
    <row r="120" spans="1:44" s="77" customFormat="1" ht="12.75" customHeight="1">
      <c r="A120" s="905" t="str">
        <f>'[2]3'!$A120</f>
        <v>1 2017</v>
      </c>
      <c r="B120" s="903">
        <f>'[2]3'!$B120</f>
        <v>48096.488000000005</v>
      </c>
      <c r="C120" s="904">
        <f>'[2]3'!C120</f>
        <v>47449.726000000002</v>
      </c>
      <c r="D120" s="867">
        <f>'[2]3'!D120</f>
        <v>39609.305</v>
      </c>
      <c r="E120" s="904">
        <f>'[2]3'!E120</f>
        <v>31327.631999999998</v>
      </c>
      <c r="F120" s="867">
        <f>'[2]3'!F120</f>
        <v>5749.6080000000002</v>
      </c>
      <c r="G120" s="904">
        <f>'[2]3'!G120</f>
        <v>2845.3090000000002</v>
      </c>
      <c r="H120" s="867">
        <f>'[2]3'!H120</f>
        <v>21759.046999999999</v>
      </c>
      <c r="I120" s="904">
        <f>'[2]3'!I120</f>
        <v>973.66799999999967</v>
      </c>
      <c r="J120" s="867">
        <f>'[2]3'!J120</f>
        <v>8281.6730000000007</v>
      </c>
      <c r="K120" s="904">
        <f>'[2]3'!K120</f>
        <v>7840.4210000000003</v>
      </c>
      <c r="L120" s="867">
        <f>'[2]3'!L120</f>
        <v>7942.9189999999999</v>
      </c>
      <c r="M120" s="904">
        <f>'[2]3'!M120</f>
        <v>134.00200000000001</v>
      </c>
      <c r="N120" s="867">
        <f>'[2]3'!N120</f>
        <v>1928.194</v>
      </c>
      <c r="O120" s="904">
        <f>'[2]3'!O120</f>
        <v>705.37</v>
      </c>
      <c r="P120" s="867">
        <f>'[2]3'!P120</f>
        <v>3921.1359999999995</v>
      </c>
      <c r="Q120" s="904">
        <f>'[2]3'!Q120</f>
        <v>1254.2170000000001</v>
      </c>
      <c r="R120" s="867">
        <f>'[2]3'!R120</f>
        <v>646.76200000000244</v>
      </c>
      <c r="S120" s="904">
        <f>'[2]3'!S120</f>
        <v>20705.684000000001</v>
      </c>
      <c r="T120" s="867">
        <f>'[2]3'!T120</f>
        <v>14406.792000000001</v>
      </c>
      <c r="U120" s="904">
        <f>'[2]3'!U120</f>
        <v>6298.8919999999998</v>
      </c>
      <c r="V120" s="867">
        <f>'[2]3'!V120</f>
        <v>20058.921999999999</v>
      </c>
      <c r="W120" s="904">
        <f>'[2]3'!W120</f>
        <v>16795.620999999999</v>
      </c>
      <c r="X120" s="867">
        <f>'[2]3'!X120</f>
        <v>3263.3009999999999</v>
      </c>
      <c r="Y120" s="304"/>
      <c r="Z120" s="76"/>
      <c r="AA120" s="76"/>
      <c r="AB120" s="76"/>
      <c r="AC120" s="76"/>
      <c r="AD120" s="76"/>
      <c r="AE120" s="76"/>
      <c r="AF120" s="76"/>
      <c r="AG120" s="76"/>
      <c r="AH120" s="76"/>
      <c r="AI120" s="76"/>
      <c r="AJ120" s="76"/>
      <c r="AK120" s="76"/>
      <c r="AL120" s="76"/>
      <c r="AM120" s="76"/>
      <c r="AN120" s="76"/>
      <c r="AO120" s="76"/>
      <c r="AP120" s="76"/>
      <c r="AQ120" s="76"/>
      <c r="AR120" s="76"/>
    </row>
    <row r="121" spans="1:44" s="77" customFormat="1" ht="12.75" customHeight="1">
      <c r="A121" s="318" t="str">
        <f>'[2]3'!$A121</f>
        <v>2 2017</v>
      </c>
      <c r="B121" s="550">
        <f>'[2]3'!$B121</f>
        <v>48739.241999999991</v>
      </c>
      <c r="C121" s="549">
        <f>'[2]3'!C121</f>
        <v>48352.136999999995</v>
      </c>
      <c r="D121" s="866">
        <f>'[2]3'!D121</f>
        <v>39786.394999999997</v>
      </c>
      <c r="E121" s="549">
        <f>'[2]3'!E121</f>
        <v>31412.237999999998</v>
      </c>
      <c r="F121" s="866">
        <f>'[2]3'!F121</f>
        <v>5798.5680000000002</v>
      </c>
      <c r="G121" s="549">
        <f>'[2]3'!G121</f>
        <v>2815.8270000000002</v>
      </c>
      <c r="H121" s="866">
        <f>'[2]3'!H121</f>
        <v>21807.393</v>
      </c>
      <c r="I121" s="549">
        <f>'[2]3'!I121</f>
        <v>990.44999999999709</v>
      </c>
      <c r="J121" s="866">
        <f>'[2]3'!J121</f>
        <v>8374.1569999999992</v>
      </c>
      <c r="K121" s="549">
        <f>'[2]3'!K121</f>
        <v>8565.7420000000002</v>
      </c>
      <c r="L121" s="866">
        <f>'[2]3'!L121</f>
        <v>8152.4589999999998</v>
      </c>
      <c r="M121" s="549">
        <f>'[2]3'!M121</f>
        <v>134.58500000000001</v>
      </c>
      <c r="N121" s="866">
        <f>'[2]3'!N121</f>
        <v>1955.0650000000001</v>
      </c>
      <c r="O121" s="549">
        <f>'[2]3'!O121</f>
        <v>809.21100000000001</v>
      </c>
      <c r="P121" s="866">
        <f>'[2]3'!P121</f>
        <v>3968.05</v>
      </c>
      <c r="Q121" s="549">
        <f>'[2]3'!Q121</f>
        <v>1285.548</v>
      </c>
      <c r="R121" s="866">
        <f>'[2]3'!R121</f>
        <v>387.10499999999956</v>
      </c>
      <c r="S121" s="549">
        <f>'[2]3'!S121</f>
        <v>20468.732</v>
      </c>
      <c r="T121" s="866">
        <f>'[2]3'!T121</f>
        <v>13980.674999999999</v>
      </c>
      <c r="U121" s="549">
        <f>'[2]3'!U121</f>
        <v>6488.0569999999998</v>
      </c>
      <c r="V121" s="866">
        <f>'[2]3'!V121</f>
        <v>20081.627</v>
      </c>
      <c r="W121" s="549">
        <f>'[2]3'!W121</f>
        <v>16863.257000000001</v>
      </c>
      <c r="X121" s="866">
        <f>'[2]3'!X121</f>
        <v>3218.37</v>
      </c>
      <c r="Y121" s="304"/>
      <c r="Z121" s="76"/>
      <c r="AA121" s="76"/>
      <c r="AB121" s="76"/>
      <c r="AC121" s="76"/>
      <c r="AD121" s="76"/>
      <c r="AE121" s="76"/>
      <c r="AF121" s="76"/>
      <c r="AG121" s="76"/>
      <c r="AH121" s="76"/>
      <c r="AI121" s="76"/>
      <c r="AJ121" s="76"/>
      <c r="AK121" s="76"/>
      <c r="AL121" s="76"/>
      <c r="AM121" s="76"/>
      <c r="AN121" s="76"/>
      <c r="AO121" s="76"/>
      <c r="AP121" s="76"/>
      <c r="AQ121" s="76"/>
      <c r="AR121" s="76"/>
    </row>
    <row r="122" spans="1:44" s="77" customFormat="1" ht="12.75" customHeight="1">
      <c r="A122" s="318" t="str">
        <f>'[2]3'!$A122</f>
        <v>3 2017</v>
      </c>
      <c r="B122" s="550">
        <f>'[2]3'!$B122</f>
        <v>49314.337</v>
      </c>
      <c r="C122" s="549">
        <f>'[2]3'!C122</f>
        <v>48707.097999999991</v>
      </c>
      <c r="D122" s="866">
        <f>'[2]3'!D122</f>
        <v>40215.067999999992</v>
      </c>
      <c r="E122" s="549">
        <f>'[2]3'!E122</f>
        <v>31750.202999999994</v>
      </c>
      <c r="F122" s="866">
        <f>'[2]3'!F122</f>
        <v>5820.5209999999997</v>
      </c>
      <c r="G122" s="549">
        <f>'[2]3'!G122</f>
        <v>2933.5369999999998</v>
      </c>
      <c r="H122" s="866">
        <f>'[2]3'!H122</f>
        <v>21990.764999999999</v>
      </c>
      <c r="I122" s="549">
        <f>'[2]3'!I122</f>
        <v>1005.3799999999992</v>
      </c>
      <c r="J122" s="866">
        <f>'[2]3'!J122</f>
        <v>8464.8649999999998</v>
      </c>
      <c r="K122" s="549">
        <f>'[2]3'!K122</f>
        <v>8492.0300000000007</v>
      </c>
      <c r="L122" s="866">
        <f>'[2]3'!L122</f>
        <v>8224.3130000000001</v>
      </c>
      <c r="M122" s="549">
        <f>'[2]3'!M122</f>
        <v>133.53</v>
      </c>
      <c r="N122" s="866">
        <f>'[2]3'!N122</f>
        <v>1976.2249999999999</v>
      </c>
      <c r="O122" s="549">
        <f>'[2]3'!O122</f>
        <v>726.28899999999999</v>
      </c>
      <c r="P122" s="866">
        <f>'[2]3'!P122</f>
        <v>4073.1150000000002</v>
      </c>
      <c r="Q122" s="549">
        <f>'[2]3'!Q122</f>
        <v>1315.154</v>
      </c>
      <c r="R122" s="866">
        <f>'[2]3'!R122</f>
        <v>607.2390000000014</v>
      </c>
      <c r="S122" s="549">
        <f>'[2]3'!S122</f>
        <v>20929.803</v>
      </c>
      <c r="T122" s="866">
        <f>'[2]3'!T122</f>
        <v>14303.253000000001</v>
      </c>
      <c r="U122" s="549">
        <f>'[2]3'!U122</f>
        <v>6626.55</v>
      </c>
      <c r="V122" s="866">
        <f>'[2]3'!V122</f>
        <v>20322.563999999998</v>
      </c>
      <c r="W122" s="549">
        <f>'[2]3'!W122</f>
        <v>17042.55</v>
      </c>
      <c r="X122" s="866">
        <f>'[2]3'!X122</f>
        <v>3280.0140000000001</v>
      </c>
      <c r="Y122" s="304"/>
      <c r="Z122" s="76"/>
      <c r="AA122" s="76"/>
      <c r="AB122" s="76"/>
      <c r="AC122" s="76"/>
      <c r="AD122" s="76"/>
      <c r="AE122" s="76"/>
      <c r="AF122" s="76"/>
      <c r="AG122" s="76"/>
      <c r="AH122" s="76"/>
      <c r="AI122" s="76"/>
      <c r="AJ122" s="76"/>
      <c r="AK122" s="76"/>
      <c r="AL122" s="76"/>
      <c r="AM122" s="76"/>
      <c r="AN122" s="76"/>
      <c r="AO122" s="76"/>
      <c r="AP122" s="76"/>
      <c r="AQ122" s="76"/>
      <c r="AR122" s="76"/>
    </row>
    <row r="123" spans="1:44" s="77" customFormat="1" ht="12.75" customHeight="1">
      <c r="A123" s="318" t="str">
        <f>'[2]3'!$A123</f>
        <v>4 2017</v>
      </c>
      <c r="B123" s="550">
        <f>'[2]3'!$B123</f>
        <v>49797.142999999996</v>
      </c>
      <c r="C123" s="549">
        <f>'[2]3'!C123</f>
        <v>49460.373</v>
      </c>
      <c r="D123" s="866">
        <f>'[2]3'!D123</f>
        <v>40603.279000000002</v>
      </c>
      <c r="E123" s="549">
        <f>'[2]3'!E123</f>
        <v>32050.958000000002</v>
      </c>
      <c r="F123" s="866">
        <f>'[2]3'!F123</f>
        <v>5856.4660000000003</v>
      </c>
      <c r="G123" s="549">
        <f>'[2]3'!G123</f>
        <v>3011.7260000000001</v>
      </c>
      <c r="H123" s="866">
        <f>'[2]3'!H123</f>
        <v>22167.48</v>
      </c>
      <c r="I123" s="549">
        <f>'[2]3'!I123</f>
        <v>1015.2860000000042</v>
      </c>
      <c r="J123" s="866">
        <f>'[2]3'!J123</f>
        <v>8552.3209999999999</v>
      </c>
      <c r="K123" s="549">
        <f>'[2]3'!K123</f>
        <v>8857.0939999999991</v>
      </c>
      <c r="L123" s="866">
        <f>'[2]3'!L123</f>
        <v>8568.0419999999995</v>
      </c>
      <c r="M123" s="549">
        <f>'[2]3'!M123</f>
        <v>130.988</v>
      </c>
      <c r="N123" s="866">
        <f>'[2]3'!N123</f>
        <v>2022.8240000000005</v>
      </c>
      <c r="O123" s="549">
        <f>'[2]3'!O123</f>
        <v>771.32100000000003</v>
      </c>
      <c r="P123" s="866">
        <f>'[2]3'!P123</f>
        <v>4300.1179999999995</v>
      </c>
      <c r="Q123" s="549">
        <f>'[2]3'!Q123</f>
        <v>1342.7909999999997</v>
      </c>
      <c r="R123" s="866">
        <f>'[2]3'!R123</f>
        <v>336.7699999999968</v>
      </c>
      <c r="S123" s="549">
        <f>'[2]3'!S123</f>
        <v>21612.788999999997</v>
      </c>
      <c r="T123" s="866">
        <f>'[2]3'!T123</f>
        <v>14808.617999999999</v>
      </c>
      <c r="U123" s="549">
        <f>'[2]3'!U123</f>
        <v>6804.1709999999985</v>
      </c>
      <c r="V123" s="866">
        <f>'[2]3'!V123</f>
        <v>21276.019</v>
      </c>
      <c r="W123" s="549">
        <f>'[2]3'!W123</f>
        <v>17823.228999999999</v>
      </c>
      <c r="X123" s="866">
        <f>'[2]3'!X123</f>
        <v>3452.7899999999995</v>
      </c>
      <c r="Y123" s="486"/>
      <c r="Z123" s="76"/>
      <c r="AA123" s="76"/>
      <c r="AB123" s="76"/>
      <c r="AC123" s="76"/>
      <c r="AD123" s="76"/>
      <c r="AE123" s="76"/>
      <c r="AF123" s="76"/>
      <c r="AG123" s="76"/>
      <c r="AH123" s="76"/>
      <c r="AI123" s="76"/>
      <c r="AJ123" s="76"/>
      <c r="AK123" s="76"/>
      <c r="AL123" s="76"/>
      <c r="AM123" s="76"/>
      <c r="AN123" s="76"/>
      <c r="AO123" s="76"/>
      <c r="AP123" s="76"/>
      <c r="AQ123" s="76"/>
      <c r="AR123" s="76"/>
    </row>
    <row r="124" spans="1:44" s="77" customFormat="1" ht="12.75" customHeight="1">
      <c r="A124" s="905" t="str">
        <f>'[2]3'!$A124</f>
        <v>1 2018</v>
      </c>
      <c r="B124" s="903">
        <f>'[2]3'!$B124</f>
        <v>50526.195000000007</v>
      </c>
      <c r="C124" s="904">
        <f>'[2]3'!C124</f>
        <v>50216.646000000001</v>
      </c>
      <c r="D124" s="867">
        <f>'[2]3'!D124</f>
        <v>41051.798000000003</v>
      </c>
      <c r="E124" s="904">
        <f>'[2]3'!E124</f>
        <v>32455.019</v>
      </c>
      <c r="F124" s="867">
        <f>'[2]3'!F124</f>
        <v>5880.9530000000004</v>
      </c>
      <c r="G124" s="904">
        <f>'[2]3'!G124</f>
        <v>3008.3069999999998</v>
      </c>
      <c r="H124" s="867">
        <f>'[2]3'!H124</f>
        <v>22537.941999999999</v>
      </c>
      <c r="I124" s="904">
        <f>'[2]3'!I124</f>
        <v>1027.8170000000009</v>
      </c>
      <c r="J124" s="867">
        <f>'[2]3'!J124</f>
        <v>8596.7790000000005</v>
      </c>
      <c r="K124" s="904">
        <f>'[2]3'!K124</f>
        <v>9164.848</v>
      </c>
      <c r="L124" s="867">
        <f>'[2]3'!L124</f>
        <v>8614.8240000000005</v>
      </c>
      <c r="M124" s="904">
        <f>'[2]3'!M124</f>
        <v>127.86199999999999</v>
      </c>
      <c r="N124" s="867">
        <f>'[2]3'!N124</f>
        <v>2078.1080000000002</v>
      </c>
      <c r="O124" s="904">
        <f>'[2]3'!O124</f>
        <v>759.74199999999996</v>
      </c>
      <c r="P124" s="867">
        <f>'[2]3'!P124</f>
        <v>4281.0010000000002</v>
      </c>
      <c r="Q124" s="904">
        <f>'[2]3'!Q124</f>
        <v>1368.1110000000001</v>
      </c>
      <c r="R124" s="867">
        <f>'[2]3'!R124</f>
        <v>309.54899999999907</v>
      </c>
      <c r="S124" s="904">
        <f>'[2]3'!S124</f>
        <v>22042.134999999998</v>
      </c>
      <c r="T124" s="867">
        <f>'[2]3'!T124</f>
        <v>15135.740999999998</v>
      </c>
      <c r="U124" s="904">
        <f>'[2]3'!U124</f>
        <v>6906.3940000000002</v>
      </c>
      <c r="V124" s="867">
        <f>'[2]3'!V124</f>
        <v>21732.585999999999</v>
      </c>
      <c r="W124" s="904">
        <f>'[2]3'!W124</f>
        <v>18318.444</v>
      </c>
      <c r="X124" s="867">
        <f>'[2]3'!X124</f>
        <v>3414.1419999999998</v>
      </c>
      <c r="Y124" s="304"/>
      <c r="Z124" s="76"/>
      <c r="AA124" s="76"/>
      <c r="AB124" s="76"/>
      <c r="AC124" s="76"/>
      <c r="AD124" s="76"/>
      <c r="AE124" s="76"/>
      <c r="AF124" s="76"/>
      <c r="AG124" s="76"/>
      <c r="AH124" s="76"/>
      <c r="AI124" s="76"/>
      <c r="AJ124" s="76"/>
      <c r="AK124" s="76"/>
      <c r="AL124" s="76"/>
      <c r="AM124" s="76"/>
      <c r="AN124" s="76"/>
      <c r="AO124" s="76"/>
      <c r="AP124" s="76"/>
      <c r="AQ124" s="76"/>
      <c r="AR124" s="76"/>
    </row>
    <row r="125" spans="1:44" s="77" customFormat="1" ht="12.75" customHeight="1">
      <c r="A125" s="318" t="str">
        <f>'[2]3'!$A125</f>
        <v>2 2018</v>
      </c>
      <c r="B125" s="550">
        <f>'[2]3'!$B125</f>
        <v>51057.968999999997</v>
      </c>
      <c r="C125" s="549">
        <f>'[2]3'!C125</f>
        <v>50537.146000000008</v>
      </c>
      <c r="D125" s="866">
        <f>'[2]3'!D125</f>
        <v>41479.741000000009</v>
      </c>
      <c r="E125" s="549">
        <f>'[2]3'!E125</f>
        <v>32816.009000000005</v>
      </c>
      <c r="F125" s="866">
        <f>'[2]3'!F125</f>
        <v>5938.0919999999996</v>
      </c>
      <c r="G125" s="549">
        <f>'[2]3'!G125</f>
        <v>3079.373</v>
      </c>
      <c r="H125" s="866">
        <f>'[2]3'!H125</f>
        <v>22765.541000000001</v>
      </c>
      <c r="I125" s="549">
        <f>'[2]3'!I125</f>
        <v>1033.0030000000006</v>
      </c>
      <c r="J125" s="866">
        <f>'[2]3'!J125</f>
        <v>8663.732</v>
      </c>
      <c r="K125" s="549">
        <f>'[2]3'!K125</f>
        <v>9057.4050000000007</v>
      </c>
      <c r="L125" s="866">
        <f>'[2]3'!L125</f>
        <v>8922.1450000000004</v>
      </c>
      <c r="M125" s="549">
        <f>'[2]3'!M125</f>
        <v>125.102</v>
      </c>
      <c r="N125" s="866">
        <f>'[2]3'!N125</f>
        <v>2166.6930000000002</v>
      </c>
      <c r="O125" s="549">
        <f>'[2]3'!O125</f>
        <v>778.11599999999999</v>
      </c>
      <c r="P125" s="866">
        <f>'[2]3'!P125</f>
        <v>4455.1970000000001</v>
      </c>
      <c r="Q125" s="549">
        <f>'[2]3'!Q125</f>
        <v>1397.037</v>
      </c>
      <c r="R125" s="866">
        <f>'[2]3'!R125</f>
        <v>520.82300000000032</v>
      </c>
      <c r="S125" s="549">
        <f>'[2]3'!S125</f>
        <v>22400.437000000002</v>
      </c>
      <c r="T125" s="866">
        <f>'[2]3'!T125</f>
        <v>15251.937000000002</v>
      </c>
      <c r="U125" s="549">
        <f>'[2]3'!U125</f>
        <v>7148.5</v>
      </c>
      <c r="V125" s="866">
        <f>'[2]3'!V125</f>
        <v>21879.614000000001</v>
      </c>
      <c r="W125" s="549">
        <f>'[2]3'!W125</f>
        <v>18372.730000000003</v>
      </c>
      <c r="X125" s="866">
        <f>'[2]3'!X125</f>
        <v>3506.884</v>
      </c>
      <c r="Y125" s="304"/>
      <c r="Z125" s="76"/>
      <c r="AA125" s="76"/>
      <c r="AB125" s="76"/>
      <c r="AC125" s="76"/>
      <c r="AD125" s="76"/>
      <c r="AE125" s="76"/>
      <c r="AF125" s="76"/>
      <c r="AG125" s="76"/>
      <c r="AH125" s="76"/>
      <c r="AI125" s="76"/>
      <c r="AJ125" s="76"/>
      <c r="AK125" s="76"/>
      <c r="AL125" s="76"/>
      <c r="AM125" s="76"/>
      <c r="AN125" s="76"/>
      <c r="AO125" s="76"/>
      <c r="AP125" s="76"/>
      <c r="AQ125" s="76"/>
      <c r="AR125" s="76"/>
    </row>
    <row r="126" spans="1:44" s="77" customFormat="1" ht="12.75" customHeight="1">
      <c r="A126" s="318" t="str">
        <f>'[2]3'!$A126</f>
        <v>3 2018</v>
      </c>
      <c r="B126" s="550">
        <f>'[2]3'!$B126</f>
        <v>51611.400000000009</v>
      </c>
      <c r="C126" s="549">
        <f>'[2]3'!C126</f>
        <v>51232.468999999997</v>
      </c>
      <c r="D126" s="866">
        <f>'[2]3'!D126</f>
        <v>41791.572</v>
      </c>
      <c r="E126" s="549">
        <f>'[2]3'!E126</f>
        <v>33050.823000000004</v>
      </c>
      <c r="F126" s="866">
        <f>'[2]3'!F126</f>
        <v>6002.6120000000001</v>
      </c>
      <c r="G126" s="549">
        <f>'[2]3'!G126</f>
        <v>3076.73</v>
      </c>
      <c r="H126" s="866">
        <f>'[2]3'!H126</f>
        <v>22935.548999999999</v>
      </c>
      <c r="I126" s="549">
        <f>'[2]3'!I126</f>
        <v>1035.9320000000007</v>
      </c>
      <c r="J126" s="866">
        <f>'[2]3'!J126</f>
        <v>8740.7489999999998</v>
      </c>
      <c r="K126" s="549">
        <f>'[2]3'!K126</f>
        <v>9440.8970000000008</v>
      </c>
      <c r="L126" s="866">
        <f>'[2]3'!L126</f>
        <v>9060.7199999999993</v>
      </c>
      <c r="M126" s="549">
        <f>'[2]3'!M126</f>
        <v>123.556</v>
      </c>
      <c r="N126" s="866">
        <f>'[2]3'!N126</f>
        <v>2119.7919999999999</v>
      </c>
      <c r="O126" s="549">
        <f>'[2]3'!O126</f>
        <v>879.25199999999995</v>
      </c>
      <c r="P126" s="866">
        <f>'[2]3'!P126</f>
        <v>4508.2920000000004</v>
      </c>
      <c r="Q126" s="549">
        <f>'[2]3'!Q126</f>
        <v>1429.828</v>
      </c>
      <c r="R126" s="866">
        <f>'[2]3'!R126</f>
        <v>378.93100000000049</v>
      </c>
      <c r="S126" s="549">
        <f>'[2]3'!S126</f>
        <v>22406.256000000001</v>
      </c>
      <c r="T126" s="866">
        <f>'[2]3'!T126</f>
        <v>15279.623000000001</v>
      </c>
      <c r="U126" s="549">
        <f>'[2]3'!U126</f>
        <v>7126.6329999999998</v>
      </c>
      <c r="V126" s="866">
        <f>'[2]3'!V126</f>
        <v>22027.325000000001</v>
      </c>
      <c r="W126" s="549">
        <f>'[2]3'!W126</f>
        <v>18488.764999999999</v>
      </c>
      <c r="X126" s="866">
        <f>'[2]3'!X126</f>
        <v>3538.56</v>
      </c>
      <c r="Y126" s="304"/>
      <c r="Z126" s="76"/>
      <c r="AA126" s="76"/>
      <c r="AB126" s="76"/>
      <c r="AC126" s="76"/>
      <c r="AD126" s="76"/>
      <c r="AE126" s="76"/>
      <c r="AF126" s="76"/>
      <c r="AG126" s="76"/>
      <c r="AH126" s="76"/>
      <c r="AI126" s="76"/>
      <c r="AJ126" s="76"/>
      <c r="AK126" s="76"/>
      <c r="AL126" s="76"/>
      <c r="AM126" s="76"/>
      <c r="AN126" s="76"/>
      <c r="AO126" s="76"/>
      <c r="AP126" s="76"/>
      <c r="AQ126" s="76"/>
      <c r="AR126" s="76"/>
    </row>
    <row r="127" spans="1:44" s="77" customFormat="1" ht="12.75" customHeight="1">
      <c r="A127" s="318" t="str">
        <f>'[2]3'!$A127</f>
        <v>4 2018</v>
      </c>
      <c r="B127" s="550">
        <f>'[2]3'!$B127</f>
        <v>51988.560000000012</v>
      </c>
      <c r="C127" s="549">
        <f>'[2]3'!C127</f>
        <v>52248.523000000016</v>
      </c>
      <c r="D127" s="866">
        <f>'[2]3'!D127</f>
        <v>42382.529000000017</v>
      </c>
      <c r="E127" s="549">
        <f>'[2]3'!E127</f>
        <v>33549.417999999991</v>
      </c>
      <c r="F127" s="866">
        <f>'[2]3'!F127</f>
        <v>6038.4780000000001</v>
      </c>
      <c r="G127" s="549">
        <f>'[2]3'!G127</f>
        <v>3099.107</v>
      </c>
      <c r="H127" s="866">
        <f>'[2]3'!H127</f>
        <v>23374.667999999994</v>
      </c>
      <c r="I127" s="549">
        <f>'[2]3'!I127</f>
        <v>1037.1649999999981</v>
      </c>
      <c r="J127" s="866">
        <f>'[2]3'!J127</f>
        <v>8833.1110000000263</v>
      </c>
      <c r="K127" s="549">
        <f>'[2]3'!K127</f>
        <v>9865.993999999997</v>
      </c>
      <c r="L127" s="866">
        <f>'[2]3'!L127</f>
        <v>9355.755000000001</v>
      </c>
      <c r="M127" s="549">
        <f>'[2]3'!M127</f>
        <v>123.46700000000004</v>
      </c>
      <c r="N127" s="866">
        <f>'[2]3'!N127</f>
        <v>2186.6330000000007</v>
      </c>
      <c r="O127" s="549">
        <f>'[2]3'!O127</f>
        <v>874.77800000000002</v>
      </c>
      <c r="P127" s="866">
        <f>'[2]3'!P127</f>
        <v>4705.3339999999998</v>
      </c>
      <c r="Q127" s="549">
        <f>'[2]3'!Q127</f>
        <v>1465.5430000000003</v>
      </c>
      <c r="R127" s="866">
        <f>'[2]3'!R127</f>
        <v>-259.96300000000701</v>
      </c>
      <c r="S127" s="549">
        <f>'[2]3'!S127</f>
        <v>22294.889999999996</v>
      </c>
      <c r="T127" s="866">
        <f>'[2]3'!T127</f>
        <v>15015.357999999997</v>
      </c>
      <c r="U127" s="549">
        <f>'[2]3'!U127</f>
        <v>7279.5319999999992</v>
      </c>
      <c r="V127" s="866">
        <f>'[2]3'!V127</f>
        <v>22554.853000000003</v>
      </c>
      <c r="W127" s="549">
        <f>'[2]3'!W127</f>
        <v>18783.22</v>
      </c>
      <c r="X127" s="866">
        <f>'[2]3'!X127</f>
        <v>3771.6329999999998</v>
      </c>
      <c r="Y127" s="486"/>
      <c r="Z127" s="76"/>
      <c r="AA127" s="76"/>
      <c r="AB127" s="76"/>
      <c r="AC127" s="76"/>
      <c r="AD127" s="76"/>
      <c r="AE127" s="76"/>
      <c r="AF127" s="76"/>
      <c r="AG127" s="76"/>
      <c r="AH127" s="76"/>
      <c r="AI127" s="76"/>
      <c r="AJ127" s="76"/>
      <c r="AK127" s="76"/>
      <c r="AL127" s="76"/>
      <c r="AM127" s="76"/>
      <c r="AN127" s="76"/>
      <c r="AO127" s="76"/>
      <c r="AP127" s="76"/>
      <c r="AQ127" s="76"/>
      <c r="AR127" s="76"/>
    </row>
    <row r="128" spans="1:44" s="77" customFormat="1" ht="12.75" customHeight="1">
      <c r="A128" s="905" t="str">
        <f>'[2]3'!$A128</f>
        <v>1 2019</v>
      </c>
      <c r="B128" s="903">
        <f>'[2]3'!$B128</f>
        <v>52982.277000000002</v>
      </c>
      <c r="C128" s="904">
        <f>'[2]3'!C128</f>
        <v>52966.859000000004</v>
      </c>
      <c r="D128" s="867">
        <f>'[2]3'!D128</f>
        <v>42916.703000000001</v>
      </c>
      <c r="E128" s="904">
        <f>'[2]3'!E128</f>
        <v>33982.915000000001</v>
      </c>
      <c r="F128" s="867">
        <f>'[2]3'!F128</f>
        <v>6046.1030000000001</v>
      </c>
      <c r="G128" s="904">
        <f>'[2]3'!G128</f>
        <v>3159.4929999999999</v>
      </c>
      <c r="H128" s="867">
        <f>'[2]3'!H128</f>
        <v>23737.969000000005</v>
      </c>
      <c r="I128" s="904">
        <f>'[2]3'!I128</f>
        <v>1039.3499999999985</v>
      </c>
      <c r="J128" s="867">
        <f>'[2]3'!J128</f>
        <v>8933.7880000000005</v>
      </c>
      <c r="K128" s="904">
        <f>'[2]3'!K128</f>
        <v>10050.156000000001</v>
      </c>
      <c r="L128" s="867">
        <f>'[2]3'!L128</f>
        <v>9717.4920000000002</v>
      </c>
      <c r="M128" s="904">
        <f>'[2]3'!M128</f>
        <v>124.583</v>
      </c>
      <c r="N128" s="867">
        <f>'[2]3'!N128</f>
        <v>2202</v>
      </c>
      <c r="O128" s="904">
        <f>'[2]3'!O128</f>
        <v>851.976</v>
      </c>
      <c r="P128" s="867">
        <f>'[2]3'!P128</f>
        <v>5037.7990000000009</v>
      </c>
      <c r="Q128" s="904">
        <f>'[2]3'!Q128</f>
        <v>1501.134</v>
      </c>
      <c r="R128" s="867">
        <f>'[2]3'!R128</f>
        <v>15.418000000001484</v>
      </c>
      <c r="S128" s="904">
        <f>'[2]3'!S128</f>
        <v>23133.394</v>
      </c>
      <c r="T128" s="867">
        <f>'[2]3'!T128</f>
        <v>15690.025000000001</v>
      </c>
      <c r="U128" s="904">
        <f>'[2]3'!U128</f>
        <v>7443.3689999999997</v>
      </c>
      <c r="V128" s="867">
        <f>'[2]3'!V128</f>
        <v>23117.975999999999</v>
      </c>
      <c r="W128" s="904">
        <f>'[2]3'!W128</f>
        <v>19363.267</v>
      </c>
      <c r="X128" s="867">
        <f>'[2]3'!X128</f>
        <v>3754.7089999999998</v>
      </c>
      <c r="Y128" s="304"/>
      <c r="Z128" s="76"/>
      <c r="AA128" s="76"/>
      <c r="AB128" s="76"/>
      <c r="AC128" s="76"/>
      <c r="AD128" s="76"/>
      <c r="AE128" s="76"/>
      <c r="AF128" s="76"/>
      <c r="AG128" s="76"/>
      <c r="AH128" s="76"/>
      <c r="AI128" s="76"/>
      <c r="AJ128" s="76"/>
      <c r="AK128" s="76"/>
      <c r="AL128" s="76"/>
      <c r="AM128" s="76"/>
      <c r="AN128" s="76"/>
      <c r="AO128" s="76"/>
      <c r="AP128" s="76"/>
      <c r="AQ128" s="76"/>
      <c r="AR128" s="76"/>
    </row>
    <row r="129" spans="1:44" s="77" customFormat="1" ht="12.75" customHeight="1">
      <c r="A129" s="318" t="str">
        <f>'[2]3'!$A129</f>
        <v>2 2019</v>
      </c>
      <c r="B129" s="550">
        <f>'[2]3'!$B129</f>
        <v>53220.418000000005</v>
      </c>
      <c r="C129" s="549">
        <f>'[2]3'!C129</f>
        <v>53076.126000000004</v>
      </c>
      <c r="D129" s="866">
        <f>'[2]3'!D129</f>
        <v>43204.017</v>
      </c>
      <c r="E129" s="549">
        <f>'[2]3'!E129</f>
        <v>34156.684000000001</v>
      </c>
      <c r="F129" s="866">
        <f>'[2]3'!F129</f>
        <v>6104.4380000000001</v>
      </c>
      <c r="G129" s="549">
        <f>'[2]3'!G129</f>
        <v>3075.4160000000002</v>
      </c>
      <c r="H129" s="866">
        <f>'[2]3'!H129</f>
        <v>23935.095999999994</v>
      </c>
      <c r="I129" s="549">
        <f>'[2]3'!I129</f>
        <v>1041.7340000000022</v>
      </c>
      <c r="J129" s="866">
        <f>'[2]3'!J129</f>
        <v>9047.3330000000005</v>
      </c>
      <c r="K129" s="549">
        <f>'[2]3'!K129</f>
        <v>9872.1090000000004</v>
      </c>
      <c r="L129" s="866">
        <f>'[2]3'!L129</f>
        <v>9695.8950000000004</v>
      </c>
      <c r="M129" s="549">
        <f>'[2]3'!M129</f>
        <v>126.148</v>
      </c>
      <c r="N129" s="866">
        <f>'[2]3'!N129</f>
        <v>2194.451</v>
      </c>
      <c r="O129" s="549">
        <f>'[2]3'!O129</f>
        <v>856.00199999999995</v>
      </c>
      <c r="P129" s="866">
        <f>'[2]3'!P129</f>
        <v>4987.8559999999998</v>
      </c>
      <c r="Q129" s="549">
        <f>'[2]3'!Q129</f>
        <v>1531.4380000000001</v>
      </c>
      <c r="R129" s="866">
        <f>'[2]3'!R129</f>
        <v>144.29200000000128</v>
      </c>
      <c r="S129" s="549">
        <f>'[2]3'!S129</f>
        <v>23138.116999999998</v>
      </c>
      <c r="T129" s="866">
        <f>'[2]3'!T129</f>
        <v>15653.784999999998</v>
      </c>
      <c r="U129" s="549">
        <f>'[2]3'!U129</f>
        <v>7484.3320000000003</v>
      </c>
      <c r="V129" s="866">
        <f>'[2]3'!V129</f>
        <v>22993.824999999997</v>
      </c>
      <c r="W129" s="549">
        <f>'[2]3'!W129</f>
        <v>19186.493999999999</v>
      </c>
      <c r="X129" s="866">
        <f>'[2]3'!X129</f>
        <v>3807.3310000000001</v>
      </c>
      <c r="Y129" s="304"/>
      <c r="Z129" s="76"/>
      <c r="AA129" s="76"/>
      <c r="AB129" s="76"/>
      <c r="AC129" s="76"/>
      <c r="AD129" s="76"/>
      <c r="AE129" s="76"/>
      <c r="AF129" s="76"/>
      <c r="AG129" s="76"/>
      <c r="AH129" s="76"/>
      <c r="AI129" s="76"/>
      <c r="AJ129" s="76"/>
      <c r="AK129" s="76"/>
      <c r="AL129" s="76"/>
      <c r="AM129" s="76"/>
      <c r="AN129" s="76"/>
      <c r="AO129" s="76"/>
      <c r="AP129" s="76"/>
      <c r="AQ129" s="76"/>
      <c r="AR129" s="76"/>
    </row>
    <row r="130" spans="1:44" s="77" customFormat="1" ht="12.75" customHeight="1">
      <c r="A130" s="318" t="str">
        <f>'[2]3'!$A130</f>
        <v>3 2019</v>
      </c>
      <c r="B130" s="550">
        <f>'[2]3'!$B130</f>
        <v>53859.661999999997</v>
      </c>
      <c r="C130" s="549">
        <f>'[2]3'!C130</f>
        <v>53723.837999999996</v>
      </c>
      <c r="D130" s="866">
        <f>'[2]3'!D130</f>
        <v>43569.803999999996</v>
      </c>
      <c r="E130" s="549">
        <f>'[2]3'!E130</f>
        <v>34404.676999999996</v>
      </c>
      <c r="F130" s="866">
        <f>'[2]3'!F130</f>
        <v>6164.2830000000004</v>
      </c>
      <c r="G130" s="549">
        <f>'[2]3'!G130</f>
        <v>3111.8220000000001</v>
      </c>
      <c r="H130" s="866">
        <f>'[2]3'!H130</f>
        <v>24081.818000000003</v>
      </c>
      <c r="I130" s="549">
        <f>'[2]3'!I130</f>
        <v>1046.7539999999935</v>
      </c>
      <c r="J130" s="866">
        <f>'[2]3'!J130</f>
        <v>9165.1270000000004</v>
      </c>
      <c r="K130" s="549">
        <f>'[2]3'!K130</f>
        <v>10154.034</v>
      </c>
      <c r="L130" s="866">
        <f>'[2]3'!L130</f>
        <v>9673.6619999999984</v>
      </c>
      <c r="M130" s="549">
        <f>'[2]3'!M130</f>
        <v>127.633</v>
      </c>
      <c r="N130" s="866">
        <f>'[2]3'!N130</f>
        <v>2082.9659999999999</v>
      </c>
      <c r="O130" s="549">
        <f>'[2]3'!O130</f>
        <v>862.98800000000006</v>
      </c>
      <c r="P130" s="866">
        <f>'[2]3'!P130</f>
        <v>5046.1589999999997</v>
      </c>
      <c r="Q130" s="549">
        <f>'[2]3'!Q130</f>
        <v>1553.9159999999999</v>
      </c>
      <c r="R130" s="866">
        <f>'[2]3'!R130</f>
        <v>135.82399999999689</v>
      </c>
      <c r="S130" s="549">
        <f>'[2]3'!S130</f>
        <v>23144.652999999998</v>
      </c>
      <c r="T130" s="866">
        <f>'[2]3'!T130</f>
        <v>15339.485999999997</v>
      </c>
      <c r="U130" s="549">
        <f>'[2]3'!U130</f>
        <v>7805.1670000000004</v>
      </c>
      <c r="V130" s="866">
        <f>'[2]3'!V130</f>
        <v>23008.829000000002</v>
      </c>
      <c r="W130" s="549">
        <f>'[2]3'!W130</f>
        <v>19034.129000000001</v>
      </c>
      <c r="X130" s="866">
        <f>'[2]3'!X130</f>
        <v>3974.7</v>
      </c>
      <c r="Y130" s="304"/>
      <c r="Z130" s="76"/>
      <c r="AA130" s="76"/>
      <c r="AB130" s="76"/>
      <c r="AC130" s="76"/>
      <c r="AD130" s="76"/>
      <c r="AE130" s="76"/>
      <c r="AF130" s="76"/>
      <c r="AG130" s="76"/>
      <c r="AH130" s="76"/>
      <c r="AI130" s="76"/>
      <c r="AJ130" s="76"/>
      <c r="AK130" s="76"/>
      <c r="AL130" s="76"/>
      <c r="AM130" s="76"/>
      <c r="AN130" s="76"/>
      <c r="AO130" s="76"/>
      <c r="AP130" s="76"/>
      <c r="AQ130" s="76"/>
      <c r="AR130" s="76"/>
    </row>
    <row r="131" spans="1:44" s="77" customFormat="1" ht="12.75" customHeight="1">
      <c r="A131" s="318" t="str">
        <f>'[2]3'!$A131</f>
        <v>4 2019</v>
      </c>
      <c r="B131" s="550">
        <f>'[2]3'!$B131</f>
        <v>54312.262999999977</v>
      </c>
      <c r="C131" s="549">
        <f>'[2]3'!C131</f>
        <v>53638.552999999993</v>
      </c>
      <c r="D131" s="866">
        <f>'[2]3'!D131</f>
        <v>44071.492999999995</v>
      </c>
      <c r="E131" s="549">
        <f>'[2]3'!E131</f>
        <v>34779.889000000003</v>
      </c>
      <c r="F131" s="866">
        <f>'[2]3'!F131</f>
        <v>6167.5590000000002</v>
      </c>
      <c r="G131" s="549">
        <f>'[2]3'!G131</f>
        <v>3168.5239999999999</v>
      </c>
      <c r="H131" s="866">
        <f>'[2]3'!H131</f>
        <v>24391.502999999993</v>
      </c>
      <c r="I131" s="549">
        <f>'[2]3'!I131</f>
        <v>1052.3030000000053</v>
      </c>
      <c r="J131" s="866">
        <f>'[2]3'!J131</f>
        <v>9291.6039999999939</v>
      </c>
      <c r="K131" s="549">
        <f>'[2]3'!K131</f>
        <v>9567.0599999999959</v>
      </c>
      <c r="L131" s="866">
        <f>'[2]3'!L131</f>
        <v>9728.1079999999965</v>
      </c>
      <c r="M131" s="549">
        <f>'[2]3'!M131</f>
        <v>128.73900000000003</v>
      </c>
      <c r="N131" s="866">
        <f>'[2]3'!N131</f>
        <v>2122.1760000000004</v>
      </c>
      <c r="O131" s="549">
        <f>'[2]3'!O131</f>
        <v>845.40700000000027</v>
      </c>
      <c r="P131" s="866">
        <f>'[2]3'!P131</f>
        <v>5063.132999999998</v>
      </c>
      <c r="Q131" s="549">
        <f>'[2]3'!Q131</f>
        <v>1568.6529999999993</v>
      </c>
      <c r="R131" s="866">
        <f>'[2]3'!R131</f>
        <v>673.70999999999549</v>
      </c>
      <c r="S131" s="549">
        <f>'[2]3'!S131</f>
        <v>23854.850000000006</v>
      </c>
      <c r="T131" s="866">
        <f>'[2]3'!T131</f>
        <v>16003.489000000009</v>
      </c>
      <c r="U131" s="549">
        <f>'[2]3'!U131</f>
        <v>7851.3609999999981</v>
      </c>
      <c r="V131" s="866">
        <f>'[2]3'!V131</f>
        <v>23181.14000000001</v>
      </c>
      <c r="W131" s="549">
        <f>'[2]3'!W131</f>
        <v>19005.29800000001</v>
      </c>
      <c r="X131" s="866">
        <f>'[2]3'!X131</f>
        <v>4175.8420000000015</v>
      </c>
      <c r="Y131" s="304"/>
      <c r="Z131" s="76"/>
      <c r="AA131" s="76"/>
      <c r="AB131" s="76"/>
      <c r="AC131" s="76"/>
      <c r="AD131" s="76"/>
      <c r="AE131" s="76"/>
      <c r="AF131" s="76"/>
      <c r="AG131" s="76"/>
      <c r="AH131" s="76"/>
      <c r="AI131" s="76"/>
      <c r="AJ131" s="76"/>
      <c r="AK131" s="76"/>
      <c r="AL131" s="76"/>
      <c r="AM131" s="76"/>
      <c r="AN131" s="76"/>
      <c r="AO131" s="76"/>
      <c r="AP131" s="76"/>
      <c r="AQ131" s="76"/>
      <c r="AR131" s="76"/>
    </row>
    <row r="132" spans="1:44" s="77" customFormat="1" ht="12.75" customHeight="1">
      <c r="A132" s="905" t="str">
        <f>'[2]3'!$A132</f>
        <v>1 2020</v>
      </c>
      <c r="B132" s="903">
        <f>'[2]3'!$B132</f>
        <v>52393.576000000001</v>
      </c>
      <c r="C132" s="904">
        <f>'[2]3'!C132</f>
        <v>53284.218000000001</v>
      </c>
      <c r="D132" s="867">
        <f>'[2]3'!D132</f>
        <v>43347.008000000002</v>
      </c>
      <c r="E132" s="904">
        <f>'[2]3'!E132</f>
        <v>33935.691000000006</v>
      </c>
      <c r="F132" s="867">
        <f>'[2]3'!F132</f>
        <v>6370.3370000000004</v>
      </c>
      <c r="G132" s="904">
        <f>'[2]3'!G132</f>
        <v>3012.3090000000002</v>
      </c>
      <c r="H132" s="867">
        <f>'[2]3'!H132</f>
        <v>23492.542999999998</v>
      </c>
      <c r="I132" s="904">
        <f>'[2]3'!I132</f>
        <v>1060.502000000004</v>
      </c>
      <c r="J132" s="867">
        <f>'[2]3'!J132</f>
        <v>9411.3169999999991</v>
      </c>
      <c r="K132" s="904">
        <f>'[2]3'!K132</f>
        <v>9937.2099999999991</v>
      </c>
      <c r="L132" s="867">
        <f>'[2]3'!L132</f>
        <v>9768.2119999999995</v>
      </c>
      <c r="M132" s="904">
        <f>'[2]3'!M132</f>
        <v>129.38999999999999</v>
      </c>
      <c r="N132" s="867">
        <f>'[2]3'!N132</f>
        <v>2013.096</v>
      </c>
      <c r="O132" s="904">
        <f>'[2]3'!O132</f>
        <v>890.69500000000005</v>
      </c>
      <c r="P132" s="867">
        <f>'[2]3'!P132</f>
        <v>5163.0839999999998</v>
      </c>
      <c r="Q132" s="904">
        <f>'[2]3'!Q132</f>
        <v>1571.9469999999999</v>
      </c>
      <c r="R132" s="867">
        <f>'[2]3'!R132</f>
        <v>-890.64199999999983</v>
      </c>
      <c r="S132" s="904">
        <f>'[2]3'!S132</f>
        <v>21851.365000000002</v>
      </c>
      <c r="T132" s="867">
        <f>'[2]3'!T132</f>
        <v>14821.667000000001</v>
      </c>
      <c r="U132" s="904">
        <f>'[2]3'!U132</f>
        <v>7029.6980000000003</v>
      </c>
      <c r="V132" s="867">
        <f>'[2]3'!V132</f>
        <v>22742.007000000001</v>
      </c>
      <c r="W132" s="904">
        <f>'[2]3'!W132</f>
        <v>19080.182000000001</v>
      </c>
      <c r="X132" s="867">
        <f>'[2]3'!X132</f>
        <v>3661.8249999999998</v>
      </c>
      <c r="Y132" s="304"/>
      <c r="Z132" s="76"/>
      <c r="AA132" s="76"/>
      <c r="AB132" s="76"/>
      <c r="AC132" s="76"/>
      <c r="AD132" s="76"/>
      <c r="AE132" s="76"/>
      <c r="AF132" s="76"/>
      <c r="AG132" s="76"/>
      <c r="AH132" s="76"/>
      <c r="AI132" s="76"/>
      <c r="AJ132" s="76"/>
      <c r="AK132" s="76"/>
      <c r="AL132" s="76"/>
      <c r="AM132" s="76"/>
      <c r="AN132" s="76"/>
      <c r="AO132" s="76"/>
      <c r="AP132" s="76"/>
      <c r="AQ132" s="76"/>
      <c r="AR132" s="76"/>
    </row>
    <row r="133" spans="1:44" s="77" customFormat="1" ht="12.75" customHeight="1">
      <c r="A133" s="318" t="str">
        <f>'[2]3'!$A133</f>
        <v>2 2020</v>
      </c>
      <c r="B133" s="550">
        <f>'[2]3'!$B133</f>
        <v>45294.834999999999</v>
      </c>
      <c r="C133" s="549">
        <f>'[2]3'!C133</f>
        <v>46778.049999999996</v>
      </c>
      <c r="D133" s="866">
        <f>'[2]3'!D133</f>
        <v>38069.233999999997</v>
      </c>
      <c r="E133" s="549">
        <f>'[2]3'!E133</f>
        <v>28541.379999999997</v>
      </c>
      <c r="F133" s="866">
        <f>'[2]3'!F133</f>
        <v>6574.3230000000003</v>
      </c>
      <c r="G133" s="549">
        <f>'[2]3'!G133</f>
        <v>2241.0790000000002</v>
      </c>
      <c r="H133" s="866">
        <f>'[2]3'!H133</f>
        <v>18657.868999999999</v>
      </c>
      <c r="I133" s="549">
        <f>'[2]3'!I133</f>
        <v>1068.1089999999967</v>
      </c>
      <c r="J133" s="866">
        <f>'[2]3'!J133</f>
        <v>9527.8539999999994</v>
      </c>
      <c r="K133" s="549">
        <f>'[2]3'!K133</f>
        <v>8708.8160000000007</v>
      </c>
      <c r="L133" s="866">
        <f>'[2]3'!L133</f>
        <v>8833.2199999999993</v>
      </c>
      <c r="M133" s="549">
        <f>'[2]3'!M133</f>
        <v>129.73599999999999</v>
      </c>
      <c r="N133" s="866">
        <f>'[2]3'!N133</f>
        <v>1694.6980000000001</v>
      </c>
      <c r="O133" s="549">
        <f>'[2]3'!O133</f>
        <v>279.41000000000003</v>
      </c>
      <c r="P133" s="866">
        <f>'[2]3'!P133</f>
        <v>5172.6119999999992</v>
      </c>
      <c r="Q133" s="549">
        <f>'[2]3'!Q133</f>
        <v>1556.7639999999999</v>
      </c>
      <c r="R133" s="866">
        <f>'[2]3'!R133</f>
        <v>-1483.2150000000001</v>
      </c>
      <c r="S133" s="549">
        <f>'[2]3'!S133</f>
        <v>13711.724</v>
      </c>
      <c r="T133" s="866">
        <f>'[2]3'!T133</f>
        <v>10120.695</v>
      </c>
      <c r="U133" s="549">
        <f>'[2]3'!U133</f>
        <v>3591.029</v>
      </c>
      <c r="V133" s="866">
        <f>'[2]3'!V133</f>
        <v>15194.939</v>
      </c>
      <c r="W133" s="549">
        <f>'[2]3'!W133</f>
        <v>12711.153</v>
      </c>
      <c r="X133" s="866">
        <f>'[2]3'!X133</f>
        <v>2483.7860000000001</v>
      </c>
      <c r="Y133" s="304"/>
      <c r="Z133" s="76"/>
      <c r="AA133" s="76"/>
      <c r="AB133" s="76"/>
      <c r="AC133" s="76"/>
      <c r="AD133" s="76"/>
      <c r="AE133" s="76"/>
      <c r="AF133" s="76"/>
      <c r="AG133" s="76"/>
      <c r="AH133" s="76"/>
      <c r="AI133" s="76"/>
      <c r="AJ133" s="76"/>
      <c r="AK133" s="76"/>
      <c r="AL133" s="76"/>
      <c r="AM133" s="76"/>
      <c r="AN133" s="76"/>
      <c r="AO133" s="76"/>
      <c r="AP133" s="76"/>
      <c r="AQ133" s="76"/>
      <c r="AR133" s="76"/>
    </row>
    <row r="134" spans="1:44" s="77" customFormat="1" ht="12.75" customHeight="1">
      <c r="A134" s="318" t="str">
        <f>'[2]3'!$A134</f>
        <v>3 2020</v>
      </c>
      <c r="B134" s="550">
        <f>'[2]3'!$B134</f>
        <v>51109.211000000003</v>
      </c>
      <c r="C134" s="549">
        <f>'[2]3'!C134</f>
        <v>51885.127</v>
      </c>
      <c r="D134" s="866">
        <f>'[2]3'!D134</f>
        <v>42679.824000000001</v>
      </c>
      <c r="E134" s="549">
        <f>'[2]3'!E134</f>
        <v>33044.370000000003</v>
      </c>
      <c r="F134" s="866">
        <f>'[2]3'!F134</f>
        <v>6547.6279999999997</v>
      </c>
      <c r="G134" s="549">
        <f>'[2]3'!G134</f>
        <v>3136.2469999999998</v>
      </c>
      <c r="H134" s="866">
        <f>'[2]3'!H134</f>
        <v>22284.014999999999</v>
      </c>
      <c r="I134" s="549">
        <f>'[2]3'!I134</f>
        <v>1076.4800000000014</v>
      </c>
      <c r="J134" s="866">
        <f>'[2]3'!J134</f>
        <v>9635.4539999999997</v>
      </c>
      <c r="K134" s="549">
        <f>'[2]3'!K134</f>
        <v>9205.3029999999999</v>
      </c>
      <c r="L134" s="866">
        <f>'[2]3'!L134</f>
        <v>9728.1910000000007</v>
      </c>
      <c r="M134" s="549">
        <f>'[2]3'!M134</f>
        <v>129.898</v>
      </c>
      <c r="N134" s="866">
        <f>'[2]3'!N134</f>
        <v>2022.8920000000001</v>
      </c>
      <c r="O134" s="549">
        <f>'[2]3'!O134</f>
        <v>679.83900000000006</v>
      </c>
      <c r="P134" s="866">
        <f>'[2]3'!P134</f>
        <v>5286.7750000000005</v>
      </c>
      <c r="Q134" s="549">
        <f>'[2]3'!Q134</f>
        <v>1608.787</v>
      </c>
      <c r="R134" s="866">
        <f>'[2]3'!R134</f>
        <v>-775.91600000000108</v>
      </c>
      <c r="S134" s="549">
        <f>'[2]3'!S134</f>
        <v>18712.768</v>
      </c>
      <c r="T134" s="866">
        <f>'[2]3'!T134</f>
        <v>14309.903</v>
      </c>
      <c r="U134" s="549">
        <f>'[2]3'!U134</f>
        <v>4402.8649999999998</v>
      </c>
      <c r="V134" s="866">
        <f>'[2]3'!V134</f>
        <v>19488.684000000001</v>
      </c>
      <c r="W134" s="549">
        <f>'[2]3'!W134</f>
        <v>16647.177</v>
      </c>
      <c r="X134" s="866">
        <f>'[2]3'!X134</f>
        <v>2841.5070000000001</v>
      </c>
      <c r="Y134" s="304"/>
      <c r="Z134" s="76"/>
      <c r="AA134" s="76"/>
      <c r="AB134" s="76"/>
      <c r="AC134" s="76"/>
      <c r="AD134" s="76"/>
      <c r="AE134" s="76"/>
      <c r="AF134" s="76"/>
      <c r="AG134" s="76"/>
      <c r="AH134" s="76"/>
      <c r="AI134" s="76"/>
      <c r="AJ134" s="76"/>
      <c r="AK134" s="76"/>
      <c r="AL134" s="76"/>
      <c r="AM134" s="76"/>
      <c r="AN134" s="76"/>
      <c r="AO134" s="76"/>
      <c r="AP134" s="76"/>
      <c r="AQ134" s="76"/>
      <c r="AR134" s="76"/>
    </row>
    <row r="135" spans="1:44" s="77" customFormat="1" ht="12.75" customHeight="1">
      <c r="A135" s="318" t="str">
        <f>'[2]3'!$A135</f>
        <v>4 2020</v>
      </c>
      <c r="B135" s="550">
        <f>'[2]3'!$B135</f>
        <v>51289.948999999993</v>
      </c>
      <c r="C135" s="549">
        <f>'[2]3'!C135</f>
        <v>52366.494999999995</v>
      </c>
      <c r="D135" s="866">
        <f>'[2]3'!D135</f>
        <v>42696.642</v>
      </c>
      <c r="E135" s="549">
        <f>'[2]3'!E135</f>
        <v>32961.993000000002</v>
      </c>
      <c r="F135" s="866">
        <f>'[2]3'!F135</f>
        <v>6564.62</v>
      </c>
      <c r="G135" s="549">
        <f>'[2]3'!G135</f>
        <v>2997.3029999999999</v>
      </c>
      <c r="H135" s="866">
        <f>'[2]3'!H135</f>
        <v>22316.322</v>
      </c>
      <c r="I135" s="549">
        <f>'[2]3'!I135</f>
        <v>1083.7480000000014</v>
      </c>
      <c r="J135" s="866">
        <f>'[2]3'!J135</f>
        <v>9734.6489999999994</v>
      </c>
      <c r="K135" s="549">
        <f>'[2]3'!K135</f>
        <v>9669.8529999999992</v>
      </c>
      <c r="L135" s="866">
        <f>'[2]3'!L135</f>
        <v>9853.482</v>
      </c>
      <c r="M135" s="549">
        <f>'[2]3'!M135</f>
        <v>129.959</v>
      </c>
      <c r="N135" s="866">
        <f>'[2]3'!N135</f>
        <v>2113.6729999999998</v>
      </c>
      <c r="O135" s="549">
        <f>'[2]3'!O135</f>
        <v>625.06600000000003</v>
      </c>
      <c r="P135" s="866">
        <f>'[2]3'!P135</f>
        <v>5332.1289999999999</v>
      </c>
      <c r="Q135" s="549">
        <f>'[2]3'!Q135</f>
        <v>1652.655</v>
      </c>
      <c r="R135" s="866">
        <f>'[2]3'!R135</f>
        <v>-1076.5460000000021</v>
      </c>
      <c r="S135" s="549">
        <f>'[2]3'!S135</f>
        <v>19821.010999999999</v>
      </c>
      <c r="T135" s="866">
        <f>'[2]3'!T135</f>
        <v>14889.476999999999</v>
      </c>
      <c r="U135" s="549">
        <f>'[2]3'!U135</f>
        <v>4931.5339999999997</v>
      </c>
      <c r="V135" s="866">
        <f>'[2]3'!V135</f>
        <v>20897.557000000001</v>
      </c>
      <c r="W135" s="549">
        <f>'[2]3'!W135</f>
        <v>17583.960999999999</v>
      </c>
      <c r="X135" s="866">
        <f>'[2]3'!X135</f>
        <v>3313.596</v>
      </c>
      <c r="Y135" s="304"/>
      <c r="Z135" s="76"/>
      <c r="AA135" s="76"/>
      <c r="AB135" s="76"/>
      <c r="AC135" s="76"/>
      <c r="AD135" s="76"/>
      <c r="AE135" s="76"/>
      <c r="AF135" s="76"/>
      <c r="AG135" s="76"/>
      <c r="AH135" s="76"/>
      <c r="AI135" s="76"/>
      <c r="AJ135" s="76"/>
      <c r="AK135" s="76"/>
      <c r="AL135" s="76"/>
      <c r="AM135" s="76"/>
      <c r="AN135" s="76"/>
      <c r="AO135" s="76"/>
      <c r="AP135" s="76"/>
      <c r="AQ135" s="76"/>
      <c r="AR135" s="76"/>
    </row>
    <row r="136" spans="1:44" s="77" customFormat="1" ht="12.75" customHeight="1">
      <c r="A136" s="905" t="str">
        <f>'[2]3'!$A136</f>
        <v>1 2021</v>
      </c>
      <c r="B136" s="903">
        <f>'[2]3'!$B136</f>
        <v>50574.378000000012</v>
      </c>
      <c r="C136" s="904">
        <f>'[2]3'!C136</f>
        <v>51949.292000000001</v>
      </c>
      <c r="D136" s="867">
        <f>'[2]3'!D136</f>
        <v>41468.04</v>
      </c>
      <c r="E136" s="904">
        <f>'[2]3'!E136</f>
        <v>31640.046000000002</v>
      </c>
      <c r="F136" s="867">
        <f>'[2]3'!F136</f>
        <v>6588.1710000000003</v>
      </c>
      <c r="G136" s="904">
        <f>'[2]3'!G136</f>
        <v>2724.848</v>
      </c>
      <c r="H136" s="867">
        <f>'[2]3'!H136</f>
        <v>21232.732000000004</v>
      </c>
      <c r="I136" s="904">
        <f>'[2]3'!I136</f>
        <v>1094.2950000000001</v>
      </c>
      <c r="J136" s="867">
        <f>'[2]3'!J136</f>
        <v>9827.9940000000006</v>
      </c>
      <c r="K136" s="904">
        <f>'[2]3'!K136</f>
        <v>10481.252</v>
      </c>
      <c r="L136" s="867">
        <f>'[2]3'!L136</f>
        <v>10245.124</v>
      </c>
      <c r="M136" s="904">
        <f>'[2]3'!M136</f>
        <v>129.38</v>
      </c>
      <c r="N136" s="867">
        <f>'[2]3'!N136</f>
        <v>2170.1849999999999</v>
      </c>
      <c r="O136" s="904">
        <f>'[2]3'!O136</f>
        <v>661.74199999999996</v>
      </c>
      <c r="P136" s="867">
        <f>'[2]3'!P136</f>
        <v>5582.9460000000008</v>
      </c>
      <c r="Q136" s="904">
        <f>'[2]3'!Q136</f>
        <v>1700.8710000000001</v>
      </c>
      <c r="R136" s="867">
        <f>'[2]3'!R136</f>
        <v>-1374.9140000000007</v>
      </c>
      <c r="S136" s="904">
        <f>'[2]3'!S136</f>
        <v>20238.43</v>
      </c>
      <c r="T136" s="867">
        <f>'[2]3'!T136</f>
        <v>15532.919</v>
      </c>
      <c r="U136" s="904">
        <f>'[2]3'!U136</f>
        <v>4705.5110000000004</v>
      </c>
      <c r="V136" s="867">
        <f>'[2]3'!V136</f>
        <v>21613.344000000001</v>
      </c>
      <c r="W136" s="904">
        <f>'[2]3'!W136</f>
        <v>18410.571</v>
      </c>
      <c r="X136" s="867">
        <f>'[2]3'!X136</f>
        <v>3202.7730000000001</v>
      </c>
      <c r="Y136" s="304"/>
      <c r="Z136" s="76"/>
      <c r="AA136" s="76"/>
      <c r="AB136" s="76"/>
      <c r="AC136" s="76"/>
      <c r="AD136" s="76"/>
      <c r="AE136" s="76"/>
      <c r="AF136" s="76"/>
      <c r="AG136" s="76"/>
      <c r="AH136" s="76"/>
      <c r="AI136" s="76"/>
      <c r="AJ136" s="76"/>
      <c r="AK136" s="76"/>
      <c r="AL136" s="76"/>
      <c r="AM136" s="76"/>
      <c r="AN136" s="76"/>
      <c r="AO136" s="76"/>
      <c r="AP136" s="76"/>
      <c r="AQ136" s="76"/>
      <c r="AR136" s="76"/>
    </row>
    <row r="137" spans="1:44" s="77" customFormat="1" ht="12.75" customHeight="1">
      <c r="A137" s="318" t="str">
        <f>'[2]3'!$A137</f>
        <v>2 2021</v>
      </c>
      <c r="B137" s="550">
        <f>'[2]3'!$B137</f>
        <v>52311.164999999994</v>
      </c>
      <c r="C137" s="549">
        <f>'[2]3'!C137</f>
        <v>54069.326000000001</v>
      </c>
      <c r="D137" s="866">
        <f>'[2]3'!D137</f>
        <v>44010.813000000002</v>
      </c>
      <c r="E137" s="549">
        <f>'[2]3'!E137</f>
        <v>34014.891000000003</v>
      </c>
      <c r="F137" s="866">
        <f>'[2]3'!F137</f>
        <v>6679.7669999999998</v>
      </c>
      <c r="G137" s="549">
        <f>'[2]3'!G137</f>
        <v>3137.7919999999999</v>
      </c>
      <c r="H137" s="866">
        <f>'[2]3'!H137</f>
        <v>23095.680999999997</v>
      </c>
      <c r="I137" s="549">
        <f>'[2]3'!I137</f>
        <v>1101.6510000000035</v>
      </c>
      <c r="J137" s="866">
        <f>'[2]3'!J137</f>
        <v>9995.9220000000005</v>
      </c>
      <c r="K137" s="549">
        <f>'[2]3'!K137</f>
        <v>10058.513000000001</v>
      </c>
      <c r="L137" s="866">
        <f>'[2]3'!L137</f>
        <v>10382.085999999999</v>
      </c>
      <c r="M137" s="549">
        <f>'[2]3'!M137</f>
        <v>129.446</v>
      </c>
      <c r="N137" s="866">
        <f>'[2]3'!N137</f>
        <v>2208.1509999999998</v>
      </c>
      <c r="O137" s="549">
        <f>'[2]3'!O137</f>
        <v>603.16999999999996</v>
      </c>
      <c r="P137" s="866">
        <f>'[2]3'!P137</f>
        <v>5713.3819999999996</v>
      </c>
      <c r="Q137" s="549">
        <f>'[2]3'!Q137</f>
        <v>1727.9369999999999</v>
      </c>
      <c r="R137" s="866">
        <f>'[2]3'!R137</f>
        <v>-1758.1610000000001</v>
      </c>
      <c r="S137" s="549">
        <f>'[2]3'!S137</f>
        <v>20382.093000000001</v>
      </c>
      <c r="T137" s="866">
        <f>'[2]3'!T137</f>
        <v>15334.528000000002</v>
      </c>
      <c r="U137" s="549">
        <f>'[2]3'!U137</f>
        <v>5047.5649999999996</v>
      </c>
      <c r="V137" s="866">
        <f>'[2]3'!V137</f>
        <v>22140.254000000001</v>
      </c>
      <c r="W137" s="549">
        <f>'[2]3'!W137</f>
        <v>18628.467000000001</v>
      </c>
      <c r="X137" s="866">
        <f>'[2]3'!X137</f>
        <v>3511.7869999999998</v>
      </c>
      <c r="Y137" s="304"/>
      <c r="Z137" s="76"/>
      <c r="AA137" s="76"/>
      <c r="AB137" s="76"/>
      <c r="AC137" s="76"/>
      <c r="AD137" s="76"/>
      <c r="AE137" s="76"/>
      <c r="AF137" s="76"/>
      <c r="AG137" s="76"/>
      <c r="AH137" s="76"/>
      <c r="AI137" s="76"/>
      <c r="AJ137" s="76"/>
      <c r="AK137" s="76"/>
      <c r="AL137" s="76"/>
      <c r="AM137" s="76"/>
      <c r="AN137" s="76"/>
      <c r="AO137" s="76"/>
      <c r="AP137" s="76"/>
      <c r="AQ137" s="76"/>
      <c r="AR137" s="76"/>
    </row>
    <row r="138" spans="1:44" s="77" customFormat="1" ht="12.75" customHeight="1">
      <c r="A138" s="318" t="str">
        <f>'[2]3'!$A138</f>
        <v>3 2021</v>
      </c>
      <c r="B138" s="550">
        <f>'[2]3'!$B138</f>
        <v>53807.932999999997</v>
      </c>
      <c r="C138" s="549">
        <f>'[2]3'!C138</f>
        <v>55293.713000000003</v>
      </c>
      <c r="D138" s="866">
        <f>'[2]3'!D138</f>
        <v>44928.404000000002</v>
      </c>
      <c r="E138" s="549">
        <f>'[2]3'!E138</f>
        <v>34828.342000000004</v>
      </c>
      <c r="F138" s="866">
        <f>'[2]3'!F138</f>
        <v>6664.0370000000003</v>
      </c>
      <c r="G138" s="549">
        <f>'[2]3'!G138</f>
        <v>2958</v>
      </c>
      <c r="H138" s="866">
        <f>'[2]3'!H138</f>
        <v>24096.308999999997</v>
      </c>
      <c r="I138" s="549">
        <f>'[2]3'!I138</f>
        <v>1109.9960000000046</v>
      </c>
      <c r="J138" s="866">
        <f>'[2]3'!J138</f>
        <v>10100.062</v>
      </c>
      <c r="K138" s="549">
        <f>'[2]3'!K138</f>
        <v>10365.308999999999</v>
      </c>
      <c r="L138" s="866">
        <f>'[2]3'!L138</f>
        <v>10395.222</v>
      </c>
      <c r="M138" s="549">
        <f>'[2]3'!M138</f>
        <v>129.96</v>
      </c>
      <c r="N138" s="866">
        <f>'[2]3'!N138</f>
        <v>2118.3539999999998</v>
      </c>
      <c r="O138" s="549">
        <f>'[2]3'!O138</f>
        <v>658.59400000000005</v>
      </c>
      <c r="P138" s="866">
        <f>'[2]3'!P138</f>
        <v>5732.1149999999989</v>
      </c>
      <c r="Q138" s="549">
        <f>'[2]3'!Q138</f>
        <v>1756.1990000000001</v>
      </c>
      <c r="R138" s="866">
        <f>'[2]3'!R138</f>
        <v>-1485.7799999999988</v>
      </c>
      <c r="S138" s="549">
        <f>'[2]3'!S138</f>
        <v>22810.184000000001</v>
      </c>
      <c r="T138" s="866">
        <f>'[2]3'!T138</f>
        <v>16378.213000000002</v>
      </c>
      <c r="U138" s="549">
        <f>'[2]3'!U138</f>
        <v>6431.9709999999995</v>
      </c>
      <c r="V138" s="866">
        <f>'[2]3'!V138</f>
        <v>24295.964</v>
      </c>
      <c r="W138" s="549">
        <f>'[2]3'!W138</f>
        <v>20028.366999999998</v>
      </c>
      <c r="X138" s="866">
        <f>'[2]3'!X138</f>
        <v>4267.5969999999998</v>
      </c>
      <c r="Y138" s="304"/>
      <c r="Z138" s="76"/>
      <c r="AA138" s="76"/>
      <c r="AB138" s="76"/>
      <c r="AC138" s="76"/>
      <c r="AD138" s="76"/>
      <c r="AE138" s="76"/>
      <c r="AF138" s="76"/>
      <c r="AG138" s="76"/>
      <c r="AH138" s="76"/>
      <c r="AI138" s="76"/>
      <c r="AJ138" s="76"/>
      <c r="AK138" s="76"/>
      <c r="AL138" s="76"/>
      <c r="AM138" s="76"/>
      <c r="AN138" s="76"/>
      <c r="AO138" s="76"/>
      <c r="AP138" s="76"/>
      <c r="AQ138" s="76"/>
      <c r="AR138" s="76"/>
    </row>
    <row r="139" spans="1:44" s="77" customFormat="1" ht="12.75" customHeight="1">
      <c r="A139" s="318" t="str">
        <f>'[2]3'!$A139</f>
        <v>4 2021</v>
      </c>
      <c r="B139" s="550">
        <f>'[2]3'!$B139</f>
        <v>54586.226999999999</v>
      </c>
      <c r="C139" s="549">
        <f>'[2]3'!C139</f>
        <v>56450.016000000003</v>
      </c>
      <c r="D139" s="866">
        <f>'[2]3'!D139</f>
        <v>45627.264999999999</v>
      </c>
      <c r="E139" s="549">
        <f>'[2]3'!E139</f>
        <v>35438.262000000002</v>
      </c>
      <c r="F139" s="866">
        <f>'[2]3'!F139</f>
        <v>6690.067</v>
      </c>
      <c r="G139" s="549">
        <f>'[2]3'!G139</f>
        <v>3160.924</v>
      </c>
      <c r="H139" s="866">
        <f>'[2]3'!H139</f>
        <v>24468.829000000002</v>
      </c>
      <c r="I139" s="549">
        <f>'[2]3'!I139</f>
        <v>1118.4419999999991</v>
      </c>
      <c r="J139" s="866">
        <f>'[2]3'!J139</f>
        <v>10189.003000000001</v>
      </c>
      <c r="K139" s="549">
        <f>'[2]3'!K139</f>
        <v>10822.751</v>
      </c>
      <c r="L139" s="866">
        <f>'[2]3'!L139</f>
        <v>10883.529999999999</v>
      </c>
      <c r="M139" s="549">
        <f>'[2]3'!M139</f>
        <v>130.97</v>
      </c>
      <c r="N139" s="866">
        <f>'[2]3'!N139</f>
        <v>2362.0390000000002</v>
      </c>
      <c r="O139" s="549">
        <f>'[2]3'!O139</f>
        <v>639.78800000000001</v>
      </c>
      <c r="P139" s="866">
        <f>'[2]3'!P139</f>
        <v>5959.5159999999987</v>
      </c>
      <c r="Q139" s="549">
        <f>'[2]3'!Q139</f>
        <v>1791.2170000000001</v>
      </c>
      <c r="R139" s="866">
        <f>'[2]3'!R139</f>
        <v>-1863.7889999999934</v>
      </c>
      <c r="S139" s="549">
        <f>'[2]3'!S139</f>
        <v>25390.863000000005</v>
      </c>
      <c r="T139" s="866">
        <f>'[2]3'!T139</f>
        <v>17496.569000000003</v>
      </c>
      <c r="U139" s="549">
        <f>'[2]3'!U139</f>
        <v>7894.2939999999999</v>
      </c>
      <c r="V139" s="866">
        <f>'[2]3'!V139</f>
        <v>27254.651999999998</v>
      </c>
      <c r="W139" s="549">
        <f>'[2]3'!W139</f>
        <v>22133.496999999999</v>
      </c>
      <c r="X139" s="866">
        <f>'[2]3'!X139</f>
        <v>5121.1549999999997</v>
      </c>
      <c r="Y139" s="304"/>
      <c r="Z139" s="76"/>
      <c r="AA139" s="76"/>
      <c r="AB139" s="76"/>
      <c r="AC139" s="76"/>
      <c r="AD139" s="76"/>
      <c r="AE139" s="76"/>
      <c r="AF139" s="76"/>
      <c r="AG139" s="76"/>
      <c r="AH139" s="76"/>
      <c r="AI139" s="76"/>
      <c r="AJ139" s="76"/>
      <c r="AK139" s="76"/>
      <c r="AL139" s="76"/>
      <c r="AM139" s="76"/>
      <c r="AN139" s="76"/>
      <c r="AO139" s="76"/>
      <c r="AP139" s="76"/>
      <c r="AQ139" s="76"/>
      <c r="AR139" s="76"/>
    </row>
    <row r="140" spans="1:44" s="77" customFormat="1" ht="12.75" customHeight="1">
      <c r="A140" s="1163" t="str">
        <f>'[2]3'!$A140</f>
        <v>1 2022</v>
      </c>
      <c r="B140" s="1164">
        <f>'[2]3'!$B140</f>
        <v>56990.632000000012</v>
      </c>
      <c r="C140" s="1165">
        <f>'[2]3'!C140</f>
        <v>59062.398000000001</v>
      </c>
      <c r="D140" s="1166">
        <f>'[2]3'!D140</f>
        <v>47298.035000000003</v>
      </c>
      <c r="E140" s="1165">
        <f>'[2]3'!E140</f>
        <v>36936.167000000001</v>
      </c>
      <c r="F140" s="1166">
        <f>'[2]3'!F140</f>
        <v>6811.14</v>
      </c>
      <c r="G140" s="1165">
        <f>'[2]3'!G140</f>
        <v>3452.5459999999998</v>
      </c>
      <c r="H140" s="1166">
        <f>'[2]3'!H140</f>
        <v>25542.621999999999</v>
      </c>
      <c r="I140" s="1165">
        <f>'[2]3'!I140</f>
        <v>1129.8590000000058</v>
      </c>
      <c r="J140" s="1166">
        <f>'[2]3'!J140</f>
        <v>10361.868</v>
      </c>
      <c r="K140" s="1165">
        <f>'[2]3'!K140</f>
        <v>11764.362999999999</v>
      </c>
      <c r="L140" s="1166">
        <f>'[2]3'!L140</f>
        <v>11545.974000000002</v>
      </c>
      <c r="M140" s="1165">
        <f>'[2]3'!M140</f>
        <v>132.41399999999999</v>
      </c>
      <c r="N140" s="1166">
        <f>'[2]3'!N140</f>
        <v>2390.2820000000002</v>
      </c>
      <c r="O140" s="1165">
        <f>'[2]3'!O140</f>
        <v>787.96100000000001</v>
      </c>
      <c r="P140" s="1166">
        <f>'[2]3'!P140</f>
        <v>6398.3740000000016</v>
      </c>
      <c r="Q140" s="1165">
        <f>'[2]3'!Q140</f>
        <v>1836.943</v>
      </c>
      <c r="R140" s="1166">
        <f>'[2]3'!R140</f>
        <v>-2071.7659999999996</v>
      </c>
      <c r="S140" s="1165">
        <f>'[2]3'!S140</f>
        <v>26839.055</v>
      </c>
      <c r="T140" s="1166">
        <f>'[2]3'!T140</f>
        <v>18596.607</v>
      </c>
      <c r="U140" s="1165">
        <f>'[2]3'!U140</f>
        <v>8242.4480000000003</v>
      </c>
      <c r="V140" s="1166">
        <f>'[2]3'!V140</f>
        <v>28910.821</v>
      </c>
      <c r="W140" s="1165">
        <f>'[2]3'!W140</f>
        <v>24082.798999999999</v>
      </c>
      <c r="X140" s="1166">
        <f>'[2]3'!X140</f>
        <v>4828.0219999999999</v>
      </c>
      <c r="Y140" s="1167"/>
      <c r="Z140" s="76"/>
      <c r="AA140" s="76"/>
      <c r="AB140" s="76"/>
      <c r="AC140" s="76"/>
      <c r="AD140" s="76"/>
      <c r="AE140" s="76"/>
      <c r="AF140" s="76"/>
      <c r="AG140" s="76"/>
      <c r="AH140" s="76"/>
      <c r="AI140" s="76"/>
      <c r="AJ140" s="76"/>
      <c r="AK140" s="76"/>
      <c r="AL140" s="76"/>
      <c r="AM140" s="76"/>
      <c r="AN140" s="76"/>
      <c r="AO140" s="76"/>
      <c r="AP140" s="76"/>
      <c r="AQ140" s="76"/>
      <c r="AR140" s="76"/>
    </row>
    <row r="141" spans="1:44" s="77" customFormat="1" ht="12.75" hidden="1" customHeight="1">
      <c r="A141" s="318" t="s">
        <v>34</v>
      </c>
      <c r="B141" s="319" t="s">
        <v>32</v>
      </c>
      <c r="C141" s="309" t="s">
        <v>32</v>
      </c>
      <c r="D141" s="899" t="s">
        <v>32</v>
      </c>
      <c r="E141" s="306" t="s">
        <v>32</v>
      </c>
      <c r="F141" s="900" t="s">
        <v>32</v>
      </c>
      <c r="G141" s="310" t="s">
        <v>32</v>
      </c>
      <c r="H141" s="901" t="s">
        <v>32</v>
      </c>
      <c r="I141" s="305" t="s">
        <v>32</v>
      </c>
      <c r="J141" s="900" t="s">
        <v>32</v>
      </c>
      <c r="K141" s="310" t="s">
        <v>32</v>
      </c>
      <c r="L141" s="900" t="s">
        <v>32</v>
      </c>
      <c r="M141" s="306" t="s">
        <v>32</v>
      </c>
      <c r="N141" s="899" t="s">
        <v>32</v>
      </c>
      <c r="O141" s="306" t="s">
        <v>32</v>
      </c>
      <c r="P141" s="900" t="s">
        <v>32</v>
      </c>
      <c r="Q141" s="305" t="s">
        <v>32</v>
      </c>
      <c r="R141" s="900" t="s">
        <v>32</v>
      </c>
      <c r="S141" s="306" t="s">
        <v>32</v>
      </c>
      <c r="T141" s="900"/>
      <c r="U141" s="306"/>
      <c r="V141" s="900"/>
      <c r="W141" s="309" t="s">
        <v>32</v>
      </c>
      <c r="X141" s="902" t="s">
        <v>32</v>
      </c>
      <c r="Y141" s="304"/>
      <c r="Z141" s="76"/>
      <c r="AA141" s="76"/>
      <c r="AB141" s="76"/>
      <c r="AC141" s="76"/>
      <c r="AD141" s="76"/>
      <c r="AE141" s="76"/>
      <c r="AF141" s="76"/>
      <c r="AG141" s="76"/>
      <c r="AH141" s="76"/>
      <c r="AI141" s="76"/>
      <c r="AJ141" s="76"/>
      <c r="AK141" s="76"/>
      <c r="AL141" s="76"/>
      <c r="AM141" s="76"/>
      <c r="AN141" s="76"/>
      <c r="AO141" s="76"/>
      <c r="AP141" s="76"/>
      <c r="AQ141" s="76"/>
      <c r="AR141" s="76"/>
    </row>
    <row r="142" spans="1:44" s="77" customFormat="1" ht="12.75" hidden="1" customHeight="1">
      <c r="A142" s="318" t="s">
        <v>35</v>
      </c>
      <c r="B142" s="319" t="s">
        <v>32</v>
      </c>
      <c r="C142" s="309" t="s">
        <v>32</v>
      </c>
      <c r="D142" s="899" t="s">
        <v>32</v>
      </c>
      <c r="E142" s="306" t="s">
        <v>32</v>
      </c>
      <c r="F142" s="900" t="s">
        <v>32</v>
      </c>
      <c r="G142" s="310" t="s">
        <v>32</v>
      </c>
      <c r="H142" s="901" t="s">
        <v>32</v>
      </c>
      <c r="I142" s="305" t="s">
        <v>32</v>
      </c>
      <c r="J142" s="900" t="s">
        <v>32</v>
      </c>
      <c r="K142" s="310" t="s">
        <v>32</v>
      </c>
      <c r="L142" s="900" t="s">
        <v>32</v>
      </c>
      <c r="M142" s="306" t="s">
        <v>32</v>
      </c>
      <c r="N142" s="899" t="s">
        <v>32</v>
      </c>
      <c r="O142" s="306" t="s">
        <v>32</v>
      </c>
      <c r="P142" s="900" t="s">
        <v>32</v>
      </c>
      <c r="Q142" s="305" t="s">
        <v>32</v>
      </c>
      <c r="R142" s="900" t="s">
        <v>32</v>
      </c>
      <c r="S142" s="306" t="s">
        <v>32</v>
      </c>
      <c r="T142" s="900"/>
      <c r="U142" s="306"/>
      <c r="V142" s="900"/>
      <c r="W142" s="309" t="s">
        <v>32</v>
      </c>
      <c r="X142" s="902" t="s">
        <v>32</v>
      </c>
      <c r="Y142" s="304"/>
      <c r="Z142" s="76"/>
      <c r="AA142" s="76"/>
      <c r="AB142" s="76"/>
      <c r="AC142" s="76"/>
      <c r="AD142" s="76"/>
      <c r="AE142" s="76"/>
      <c r="AF142" s="76"/>
      <c r="AG142" s="76"/>
      <c r="AH142" s="76"/>
      <c r="AI142" s="76"/>
      <c r="AJ142" s="76"/>
      <c r="AK142" s="76"/>
      <c r="AL142" s="76"/>
      <c r="AM142" s="76"/>
      <c r="AN142" s="76"/>
      <c r="AO142" s="76"/>
      <c r="AP142" s="76"/>
      <c r="AQ142" s="76"/>
      <c r="AR142" s="76"/>
    </row>
    <row r="143" spans="1:44" s="79" customFormat="1" ht="28.5" customHeight="1">
      <c r="A143" s="693" t="s">
        <v>84</v>
      </c>
      <c r="B143" s="1496" t="s">
        <v>169</v>
      </c>
      <c r="C143" s="1496"/>
      <c r="D143" s="1496"/>
      <c r="E143" s="1496"/>
      <c r="F143" s="1496"/>
      <c r="G143" s="1496"/>
      <c r="H143" s="1496"/>
      <c r="I143" s="1496"/>
      <c r="J143" s="1496"/>
      <c r="K143" s="312"/>
      <c r="L143" s="312"/>
      <c r="M143" s="314"/>
      <c r="N143" s="315"/>
      <c r="O143" s="312"/>
      <c r="P143" s="312"/>
      <c r="Q143" s="315"/>
      <c r="R143" s="312"/>
      <c r="S143" s="312"/>
      <c r="T143" s="312"/>
      <c r="U143" s="312"/>
      <c r="V143" s="312"/>
      <c r="W143" s="312"/>
    </row>
    <row r="144" spans="1:44" s="79" customFormat="1" ht="13.5" customHeight="1">
      <c r="A144" s="828"/>
      <c r="B144" s="80"/>
      <c r="C144" s="80"/>
      <c r="D144" s="81"/>
      <c r="E144" s="81"/>
      <c r="F144" s="82"/>
      <c r="G144" s="82"/>
      <c r="H144" s="80"/>
      <c r="I144" s="81"/>
      <c r="J144" s="82"/>
      <c r="K144" s="81"/>
      <c r="L144" s="81"/>
      <c r="M144" s="83"/>
      <c r="N144" s="84"/>
      <c r="O144" s="78"/>
      <c r="P144" s="81"/>
      <c r="Q144" s="84"/>
      <c r="R144" s="78"/>
      <c r="S144" s="78"/>
      <c r="T144" s="78"/>
      <c r="U144" s="78"/>
      <c r="V144" s="78"/>
      <c r="W144" s="78"/>
      <c r="X144" s="85"/>
      <c r="Y144" s="85"/>
      <c r="Z144" s="85"/>
      <c r="AA144" s="85"/>
      <c r="AB144" s="85"/>
      <c r="AC144" s="85"/>
      <c r="AD144" s="85"/>
      <c r="AE144" s="85"/>
      <c r="AF144" s="85"/>
      <c r="AG144" s="85"/>
      <c r="AH144" s="85"/>
      <c r="AI144" s="85"/>
      <c r="AJ144" s="85"/>
      <c r="AK144" s="85"/>
      <c r="AL144" s="85"/>
      <c r="AM144" s="85"/>
      <c r="AN144" s="85"/>
      <c r="AO144" s="85"/>
      <c r="AP144" s="85"/>
      <c r="AQ144" s="85"/>
    </row>
    <row r="145" spans="6:14">
      <c r="F145" s="86"/>
      <c r="G145" s="86"/>
      <c r="H145" s="86"/>
      <c r="I145" s="86"/>
      <c r="J145" s="86"/>
      <c r="K145" s="86"/>
      <c r="L145" s="86"/>
      <c r="M145" s="63"/>
      <c r="N145" s="64"/>
    </row>
    <row r="146" spans="6:14">
      <c r="F146" s="86"/>
      <c r="G146" s="86"/>
      <c r="H146" s="86"/>
      <c r="I146" s="86"/>
      <c r="J146" s="86"/>
      <c r="K146" s="86"/>
      <c r="L146" s="86"/>
    </row>
    <row r="147" spans="6:14">
      <c r="F147" s="86"/>
      <c r="G147" s="86"/>
      <c r="H147" s="86"/>
      <c r="I147" s="86"/>
      <c r="J147" s="86"/>
      <c r="K147" s="86"/>
      <c r="L147" s="86"/>
    </row>
    <row r="148" spans="6:14">
      <c r="F148" s="86"/>
      <c r="G148" s="86"/>
      <c r="H148" s="86"/>
      <c r="I148" s="86"/>
      <c r="J148" s="86"/>
      <c r="K148" s="86"/>
      <c r="L148" s="86"/>
    </row>
    <row r="149" spans="6:14">
      <c r="F149" s="86"/>
      <c r="G149" s="86"/>
      <c r="H149" s="86"/>
      <c r="I149" s="86"/>
      <c r="J149" s="86"/>
      <c r="K149" s="86"/>
      <c r="L149" s="86"/>
    </row>
    <row r="150" spans="6:14">
      <c r="F150" s="86"/>
      <c r="G150" s="86"/>
      <c r="H150" s="86"/>
      <c r="I150" s="86"/>
      <c r="J150" s="86"/>
      <c r="K150" s="86"/>
      <c r="L150" s="86"/>
    </row>
    <row r="151" spans="6:14">
      <c r="F151" s="86"/>
      <c r="G151" s="86"/>
      <c r="H151" s="86"/>
      <c r="I151" s="86"/>
      <c r="J151" s="86"/>
      <c r="K151" s="86"/>
      <c r="L151" s="86"/>
    </row>
    <row r="152" spans="6:14">
      <c r="F152" s="86"/>
      <c r="G152" s="86"/>
      <c r="H152" s="86"/>
      <c r="I152" s="86"/>
      <c r="J152" s="86"/>
      <c r="K152" s="86"/>
      <c r="L152" s="86"/>
    </row>
    <row r="153" spans="6:14">
      <c r="F153" s="86"/>
      <c r="G153" s="86"/>
      <c r="H153" s="86"/>
      <c r="I153" s="86"/>
      <c r="J153" s="86"/>
      <c r="K153" s="86"/>
      <c r="L153" s="86"/>
    </row>
    <row r="154" spans="6:14">
      <c r="F154" s="86"/>
      <c r="G154" s="86"/>
      <c r="H154" s="86"/>
      <c r="I154" s="86"/>
      <c r="J154" s="86"/>
      <c r="K154" s="86"/>
      <c r="L154" s="86"/>
    </row>
    <row r="155" spans="6:14">
      <c r="F155" s="86"/>
      <c r="G155" s="86"/>
      <c r="H155" s="86"/>
      <c r="I155" s="86"/>
      <c r="J155" s="86"/>
      <c r="K155" s="86"/>
      <c r="L155" s="86"/>
    </row>
    <row r="156" spans="6:14">
      <c r="F156" s="86"/>
      <c r="G156" s="86"/>
      <c r="H156" s="86"/>
      <c r="I156" s="86"/>
      <c r="J156" s="86"/>
      <c r="K156" s="86"/>
      <c r="L156" s="86"/>
    </row>
    <row r="157" spans="6:14">
      <c r="F157" s="86"/>
      <c r="G157" s="86"/>
      <c r="H157" s="86"/>
      <c r="I157" s="86"/>
      <c r="J157" s="86"/>
      <c r="K157" s="86"/>
      <c r="L157" s="86"/>
    </row>
    <row r="158" spans="6:14">
      <c r="F158" s="86"/>
      <c r="G158" s="86"/>
      <c r="H158" s="86"/>
      <c r="I158" s="86"/>
      <c r="J158" s="86"/>
      <c r="K158" s="86"/>
      <c r="L158" s="86"/>
    </row>
    <row r="159" spans="6:14">
      <c r="F159" s="86"/>
      <c r="G159" s="86"/>
      <c r="H159" s="86"/>
      <c r="I159" s="86"/>
      <c r="J159" s="86"/>
      <c r="K159" s="86"/>
      <c r="L159" s="86"/>
    </row>
    <row r="160" spans="6:14">
      <c r="F160" s="86"/>
      <c r="G160" s="86"/>
      <c r="H160" s="86"/>
      <c r="I160" s="86"/>
      <c r="J160" s="86"/>
      <c r="K160" s="86"/>
      <c r="L160" s="86"/>
    </row>
    <row r="161" spans="6:12">
      <c r="F161" s="86"/>
      <c r="G161" s="86"/>
      <c r="H161" s="86"/>
      <c r="I161" s="86"/>
      <c r="J161" s="86"/>
      <c r="K161" s="86"/>
      <c r="L161" s="86"/>
    </row>
    <row r="162" spans="6:12">
      <c r="F162" s="86"/>
      <c r="G162" s="86"/>
      <c r="H162" s="86"/>
      <c r="I162" s="86"/>
      <c r="J162" s="86"/>
      <c r="K162" s="86"/>
      <c r="L162" s="86"/>
    </row>
    <row r="163" spans="6:12">
      <c r="F163" s="86"/>
      <c r="G163" s="86"/>
      <c r="H163" s="86"/>
      <c r="I163" s="86"/>
      <c r="J163" s="86"/>
      <c r="K163" s="86"/>
      <c r="L163" s="86"/>
    </row>
    <row r="164" spans="6:12">
      <c r="F164" s="86"/>
      <c r="G164" s="86"/>
      <c r="H164" s="86"/>
      <c r="I164" s="86"/>
      <c r="J164" s="86"/>
      <c r="K164" s="86"/>
      <c r="L164" s="86"/>
    </row>
    <row r="165" spans="6:12">
      <c r="F165" s="86"/>
      <c r="G165" s="86"/>
      <c r="H165" s="86"/>
      <c r="I165" s="86"/>
      <c r="J165" s="86"/>
      <c r="K165" s="86"/>
      <c r="L165" s="86"/>
    </row>
    <row r="166" spans="6:12">
      <c r="F166" s="86"/>
      <c r="G166" s="86"/>
      <c r="H166" s="86"/>
      <c r="I166" s="86"/>
      <c r="J166" s="86"/>
      <c r="K166" s="86"/>
      <c r="L166" s="86"/>
    </row>
    <row r="167" spans="6:12">
      <c r="F167" s="86"/>
      <c r="G167" s="86"/>
      <c r="H167" s="86"/>
      <c r="I167" s="86"/>
      <c r="J167" s="86"/>
      <c r="K167" s="86"/>
      <c r="L167" s="86"/>
    </row>
    <row r="168" spans="6:12">
      <c r="F168" s="86"/>
      <c r="G168" s="86"/>
      <c r="H168" s="86"/>
      <c r="I168" s="86"/>
      <c r="J168" s="86"/>
      <c r="K168" s="86"/>
      <c r="L168" s="86"/>
    </row>
    <row r="169" spans="6:12">
      <c r="F169" s="86"/>
      <c r="G169" s="86"/>
      <c r="H169" s="86"/>
      <c r="I169" s="86"/>
      <c r="J169" s="86"/>
      <c r="K169" s="86"/>
      <c r="L169" s="86"/>
    </row>
    <row r="170" spans="6:12">
      <c r="F170" s="86"/>
      <c r="G170" s="86"/>
      <c r="H170" s="86"/>
      <c r="I170" s="86"/>
      <c r="J170" s="86"/>
      <c r="K170" s="86"/>
      <c r="L170" s="86"/>
    </row>
  </sheetData>
  <sheetProtection autoFilter="0"/>
  <mergeCells count="16">
    <mergeCell ref="B143:J143"/>
    <mergeCell ref="V5:W5"/>
    <mergeCell ref="B11:X11"/>
    <mergeCell ref="A1:X1"/>
    <mergeCell ref="B7:B8"/>
    <mergeCell ref="C7:C8"/>
    <mergeCell ref="D7:D8"/>
    <mergeCell ref="E7:I7"/>
    <mergeCell ref="J7:J8"/>
    <mergeCell ref="K7:K8"/>
    <mergeCell ref="L7:Q7"/>
    <mergeCell ref="R7:R8"/>
    <mergeCell ref="S7:U7"/>
    <mergeCell ref="V7:X7"/>
    <mergeCell ref="B5:L5"/>
    <mergeCell ref="A7:A9"/>
  </mergeCells>
  <phoneticPr fontId="18" type="noConversion"/>
  <hyperlinks>
    <hyperlink ref="Z3" location="INDICE!A1" display="Índice" xr:uid="{BCCF7769-DE4A-4C80-9F37-C41009338205}"/>
  </hyperlinks>
  <printOptions horizontalCentered="1" verticalCentered="1"/>
  <pageMargins left="0.74803149606299213" right="0.74803149606299213" top="0.98425196850393704" bottom="0.59055118110236227" header="0.39370078740157483" footer="0.31496062992125984"/>
  <pageSetup paperSize="9" scale="62" fitToHeight="0" orientation="landscape" r:id="rId1"/>
  <headerFooter alignWithMargins="0">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7">
    <pageSetUpPr fitToPage="1"/>
  </sheetPr>
  <dimension ref="A1:AP91"/>
  <sheetViews>
    <sheetView showGridLines="0" zoomScale="80" zoomScaleNormal="80" workbookViewId="0">
      <selection activeCell="A15" sqref="A15"/>
    </sheetView>
  </sheetViews>
  <sheetFormatPr defaultColWidth="9.140625" defaultRowHeight="12.75"/>
  <cols>
    <col min="1" max="2" width="10.7109375" style="63" customWidth="1"/>
    <col min="3" max="3" width="10.7109375" style="86" customWidth="1"/>
    <col min="4" max="4" width="11.7109375" style="63" customWidth="1"/>
    <col min="5" max="5" width="11.7109375" style="86" customWidth="1"/>
    <col min="6" max="6" width="11.7109375" style="89" customWidth="1"/>
    <col min="7" max="7" width="11.7109375" style="90" customWidth="1"/>
    <col min="8" max="13" width="11.7109375" style="89" customWidth="1"/>
    <col min="14" max="14" width="11.7109375" style="87" customWidth="1"/>
    <col min="15" max="15" width="11.7109375" style="88" customWidth="1"/>
    <col min="16" max="17" width="11.7109375" style="63" customWidth="1"/>
    <col min="18" max="18" width="11.7109375" style="64" customWidth="1"/>
    <col min="19" max="20" width="11.7109375" style="63" customWidth="1"/>
    <col min="21" max="24" width="12.7109375" style="63" customWidth="1"/>
    <col min="25" max="26" width="0.5703125" style="63" customWidth="1"/>
    <col min="27" max="16384" width="9.140625" style="63"/>
  </cols>
  <sheetData>
    <row r="1" spans="1:42" ht="18" customHeight="1">
      <c r="A1" s="1484" t="s">
        <v>183</v>
      </c>
      <c r="B1" s="1484"/>
      <c r="C1" s="1484"/>
      <c r="D1" s="1484"/>
      <c r="E1" s="1484"/>
      <c r="F1" s="1484"/>
      <c r="G1" s="1484"/>
      <c r="H1" s="1484"/>
      <c r="I1" s="1484"/>
      <c r="J1" s="1484"/>
      <c r="K1" s="1484"/>
      <c r="L1" s="1484"/>
      <c r="M1" s="1484"/>
      <c r="N1" s="1484"/>
      <c r="O1" s="1484"/>
      <c r="P1" s="1484"/>
      <c r="Q1" s="1484"/>
      <c r="R1" s="1484"/>
      <c r="S1" s="1484"/>
      <c r="T1" s="1484"/>
      <c r="U1" s="1484"/>
      <c r="V1" s="1484"/>
      <c r="W1" s="1484"/>
      <c r="X1" s="1484"/>
    </row>
    <row r="2" spans="1:42" ht="9.9499999999999993" customHeight="1">
      <c r="A2" s="4"/>
      <c r="B2" s="37"/>
      <c r="C2" s="38"/>
      <c r="D2" s="37"/>
      <c r="E2" s="39"/>
      <c r="F2" s="40"/>
      <c r="G2" s="39"/>
      <c r="H2" s="40"/>
      <c r="I2" s="40"/>
      <c r="J2" s="40"/>
      <c r="K2" s="40"/>
      <c r="L2" s="40"/>
      <c r="M2" s="40"/>
      <c r="N2" s="40"/>
      <c r="O2" s="41"/>
      <c r="P2" s="42"/>
    </row>
    <row r="3" spans="1:42" ht="20.100000000000001" customHeight="1">
      <c r="A3" s="110" t="s">
        <v>653</v>
      </c>
      <c r="B3" s="111"/>
      <c r="C3" s="111"/>
      <c r="D3" s="111"/>
      <c r="E3" s="111"/>
      <c r="F3" s="111"/>
      <c r="G3" s="111"/>
      <c r="H3" s="111"/>
      <c r="I3" s="111"/>
      <c r="J3" s="111"/>
      <c r="K3" s="111"/>
      <c r="L3" s="111"/>
      <c r="M3" s="111"/>
      <c r="N3" s="111"/>
      <c r="O3" s="111"/>
      <c r="P3" s="111"/>
      <c r="Q3" s="114"/>
      <c r="R3" s="115"/>
      <c r="S3" s="114"/>
      <c r="T3" s="114"/>
      <c r="U3" s="114"/>
      <c r="V3" s="114"/>
      <c r="W3" s="276"/>
      <c r="X3" s="276"/>
      <c r="Y3" s="276"/>
      <c r="AA3" s="637" t="s">
        <v>182</v>
      </c>
    </row>
    <row r="4" spans="1:42" s="65" customFormat="1" ht="6" customHeight="1">
      <c r="A4" s="60"/>
      <c r="B4" s="61"/>
      <c r="C4" s="61"/>
      <c r="D4" s="61"/>
      <c r="E4" s="61"/>
      <c r="F4" s="61"/>
      <c r="G4" s="61"/>
      <c r="H4" s="61"/>
      <c r="I4" s="61"/>
      <c r="J4" s="61"/>
      <c r="K4" s="61"/>
      <c r="L4" s="61"/>
      <c r="M4" s="61"/>
      <c r="N4" s="61"/>
      <c r="O4" s="61"/>
      <c r="P4" s="62"/>
      <c r="R4" s="66"/>
    </row>
    <row r="5" spans="1:42" s="67" customFormat="1" ht="26.25" customHeight="1">
      <c r="B5" s="1518" t="s">
        <v>425</v>
      </c>
      <c r="C5" s="1518"/>
      <c r="D5" s="1518"/>
      <c r="E5" s="1518"/>
      <c r="F5" s="1518"/>
      <c r="G5" s="1518"/>
      <c r="H5" s="1518"/>
      <c r="I5" s="1518"/>
      <c r="J5" s="1518"/>
      <c r="K5" s="1518"/>
      <c r="L5" s="1518"/>
      <c r="M5" s="1518"/>
      <c r="N5" s="1518"/>
      <c r="O5" s="1518"/>
      <c r="P5" s="1518"/>
      <c r="Q5" s="1518"/>
      <c r="V5" s="1519" t="s">
        <v>99</v>
      </c>
      <c r="W5" s="1520"/>
      <c r="X5" s="724">
        <f>('[2]4'!$W$5)</f>
        <v>44739</v>
      </c>
    </row>
    <row r="6" spans="1:42" s="68" customFormat="1" ht="6" customHeight="1" thickBot="1">
      <c r="A6" s="57"/>
      <c r="B6" s="57"/>
      <c r="C6" s="58"/>
      <c r="D6" s="57"/>
      <c r="E6" s="58"/>
      <c r="F6" s="57"/>
      <c r="G6" s="58"/>
      <c r="H6" s="57"/>
      <c r="I6" s="57"/>
      <c r="J6" s="57"/>
      <c r="K6" s="57"/>
      <c r="L6" s="57"/>
      <c r="M6" s="57"/>
      <c r="N6" s="57"/>
      <c r="O6" s="59"/>
      <c r="P6" s="57"/>
      <c r="Q6" s="57"/>
      <c r="R6" s="280"/>
      <c r="S6" s="280"/>
      <c r="T6" s="280"/>
      <c r="U6" s="281"/>
      <c r="V6" s="281"/>
    </row>
    <row r="7" spans="1:42" s="69" customFormat="1" ht="99.95" customHeight="1">
      <c r="A7" s="1513" t="s">
        <v>205</v>
      </c>
      <c r="B7" s="1505" t="s">
        <v>222</v>
      </c>
      <c r="C7" s="1506"/>
      <c r="D7" s="740" t="s">
        <v>451</v>
      </c>
      <c r="E7" s="722" t="s">
        <v>223</v>
      </c>
      <c r="F7" s="722" t="s">
        <v>85</v>
      </c>
      <c r="G7" s="741" t="s">
        <v>184</v>
      </c>
      <c r="H7" s="741" t="s">
        <v>185</v>
      </c>
      <c r="I7" s="740" t="s">
        <v>224</v>
      </c>
      <c r="J7" s="722" t="s">
        <v>94</v>
      </c>
      <c r="K7" s="741" t="s">
        <v>186</v>
      </c>
      <c r="L7" s="741" t="s">
        <v>187</v>
      </c>
      <c r="M7" s="722" t="s">
        <v>225</v>
      </c>
      <c r="N7" s="833" t="s">
        <v>235</v>
      </c>
      <c r="O7" s="740" t="s">
        <v>226</v>
      </c>
      <c r="P7" s="722" t="s">
        <v>227</v>
      </c>
      <c r="Q7" s="722" t="s">
        <v>228</v>
      </c>
      <c r="R7" s="740" t="s">
        <v>229</v>
      </c>
      <c r="S7" s="722" t="s">
        <v>230</v>
      </c>
      <c r="T7" s="722" t="s">
        <v>231</v>
      </c>
      <c r="U7" s="1509" t="s">
        <v>232</v>
      </c>
      <c r="V7" s="1510"/>
      <c r="W7" s="1502" t="s">
        <v>234</v>
      </c>
      <c r="X7" s="1502"/>
      <c r="Y7" s="371"/>
    </row>
    <row r="8" spans="1:42" s="70" customFormat="1" ht="13.5" customHeight="1">
      <c r="A8" s="1514"/>
      <c r="B8" s="1507" t="s">
        <v>22</v>
      </c>
      <c r="C8" s="1508"/>
      <c r="D8" s="368" t="s">
        <v>23</v>
      </c>
      <c r="E8" s="285" t="s">
        <v>11</v>
      </c>
      <c r="F8" s="285" t="s">
        <v>24</v>
      </c>
      <c r="G8" s="285" t="s">
        <v>12</v>
      </c>
      <c r="H8" s="285" t="s">
        <v>13</v>
      </c>
      <c r="I8" s="751" t="s">
        <v>450</v>
      </c>
      <c r="J8" s="286" t="s">
        <v>14</v>
      </c>
      <c r="K8" s="285" t="s">
        <v>39</v>
      </c>
      <c r="L8" s="285" t="s">
        <v>15</v>
      </c>
      <c r="M8" s="285" t="s">
        <v>16</v>
      </c>
      <c r="N8" s="285" t="s">
        <v>17</v>
      </c>
      <c r="O8" s="751" t="s">
        <v>452</v>
      </c>
      <c r="P8" s="285" t="s">
        <v>20</v>
      </c>
      <c r="Q8" s="285" t="s">
        <v>18</v>
      </c>
      <c r="R8" s="751" t="s">
        <v>453</v>
      </c>
      <c r="S8" s="285" t="s">
        <v>21</v>
      </c>
      <c r="T8" s="286" t="s">
        <v>19</v>
      </c>
      <c r="U8" s="1511" t="s">
        <v>454</v>
      </c>
      <c r="V8" s="1512"/>
      <c r="W8" s="372"/>
      <c r="X8" s="369"/>
      <c r="Y8" s="370"/>
    </row>
    <row r="9" spans="1:42" s="70" customFormat="1" ht="26.25" customHeight="1">
      <c r="A9" s="694" t="s">
        <v>172</v>
      </c>
      <c r="B9" s="1515" t="s">
        <v>1</v>
      </c>
      <c r="C9" s="1508"/>
      <c r="D9" s="367" t="s">
        <v>1</v>
      </c>
      <c r="E9" s="291" t="s">
        <v>1</v>
      </c>
      <c r="F9" s="291" t="s">
        <v>1</v>
      </c>
      <c r="G9" s="291" t="s">
        <v>1</v>
      </c>
      <c r="H9" s="291" t="s">
        <v>1</v>
      </c>
      <c r="I9" s="291" t="s">
        <v>1</v>
      </c>
      <c r="J9" s="291" t="s">
        <v>1</v>
      </c>
      <c r="K9" s="291" t="s">
        <v>1</v>
      </c>
      <c r="L9" s="291" t="s">
        <v>1</v>
      </c>
      <c r="M9" s="291" t="s">
        <v>1</v>
      </c>
      <c r="N9" s="291" t="s">
        <v>1</v>
      </c>
      <c r="O9" s="291" t="s">
        <v>1</v>
      </c>
      <c r="P9" s="291" t="s">
        <v>1</v>
      </c>
      <c r="Q9" s="291" t="s">
        <v>1</v>
      </c>
      <c r="R9" s="291" t="s">
        <v>1</v>
      </c>
      <c r="S9" s="291" t="s">
        <v>1</v>
      </c>
      <c r="T9" s="291" t="s">
        <v>1</v>
      </c>
      <c r="U9" s="1516" t="s">
        <v>1</v>
      </c>
      <c r="V9" s="1517"/>
      <c r="W9" s="1503" t="s">
        <v>1</v>
      </c>
      <c r="X9" s="1504"/>
      <c r="Y9" s="366"/>
    </row>
    <row r="10" spans="1:42" s="72" customFormat="1" ht="39.75" customHeight="1" thickBot="1">
      <c r="A10" s="692" t="s">
        <v>173</v>
      </c>
      <c r="B10" s="365" t="s">
        <v>25</v>
      </c>
      <c r="C10" s="753" t="s">
        <v>457</v>
      </c>
      <c r="D10" s="1499" t="s">
        <v>233</v>
      </c>
      <c r="E10" s="1500"/>
      <c r="F10" s="1500"/>
      <c r="G10" s="1500"/>
      <c r="H10" s="1500"/>
      <c r="I10" s="1500"/>
      <c r="J10" s="1500"/>
      <c r="K10" s="1500"/>
      <c r="L10" s="1500"/>
      <c r="M10" s="1500"/>
      <c r="N10" s="1500"/>
      <c r="O10" s="1500"/>
      <c r="P10" s="1500"/>
      <c r="Q10" s="1500"/>
      <c r="R10" s="1500"/>
      <c r="S10" s="1500"/>
      <c r="T10" s="1501"/>
      <c r="U10" s="752" t="s">
        <v>455</v>
      </c>
      <c r="V10" s="829" t="s">
        <v>544</v>
      </c>
      <c r="W10" s="753" t="s">
        <v>456</v>
      </c>
      <c r="X10" s="830" t="s">
        <v>544</v>
      </c>
      <c r="Y10" s="363"/>
      <c r="Z10" s="71"/>
      <c r="AA10" s="71"/>
      <c r="AB10" s="71"/>
      <c r="AC10" s="71"/>
      <c r="AD10" s="71"/>
      <c r="AE10" s="71"/>
      <c r="AF10" s="71"/>
      <c r="AG10" s="71"/>
      <c r="AH10" s="71"/>
      <c r="AI10" s="71"/>
      <c r="AJ10" s="71"/>
      <c r="AK10" s="71"/>
      <c r="AL10" s="71"/>
      <c r="AM10" s="71"/>
      <c r="AN10" s="71"/>
      <c r="AO10" s="71"/>
      <c r="AP10" s="71"/>
    </row>
    <row r="11" spans="1:42" s="72" customFormat="1" ht="9" customHeight="1">
      <c r="A11" s="364"/>
      <c r="B11" s="906"/>
      <c r="C11" s="907"/>
      <c r="D11" s="73"/>
      <c r="E11" s="74"/>
      <c r="F11" s="74"/>
      <c r="G11" s="75"/>
      <c r="H11" s="75"/>
      <c r="I11" s="73"/>
      <c r="J11" s="74"/>
      <c r="K11" s="74"/>
      <c r="L11" s="75"/>
      <c r="M11" s="74"/>
      <c r="N11" s="74"/>
      <c r="O11" s="73"/>
      <c r="P11" s="74"/>
      <c r="Q11" s="74"/>
      <c r="R11" s="73"/>
      <c r="S11" s="74"/>
      <c r="T11" s="74"/>
      <c r="U11" s="913"/>
      <c r="V11" s="914"/>
      <c r="W11" s="915"/>
      <c r="X11" s="915"/>
      <c r="Y11" s="361"/>
      <c r="Z11" s="71"/>
      <c r="AA11" s="71"/>
      <c r="AB11" s="71"/>
      <c r="AC11" s="71"/>
      <c r="AD11" s="71"/>
      <c r="AE11" s="71"/>
      <c r="AF11" s="71"/>
      <c r="AG11" s="71"/>
      <c r="AH11" s="71"/>
      <c r="AI11" s="71"/>
      <c r="AJ11" s="71"/>
      <c r="AK11" s="71"/>
      <c r="AL11" s="71"/>
      <c r="AM11" s="71"/>
      <c r="AN11" s="71"/>
      <c r="AO11" s="71"/>
      <c r="AP11" s="71"/>
    </row>
    <row r="12" spans="1:42" s="72" customFormat="1" ht="12.75" customHeight="1">
      <c r="A12" s="163">
        <f>'[2]4'!$A12</f>
        <v>2003</v>
      </c>
      <c r="B12" s="908">
        <f>'[2]4'!$B12</f>
        <v>180446.83199999999</v>
      </c>
      <c r="C12" s="170">
        <f>'[2]4'!$C12</f>
        <v>-0.93052113234105027</v>
      </c>
      <c r="D12" s="909">
        <f>'[2]4'!D12</f>
        <v>0.15178168484980822</v>
      </c>
      <c r="E12" s="34">
        <f>'[2]4'!E12</f>
        <v>1.8191898844814738</v>
      </c>
      <c r="F12" s="910">
        <f>'[2]4'!F12</f>
        <v>-0.31901014696724544</v>
      </c>
      <c r="G12" s="113">
        <f>'[2]4'!G12</f>
        <v>-0.31752682534346732</v>
      </c>
      <c r="H12" s="911">
        <f>'[2]4'!H12</f>
        <v>-0.37839723016933463</v>
      </c>
      <c r="I12" s="102">
        <f>'[2]4'!I12</f>
        <v>-9.8534069217023337</v>
      </c>
      <c r="J12" s="910">
        <f>'[2]4'!J12</f>
        <v>-7.3138842850711772</v>
      </c>
      <c r="K12" s="113">
        <f>'[2]4'!K12</f>
        <v>-4.4128161167396858</v>
      </c>
      <c r="L12" s="911">
        <f>'[2]4'!L12</f>
        <v>-8.5332442705608393</v>
      </c>
      <c r="M12" s="34">
        <f>'[2]4'!M12</f>
        <v>-754.0411503129651</v>
      </c>
      <c r="N12" s="910">
        <f>'[2]4'!N12</f>
        <v>-21.812510725064861</v>
      </c>
      <c r="O12" s="102">
        <f>'[2]4'!O12</f>
        <v>4.9506080734650943</v>
      </c>
      <c r="P12" s="910">
        <f>'[2]4'!P12</f>
        <v>7.6477409652776274</v>
      </c>
      <c r="Q12" s="34">
        <f>'[2]4'!Q12</f>
        <v>-2.3058134508559958</v>
      </c>
      <c r="R12" s="909">
        <f>'[2]4'!R12</f>
        <v>-0.21645154620451049</v>
      </c>
      <c r="S12" s="34">
        <f>'[2]4'!S12</f>
        <v>0.34496863249504323</v>
      </c>
      <c r="T12" s="910">
        <f>'[2]4'!T12</f>
        <v>-3.5823306872160421</v>
      </c>
      <c r="U12" s="551">
        <f>'[2]4'!U12</f>
        <v>-24.646826036571245</v>
      </c>
      <c r="V12" s="912">
        <f>'[2]4'!V12</f>
        <v>1.2304886867229712</v>
      </c>
      <c r="W12" s="102">
        <f>'[2]4'!W12</f>
        <v>-2.1169418761772625</v>
      </c>
      <c r="X12" s="911">
        <f>'[2]4'!X12</f>
        <v>-2.2203317648859873</v>
      </c>
      <c r="Y12" s="361"/>
      <c r="Z12" s="71"/>
      <c r="AA12" s="71"/>
      <c r="AB12" s="71"/>
      <c r="AC12" s="71"/>
      <c r="AD12" s="71"/>
      <c r="AE12" s="71"/>
      <c r="AF12" s="71"/>
      <c r="AG12" s="71"/>
      <c r="AH12" s="71"/>
      <c r="AI12" s="71"/>
      <c r="AJ12" s="71"/>
      <c r="AK12" s="71"/>
      <c r="AL12" s="71"/>
      <c r="AM12" s="71"/>
      <c r="AN12" s="71"/>
      <c r="AO12" s="71"/>
      <c r="AP12" s="71"/>
    </row>
    <row r="13" spans="1:42" s="72" customFormat="1" ht="12.75" customHeight="1">
      <c r="A13" s="163">
        <f>'[2]4'!$A13</f>
        <v>2004</v>
      </c>
      <c r="B13" s="908">
        <f>'[2]4'!$B13</f>
        <v>183674.549</v>
      </c>
      <c r="C13" s="170">
        <f>'[2]4'!$C13</f>
        <v>1.788735753476683</v>
      </c>
      <c r="D13" s="909">
        <f>'[2]4'!D13</f>
        <v>2.6072082986310576</v>
      </c>
      <c r="E13" s="34">
        <f>'[2]4'!E13</f>
        <v>2.783615483313274</v>
      </c>
      <c r="F13" s="910">
        <f>'[2]4'!F13</f>
        <v>2.5563314092337102</v>
      </c>
      <c r="G13" s="113">
        <f>'[2]4'!G13</f>
        <v>2.5416016962690877</v>
      </c>
      <c r="H13" s="911">
        <f>'[2]4'!H13</f>
        <v>3.1464186597370229</v>
      </c>
      <c r="I13" s="102">
        <f>'[2]4'!I13</f>
        <v>4.7470258905567944</v>
      </c>
      <c r="J13" s="910">
        <f>'[2]4'!J13</f>
        <v>0.18883747851443095</v>
      </c>
      <c r="K13" s="113">
        <f>'[2]4'!K13</f>
        <v>4.3466655435800989</v>
      </c>
      <c r="L13" s="911">
        <f>'[2]4'!L13</f>
        <v>-1.6374827246696015</v>
      </c>
      <c r="M13" s="34">
        <f>'[2]4'!M13</f>
        <v>-189.72067789240762</v>
      </c>
      <c r="N13" s="910">
        <f>'[2]4'!N13</f>
        <v>-1.158046941568341</v>
      </c>
      <c r="O13" s="102">
        <f>'[2]4'!O13</f>
        <v>3.5523087534763715</v>
      </c>
      <c r="P13" s="910">
        <f>'[2]4'!P13</f>
        <v>1.7404927953885565</v>
      </c>
      <c r="Q13" s="34">
        <f>'[2]4'!Q13</f>
        <v>8.923497789162175</v>
      </c>
      <c r="R13" s="909">
        <f>'[2]4'!R13</f>
        <v>7.4195146235819465</v>
      </c>
      <c r="S13" s="34">
        <f>'[2]4'!S13</f>
        <v>8.0233276646395488</v>
      </c>
      <c r="T13" s="910">
        <f>'[2]4'!T13</f>
        <v>3.6520259047258126</v>
      </c>
      <c r="U13" s="551">
        <f>'[2]4'!U13</f>
        <v>32.885902710108624</v>
      </c>
      <c r="V13" s="912">
        <f>'[2]4'!V13</f>
        <v>-1.248786124435814</v>
      </c>
      <c r="W13" s="102">
        <f>'[2]4'!W13</f>
        <v>3.0540717584107471</v>
      </c>
      <c r="X13" s="911">
        <f>'[2]4'!X13</f>
        <v>3.1648696387199564</v>
      </c>
      <c r="Y13" s="361"/>
      <c r="Z13" s="71"/>
      <c r="AA13" s="71"/>
      <c r="AB13" s="71"/>
      <c r="AC13" s="71"/>
      <c r="AD13" s="71"/>
      <c r="AE13" s="71"/>
      <c r="AF13" s="71"/>
      <c r="AG13" s="71"/>
      <c r="AH13" s="71"/>
      <c r="AI13" s="71"/>
      <c r="AJ13" s="71"/>
      <c r="AK13" s="71"/>
      <c r="AL13" s="71"/>
      <c r="AM13" s="71"/>
      <c r="AN13" s="71"/>
      <c r="AO13" s="71"/>
      <c r="AP13" s="71"/>
    </row>
    <row r="14" spans="1:42" s="72" customFormat="1" ht="12.75" customHeight="1">
      <c r="A14" s="163">
        <f>'[2]4'!$A14</f>
        <v>2005</v>
      </c>
      <c r="B14" s="908">
        <f>'[2]4'!$B14</f>
        <v>185110.60500000001</v>
      </c>
      <c r="C14" s="170">
        <f>'[2]4'!$C14</f>
        <v>0.7818481154947664</v>
      </c>
      <c r="D14" s="909">
        <f>'[2]4'!D14</f>
        <v>1.8511452453507666</v>
      </c>
      <c r="E14" s="34">
        <f>'[2]4'!E14</f>
        <v>2.8007594706292012</v>
      </c>
      <c r="F14" s="910">
        <f>'[2]4'!F14</f>
        <v>1.5766638539239759</v>
      </c>
      <c r="G14" s="113">
        <f>'[2]4'!G14</f>
        <v>1.5442417565466884</v>
      </c>
      <c r="H14" s="911">
        <f>'[2]4'!H14</f>
        <v>2.8679098759910726</v>
      </c>
      <c r="I14" s="102">
        <f>'[2]4'!I14</f>
        <v>-0.5752373234423469</v>
      </c>
      <c r="J14" s="910">
        <f>'[2]4'!J14</f>
        <v>0.11016577862429856</v>
      </c>
      <c r="K14" s="113">
        <f>'[2]4'!K14</f>
        <v>3.3520275321300046</v>
      </c>
      <c r="L14" s="911">
        <f>'[2]4'!L14</f>
        <v>-1.4004493462791858</v>
      </c>
      <c r="M14" s="34">
        <f>'[2]4'!M14</f>
        <v>-36.933794184720519</v>
      </c>
      <c r="N14" s="910">
        <f>'[2]4'!N14</f>
        <v>20.69722182312146</v>
      </c>
      <c r="O14" s="102">
        <f>'[2]4'!O14</f>
        <v>0.25773516346009628</v>
      </c>
      <c r="P14" s="910">
        <f>'[2]4'!P14</f>
        <v>0.15266583627962785</v>
      </c>
      <c r="Q14" s="34">
        <f>'[2]4'!Q14</f>
        <v>0.548675921369981</v>
      </c>
      <c r="R14" s="909">
        <f>'[2]4'!R14</f>
        <v>2.1850507242095158</v>
      </c>
      <c r="S14" s="34">
        <f>'[2]4'!S14</f>
        <v>1.9933622855487561</v>
      </c>
      <c r="T14" s="910">
        <f>'[2]4'!T14</f>
        <v>3.4315302480199845</v>
      </c>
      <c r="U14" s="551">
        <f>'[2]4'!U14</f>
        <v>12.075220887115554</v>
      </c>
      <c r="V14" s="912">
        <f>'[2]4'!V14</f>
        <v>-0.59862185914500499</v>
      </c>
      <c r="W14" s="102">
        <f>'[2]4'!W14</f>
        <v>1.3361136025096949</v>
      </c>
      <c r="X14" s="911">
        <f>'[2]4'!X14</f>
        <v>1.4017979159431684</v>
      </c>
      <c r="Y14" s="361"/>
      <c r="Z14" s="71"/>
      <c r="AA14" s="71"/>
      <c r="AB14" s="71"/>
      <c r="AC14" s="71"/>
      <c r="AD14" s="71"/>
      <c r="AE14" s="71"/>
      <c r="AF14" s="71"/>
      <c r="AG14" s="71"/>
      <c r="AH14" s="71"/>
      <c r="AI14" s="71"/>
      <c r="AJ14" s="71"/>
      <c r="AK14" s="71"/>
      <c r="AL14" s="71"/>
      <c r="AM14" s="71"/>
      <c r="AN14" s="71"/>
      <c r="AO14" s="71"/>
      <c r="AP14" s="71"/>
    </row>
    <row r="15" spans="1:42" s="72" customFormat="1" ht="12.75" customHeight="1">
      <c r="A15" s="163">
        <f>'[2]4'!$A15</f>
        <v>2006</v>
      </c>
      <c r="B15" s="908">
        <f>'[2]4'!$B15</f>
        <v>188118.715</v>
      </c>
      <c r="C15" s="170">
        <f>'[2]4'!$C15</f>
        <v>1.6250338547594212</v>
      </c>
      <c r="D15" s="909">
        <f>'[2]4'!D15</f>
        <v>1.0968488833694283</v>
      </c>
      <c r="E15" s="34">
        <f>'[2]4'!E15</f>
        <v>-0.33874811916548891</v>
      </c>
      <c r="F15" s="910">
        <f>'[2]4'!F15</f>
        <v>1.5168018136608319</v>
      </c>
      <c r="G15" s="113">
        <f>'[2]4'!G15</f>
        <v>1.494980737532392</v>
      </c>
      <c r="H15" s="911">
        <f>'[2]4'!H15</f>
        <v>2.3746677837714616</v>
      </c>
      <c r="I15" s="102">
        <f>'[2]4'!I15</f>
        <v>-0.19860486292501567</v>
      </c>
      <c r="J15" s="910">
        <f>'[2]4'!J15</f>
        <v>-0.7567733925570419</v>
      </c>
      <c r="K15" s="113">
        <f>'[2]4'!K15</f>
        <v>6.3142499417457056</v>
      </c>
      <c r="L15" s="911">
        <f>'[2]4'!L15</f>
        <v>-4.2104818455172337</v>
      </c>
      <c r="M15" s="34">
        <f>'[2]4'!M15</f>
        <v>43.767315106212209</v>
      </c>
      <c r="N15" s="910">
        <f>'[2]4'!N15</f>
        <v>-5.8475007304641498</v>
      </c>
      <c r="O15" s="102">
        <f>'[2]4'!O15</f>
        <v>12.446295651951154</v>
      </c>
      <c r="P15" s="910">
        <f>'[2]4'!P15</f>
        <v>10.288517380496925</v>
      </c>
      <c r="Q15" s="34">
        <f>'[2]4'!Q15</f>
        <v>18.397729188040977</v>
      </c>
      <c r="R15" s="909">
        <f>'[2]4'!R15</f>
        <v>7.5593975198352901</v>
      </c>
      <c r="S15" s="34">
        <f>'[2]4'!S15</f>
        <v>6.3616249757823304</v>
      </c>
      <c r="T15" s="910">
        <f>'[2]4'!T15</f>
        <v>15.239774570095291</v>
      </c>
      <c r="U15" s="551">
        <f>'[2]4'!U15</f>
        <v>-14.873868601808867</v>
      </c>
      <c r="V15" s="912">
        <f>'[2]4'!V15</f>
        <v>0.81999029715233673</v>
      </c>
      <c r="W15" s="102">
        <f>'[2]4'!W15</f>
        <v>0.82705825175585534</v>
      </c>
      <c r="X15" s="911">
        <f>'[2]4'!X15</f>
        <v>0.87248918018500721</v>
      </c>
      <c r="Y15" s="361"/>
      <c r="Z15" s="71"/>
      <c r="AA15" s="71"/>
      <c r="AB15" s="71"/>
      <c r="AC15" s="71"/>
      <c r="AD15" s="71"/>
      <c r="AE15" s="71"/>
      <c r="AF15" s="71"/>
      <c r="AG15" s="71"/>
      <c r="AH15" s="71"/>
      <c r="AI15" s="71"/>
      <c r="AJ15" s="71"/>
      <c r="AK15" s="71"/>
      <c r="AL15" s="71"/>
      <c r="AM15" s="71"/>
      <c r="AN15" s="71"/>
      <c r="AO15" s="71"/>
      <c r="AP15" s="71"/>
    </row>
    <row r="16" spans="1:42" s="72" customFormat="1" ht="12.75" customHeight="1">
      <c r="A16" s="163">
        <f>'[2]4'!$A16</f>
        <v>2007</v>
      </c>
      <c r="B16" s="908">
        <f>'[2]4'!$B16</f>
        <v>192834.06100000002</v>
      </c>
      <c r="C16" s="170">
        <f>'[2]4'!$C16</f>
        <v>2.5065799540465816</v>
      </c>
      <c r="D16" s="909">
        <f>'[2]4'!D16</f>
        <v>2.0789270063736653</v>
      </c>
      <c r="E16" s="34">
        <f>'[2]4'!E16</f>
        <v>0.580270027623213</v>
      </c>
      <c r="F16" s="910">
        <f>'[2]4'!F16</f>
        <v>2.5093135897336327</v>
      </c>
      <c r="G16" s="113">
        <f>'[2]4'!G16</f>
        <v>2.3898257964443808</v>
      </c>
      <c r="H16" s="911">
        <f>'[2]4'!H16</f>
        <v>7.1664491194688011</v>
      </c>
      <c r="I16" s="102">
        <f>'[2]4'!I16</f>
        <v>3.847321870777229</v>
      </c>
      <c r="J16" s="910">
        <f>'[2]4'!J16</f>
        <v>3.0861911199333005</v>
      </c>
      <c r="K16" s="113">
        <f>'[2]4'!K16</f>
        <v>9.4362343824121293</v>
      </c>
      <c r="L16" s="911">
        <f>'[2]4'!L16</f>
        <v>-0.35614741165117936</v>
      </c>
      <c r="M16" s="34">
        <f>'[2]4'!M16</f>
        <v>47.976372784948801</v>
      </c>
      <c r="N16" s="910">
        <f>'[2]4'!N16</f>
        <v>-16.306815243064936</v>
      </c>
      <c r="O16" s="102">
        <f>'[2]4'!O16</f>
        <v>6.4436691060711082</v>
      </c>
      <c r="P16" s="910">
        <f>'[2]4'!P16</f>
        <v>3.6974944427847296</v>
      </c>
      <c r="Q16" s="34">
        <f>'[2]4'!Q16</f>
        <v>13.499202535840475</v>
      </c>
      <c r="R16" s="909">
        <f>'[2]4'!R16</f>
        <v>5.598475864850756</v>
      </c>
      <c r="S16" s="34">
        <f>'[2]4'!S16</f>
        <v>5.2953072243554375</v>
      </c>
      <c r="T16" s="910">
        <f>'[2]4'!T16</f>
        <v>7.3926931136127836</v>
      </c>
      <c r="U16" s="551">
        <f>'[2]4'!U16</f>
        <v>0.47343310253709509</v>
      </c>
      <c r="V16" s="912">
        <f>'[2]4'!V16</f>
        <v>-2.1862790206692167E-2</v>
      </c>
      <c r="W16" s="102">
        <f>'[2]4'!W16</f>
        <v>2.4434657686440837</v>
      </c>
      <c r="X16" s="911">
        <f>'[2]4'!X16</f>
        <v>2.5574467697166461</v>
      </c>
      <c r="Y16" s="361"/>
      <c r="Z16" s="71"/>
      <c r="AA16" s="71"/>
      <c r="AB16" s="71"/>
      <c r="AC16" s="71"/>
      <c r="AD16" s="71"/>
      <c r="AE16" s="71"/>
      <c r="AF16" s="71"/>
      <c r="AG16" s="71"/>
      <c r="AH16" s="71"/>
      <c r="AI16" s="71"/>
      <c r="AJ16" s="71"/>
      <c r="AK16" s="71"/>
      <c r="AL16" s="71"/>
      <c r="AM16" s="71"/>
      <c r="AN16" s="71"/>
      <c r="AO16" s="71"/>
      <c r="AP16" s="71"/>
    </row>
    <row r="17" spans="1:42" s="72" customFormat="1" ht="12.75" customHeight="1">
      <c r="A17" s="163">
        <f>'[2]4'!$A17</f>
        <v>2008</v>
      </c>
      <c r="B17" s="908">
        <f>'[2]4'!$B17</f>
        <v>193449.68000000002</v>
      </c>
      <c r="C17" s="170">
        <f>'[2]4'!$C17</f>
        <v>0.31924806064215283</v>
      </c>
      <c r="D17" s="909">
        <f>'[2]4'!D17</f>
        <v>1.2196708599932018</v>
      </c>
      <c r="E17" s="34">
        <f>'[2]4'!E17</f>
        <v>0.68060406426046582</v>
      </c>
      <c r="F17" s="910">
        <f>'[2]4'!F17</f>
        <v>1.3715676295656503</v>
      </c>
      <c r="G17" s="113">
        <f>'[2]4'!G17</f>
        <v>1.3480198301743433</v>
      </c>
      <c r="H17" s="911">
        <f>'[2]4'!H17</f>
        <v>2.2484546194307451</v>
      </c>
      <c r="I17" s="102">
        <f>'[2]4'!I17</f>
        <v>0.84783272482430638</v>
      </c>
      <c r="J17" s="910">
        <f>'[2]4'!J17</f>
        <v>0.42345975767138405</v>
      </c>
      <c r="K17" s="113">
        <f>'[2]4'!K17</f>
        <v>7.9335482623677382</v>
      </c>
      <c r="L17" s="911">
        <f>'[2]4'!L17</f>
        <v>-4.0478275764208229</v>
      </c>
      <c r="M17" s="34">
        <f>'[2]4'!M17</f>
        <v>14.556015113474881</v>
      </c>
      <c r="N17" s="910">
        <f>'[2]4'!N17</f>
        <v>13.628872775214248</v>
      </c>
      <c r="O17" s="102">
        <f>'[2]4'!O17</f>
        <v>-0.41702472297036747</v>
      </c>
      <c r="P17" s="910">
        <f>'[2]4'!P17</f>
        <v>-1.219670308704156</v>
      </c>
      <c r="Q17" s="34">
        <f>'[2]4'!Q17</f>
        <v>1.467062361448241</v>
      </c>
      <c r="R17" s="909">
        <f>'[2]4'!R17</f>
        <v>2.2311892917432719</v>
      </c>
      <c r="S17" s="34">
        <f>'[2]4'!S17</f>
        <v>1.8597600104468814</v>
      </c>
      <c r="T17" s="910">
        <f>'[2]4'!T17</f>
        <v>4.3864567508753458</v>
      </c>
      <c r="U17" s="551">
        <f>'[2]4'!U17</f>
        <v>19.243493958911579</v>
      </c>
      <c r="V17" s="912">
        <f>'[2]4'!V17</f>
        <v>-0.87102454373971427</v>
      </c>
      <c r="W17" s="102">
        <f>'[2]4'!W17</f>
        <v>1.1419693540032982</v>
      </c>
      <c r="X17" s="911">
        <f>'[2]4'!X17</f>
        <v>1.1945031847874708</v>
      </c>
      <c r="Y17" s="361"/>
      <c r="Z17" s="71"/>
      <c r="AA17" s="71"/>
      <c r="AB17" s="71"/>
      <c r="AC17" s="71"/>
      <c r="AD17" s="71"/>
      <c r="AE17" s="71"/>
      <c r="AF17" s="71"/>
      <c r="AG17" s="71"/>
      <c r="AH17" s="71"/>
      <c r="AI17" s="71"/>
      <c r="AJ17" s="71"/>
      <c r="AK17" s="71"/>
      <c r="AL17" s="71"/>
      <c r="AM17" s="71"/>
      <c r="AN17" s="71"/>
      <c r="AO17" s="71"/>
      <c r="AP17" s="71"/>
    </row>
    <row r="18" spans="1:42" s="72" customFormat="1" ht="12.75" customHeight="1">
      <c r="A18" s="163">
        <f>'[2]4'!$A18</f>
        <v>2009</v>
      </c>
      <c r="B18" s="908">
        <f>'[2]4'!$B18</f>
        <v>187410.027</v>
      </c>
      <c r="C18" s="170">
        <f>'[2]4'!$C18</f>
        <v>-3.1220796023027897</v>
      </c>
      <c r="D18" s="909">
        <f>'[2]4'!D18</f>
        <v>-1.2499489401207478</v>
      </c>
      <c r="E18" s="34">
        <f>'[2]4'!E18</f>
        <v>2.5449355802624454</v>
      </c>
      <c r="F18" s="910">
        <f>'[2]4'!F18</f>
        <v>-2.3119725471417603</v>
      </c>
      <c r="G18" s="113">
        <f>'[2]4'!G18</f>
        <v>-2.3871165866233475</v>
      </c>
      <c r="H18" s="911">
        <f>'[2]4'!H18</f>
        <v>0.46164356646243265</v>
      </c>
      <c r="I18" s="102">
        <f>'[2]4'!I18</f>
        <v>-11.831607661517547</v>
      </c>
      <c r="J18" s="910">
        <f>'[2]4'!J18</f>
        <v>-7.5382407277295558</v>
      </c>
      <c r="K18" s="113">
        <f>'[2]4'!K18</f>
        <v>-8.4962546491172901</v>
      </c>
      <c r="L18" s="911">
        <f>'[2]4'!L18</f>
        <v>-6.896645703789912</v>
      </c>
      <c r="M18" s="34">
        <f>'[2]4'!M18</f>
        <v>-147.87439983122243</v>
      </c>
      <c r="N18" s="910">
        <f>'[2]4'!N18</f>
        <v>-12.98223350253809</v>
      </c>
      <c r="O18" s="102">
        <f>'[2]4'!O18</f>
        <v>-10.045696054214536</v>
      </c>
      <c r="P18" s="910">
        <f>'[2]4'!P18</f>
        <v>-11.544083116893818</v>
      </c>
      <c r="Q18" s="34">
        <f>'[2]4'!Q18</f>
        <v>-6.6215951856551092</v>
      </c>
      <c r="R18" s="909">
        <f>'[2]4'!R18</f>
        <v>-9.4954020030502395</v>
      </c>
      <c r="S18" s="34">
        <f>'[2]4'!S18</f>
        <v>-10.678210534684212</v>
      </c>
      <c r="T18" s="910">
        <f>'[2]4'!T18</f>
        <v>-2.7981294312867702</v>
      </c>
      <c r="U18" s="551">
        <f>'[2]4'!U18</f>
        <v>-6.543137294276125</v>
      </c>
      <c r="V18" s="912">
        <f>'[2]4'!V18</f>
        <v>0.35203263194852591</v>
      </c>
      <c r="W18" s="102">
        <f>'[2]4'!W18</f>
        <v>-3.4547246842561066</v>
      </c>
      <c r="X18" s="911">
        <f>'[2]4'!X18</f>
        <v>-3.643287494711795</v>
      </c>
      <c r="Y18" s="361"/>
      <c r="Z18" s="71"/>
      <c r="AA18" s="71"/>
      <c r="AB18" s="71"/>
      <c r="AC18" s="71"/>
      <c r="AD18" s="71"/>
      <c r="AE18" s="71"/>
      <c r="AF18" s="71"/>
      <c r="AG18" s="71"/>
      <c r="AH18" s="71"/>
      <c r="AI18" s="71"/>
      <c r="AJ18" s="71"/>
      <c r="AK18" s="71"/>
      <c r="AL18" s="71"/>
      <c r="AM18" s="71"/>
      <c r="AN18" s="71"/>
      <c r="AO18" s="71"/>
      <c r="AP18" s="71"/>
    </row>
    <row r="19" spans="1:42" s="72" customFormat="1" ht="12.75" customHeight="1">
      <c r="A19" s="163">
        <f>'[2]4'!$A19</f>
        <v>2010</v>
      </c>
      <c r="B19" s="908">
        <f>'[2]4'!$B19</f>
        <v>190666.511</v>
      </c>
      <c r="C19" s="170">
        <f>'[2]4'!$C19</f>
        <v>1.7376252765813842</v>
      </c>
      <c r="D19" s="909">
        <f>'[2]4'!D19</f>
        <v>1.5000908875040977</v>
      </c>
      <c r="E19" s="34">
        <f>'[2]4'!E19</f>
        <v>-1.412037574621918</v>
      </c>
      <c r="F19" s="910">
        <f>'[2]4'!F19</f>
        <v>2.3555889121952256</v>
      </c>
      <c r="G19" s="113">
        <f>'[2]4'!G19</f>
        <v>2.469433146565513</v>
      </c>
      <c r="H19" s="911">
        <f>'[2]4'!H19</f>
        <v>-1.7273202492412998</v>
      </c>
      <c r="I19" s="102">
        <f>'[2]4'!I19</f>
        <v>2.9200520012148203</v>
      </c>
      <c r="J19" s="910">
        <f>'[2]4'!J19</f>
        <v>-1.1255500178127711</v>
      </c>
      <c r="K19" s="113">
        <f>'[2]4'!K19</f>
        <v>3.1178889702766424</v>
      </c>
      <c r="L19" s="911">
        <f>'[2]4'!L19</f>
        <v>-3.9186126334016587</v>
      </c>
      <c r="M19" s="34">
        <f>'[2]4'!M19</f>
        <v>-247.34818401937017</v>
      </c>
      <c r="N19" s="910">
        <f>'[2]4'!N19</f>
        <v>-7.483489239359141</v>
      </c>
      <c r="O19" s="102">
        <f>'[2]4'!O19</f>
        <v>9.2090061737669853</v>
      </c>
      <c r="P19" s="910">
        <f>'[2]4'!P19</f>
        <v>11.317838053853201</v>
      </c>
      <c r="Q19" s="34">
        <f>'[2]4'!Q19</f>
        <v>4.6439625556950404</v>
      </c>
      <c r="R19" s="909">
        <f>'[2]4'!R19</f>
        <v>7.8011173160503526</v>
      </c>
      <c r="S19" s="34">
        <f>'[2]4'!S19</f>
        <v>8.119583050539271</v>
      </c>
      <c r="T19" s="910">
        <f>'[2]4'!T19</f>
        <v>6.1440924348916219</v>
      </c>
      <c r="U19" s="551">
        <f>'[2]4'!U19</f>
        <v>0.53103047752859622</v>
      </c>
      <c r="V19" s="912">
        <f>'[2]4'!V19</f>
        <v>-2.7561492214077585E-2</v>
      </c>
      <c r="W19" s="102">
        <f>'[2]4'!W19</f>
        <v>1.7702807308691431</v>
      </c>
      <c r="X19" s="911">
        <f>'[2]4'!X19</f>
        <v>1.8604943693861145</v>
      </c>
      <c r="Y19" s="361"/>
      <c r="Z19" s="71"/>
      <c r="AA19" s="71"/>
      <c r="AB19" s="71"/>
      <c r="AC19" s="71"/>
      <c r="AD19" s="71"/>
      <c r="AE19" s="71"/>
      <c r="AF19" s="71"/>
      <c r="AG19" s="71"/>
      <c r="AH19" s="71"/>
      <c r="AI19" s="71"/>
      <c r="AJ19" s="71"/>
      <c r="AK19" s="71"/>
      <c r="AL19" s="71"/>
      <c r="AM19" s="71"/>
      <c r="AN19" s="71"/>
      <c r="AO19" s="71"/>
      <c r="AP19" s="71"/>
    </row>
    <row r="20" spans="1:42" s="72" customFormat="1" ht="12.75" customHeight="1">
      <c r="A20" s="163">
        <f>'[2]4'!$A20</f>
        <v>2011</v>
      </c>
      <c r="B20" s="908">
        <f>'[2]4'!$B20</f>
        <v>187432.49300000002</v>
      </c>
      <c r="C20" s="170">
        <f>'[2]4'!$C20</f>
        <v>-1.6961646715190495</v>
      </c>
      <c r="D20" s="909">
        <f>'[2]4'!D20</f>
        <v>-3.6670316599928121</v>
      </c>
      <c r="E20" s="34">
        <f>'[2]4'!E20</f>
        <v>-3.6931192973155826</v>
      </c>
      <c r="F20" s="910">
        <f>'[2]4'!F20</f>
        <v>-3.6596499741217925</v>
      </c>
      <c r="G20" s="113">
        <f>'[2]4'!G20</f>
        <v>-3.7696218037232296</v>
      </c>
      <c r="H20" s="911">
        <f>'[2]4'!H20</f>
        <v>0.45280979432454377</v>
      </c>
      <c r="I20" s="102">
        <f>'[2]4'!I20</f>
        <v>-13.641262273718022</v>
      </c>
      <c r="J20" s="910">
        <f>'[2]4'!J20</f>
        <v>-12.592262924057703</v>
      </c>
      <c r="K20" s="113">
        <f>'[2]4'!K20</f>
        <v>-15.461052321510676</v>
      </c>
      <c r="L20" s="911">
        <f>'[2]4'!L20</f>
        <v>-10.565718516250925</v>
      </c>
      <c r="M20" s="34">
        <f>'[2]4'!M20</f>
        <v>-56.0098244783754</v>
      </c>
      <c r="N20" s="910">
        <f>'[2]4'!N20</f>
        <v>-18.818354463635618</v>
      </c>
      <c r="O20" s="102">
        <f>'[2]4'!O20</f>
        <v>6.8829199104629009</v>
      </c>
      <c r="P20" s="910">
        <f>'[2]4'!P20</f>
        <v>7.7579393586806242</v>
      </c>
      <c r="Q20" s="34">
        <f>'[2]4'!Q20</f>
        <v>4.8679374724949387</v>
      </c>
      <c r="R20" s="909">
        <f>'[2]4'!R20</f>
        <v>-6.1807931094459354</v>
      </c>
      <c r="S20" s="34">
        <f>'[2]4'!S20</f>
        <v>-7.2328974951447318</v>
      </c>
      <c r="T20" s="910">
        <f>'[2]4'!T20</f>
        <v>-0.60465292026134887</v>
      </c>
      <c r="U20" s="551">
        <f>'[2]4'!U20</f>
        <v>-79.462601604672599</v>
      </c>
      <c r="V20" s="912">
        <f>'[2]4'!V20</f>
        <v>4.0753470410198869</v>
      </c>
      <c r="W20" s="102">
        <f>'[2]4'!W20</f>
        <v>-5.5863676109129807</v>
      </c>
      <c r="X20" s="911">
        <f>'[2]4'!X20</f>
        <v>-5.8729337951513934</v>
      </c>
      <c r="Y20" s="361"/>
      <c r="Z20" s="71"/>
      <c r="AA20" s="71"/>
      <c r="AB20" s="71"/>
      <c r="AC20" s="71"/>
      <c r="AD20" s="71"/>
      <c r="AE20" s="71"/>
      <c r="AF20" s="71"/>
      <c r="AG20" s="71"/>
      <c r="AH20" s="71"/>
      <c r="AI20" s="71"/>
      <c r="AJ20" s="71"/>
      <c r="AK20" s="71"/>
      <c r="AL20" s="71"/>
      <c r="AM20" s="71"/>
      <c r="AN20" s="71"/>
      <c r="AO20" s="71"/>
      <c r="AP20" s="71"/>
    </row>
    <row r="21" spans="1:42" s="72" customFormat="1" ht="12.75" customHeight="1">
      <c r="A21" s="163">
        <f>'[2]4'!$A21</f>
        <v>2012</v>
      </c>
      <c r="B21" s="908">
        <f>'[2]4'!$B21</f>
        <v>179827.80599999998</v>
      </c>
      <c r="C21" s="170">
        <f>'[2]4'!$C21</f>
        <v>-4.0572938439228006</v>
      </c>
      <c r="D21" s="909">
        <f>'[2]4'!D21</f>
        <v>-4.9300256620990002</v>
      </c>
      <c r="E21" s="34">
        <f>'[2]4'!E21</f>
        <v>-3.5566196408072357</v>
      </c>
      <c r="F21" s="910">
        <f>'[2]4'!F21</f>
        <v>-5.3185058324495476</v>
      </c>
      <c r="G21" s="113">
        <f>'[2]4'!G21</f>
        <v>-5.4874410669648643</v>
      </c>
      <c r="H21" s="911">
        <f>'[2]4'!H21</f>
        <v>0.7333776023711488</v>
      </c>
      <c r="I21" s="102">
        <f>'[2]4'!I21</f>
        <v>-17.385336345419198</v>
      </c>
      <c r="J21" s="910">
        <f>'[2]4'!J21</f>
        <v>-16.712489581347523</v>
      </c>
      <c r="K21" s="113">
        <f>'[2]4'!K21</f>
        <v>-11.633810472097728</v>
      </c>
      <c r="L21" s="911">
        <f>'[2]4'!L21</f>
        <v>-20.103749260840537</v>
      </c>
      <c r="M21" s="34">
        <f>'[2]4'!M21</f>
        <v>-67.118579909949645</v>
      </c>
      <c r="N21" s="910">
        <f>'[2]4'!N21</f>
        <v>-36.795776275762584</v>
      </c>
      <c r="O21" s="102">
        <f>'[2]4'!O21</f>
        <v>3.0805630578351417</v>
      </c>
      <c r="P21" s="910">
        <f>'[2]4'!P21</f>
        <v>3.6271801311973224</v>
      </c>
      <c r="Q21" s="34">
        <f>'[2]4'!Q21</f>
        <v>1.7871319449296801</v>
      </c>
      <c r="R21" s="909">
        <f>'[2]4'!R21</f>
        <v>-6.2764541152890967</v>
      </c>
      <c r="S21" s="34">
        <f>'[2]4'!S21</f>
        <v>-6.1823471444698352</v>
      </c>
      <c r="T21" s="910">
        <f>'[2]4'!T21</f>
        <v>-6.7419593665662871</v>
      </c>
      <c r="U21" s="551">
        <f>'[2]4'!U21</f>
        <v>-279.44447462333943</v>
      </c>
      <c r="V21" s="912">
        <f>'[2]4'!V21</f>
        <v>2.9941414276529099</v>
      </c>
      <c r="W21" s="102">
        <f>'[2]4'!W21</f>
        <v>-7.1223143198402079</v>
      </c>
      <c r="X21" s="911">
        <f>'[2]4'!X21</f>
        <v>-7.1913590780266139</v>
      </c>
      <c r="Y21" s="361"/>
      <c r="Z21" s="71"/>
      <c r="AA21" s="71"/>
      <c r="AB21" s="71"/>
      <c r="AC21" s="71"/>
      <c r="AD21" s="71"/>
      <c r="AE21" s="71"/>
      <c r="AF21" s="71"/>
      <c r="AG21" s="71"/>
      <c r="AH21" s="71"/>
      <c r="AI21" s="71"/>
      <c r="AJ21" s="71"/>
      <c r="AK21" s="71"/>
      <c r="AL21" s="71"/>
      <c r="AM21" s="71"/>
      <c r="AN21" s="71"/>
      <c r="AO21" s="71"/>
      <c r="AP21" s="71"/>
    </row>
    <row r="22" spans="1:42" s="72" customFormat="1" ht="12.75" customHeight="1">
      <c r="A22" s="163">
        <f>'[2]4'!$A22</f>
        <v>2013</v>
      </c>
      <c r="B22" s="908">
        <f>'[2]4'!$B22</f>
        <v>178168.63500000001</v>
      </c>
      <c r="C22" s="170">
        <f>'[2]4'!$C22</f>
        <v>-0.92264429895784483</v>
      </c>
      <c r="D22" s="909">
        <f>'[2]4'!D22</f>
        <v>-1.2774870823548914</v>
      </c>
      <c r="E22" s="34">
        <f>'[2]4'!E22</f>
        <v>-2.0923193466410117</v>
      </c>
      <c r="F22" s="910">
        <f>'[2]4'!F22</f>
        <v>-1.0427155434820883</v>
      </c>
      <c r="G22" s="113">
        <f>'[2]4'!G22</f>
        <v>-1.1120719500383458</v>
      </c>
      <c r="H22" s="911">
        <f>'[2]4'!H22</f>
        <v>1.2884495150270232</v>
      </c>
      <c r="I22" s="102">
        <f>'[2]4'!I22</f>
        <v>-5.0557482678153933</v>
      </c>
      <c r="J22" s="910">
        <f>'[2]4'!J22</f>
        <v>-4.8055001327110185</v>
      </c>
      <c r="K22" s="113">
        <f>'[2]4'!K22</f>
        <v>4.4667695411904029</v>
      </c>
      <c r="L22" s="911">
        <f>'[2]4'!L22</f>
        <v>-11.653378778227873</v>
      </c>
      <c r="M22" s="34">
        <f>'[2]4'!M22</f>
        <v>-71.138931806476364</v>
      </c>
      <c r="N22" s="910">
        <f>'[2]4'!N22</f>
        <v>22.577388963660798</v>
      </c>
      <c r="O22" s="102">
        <f>'[2]4'!O22</f>
        <v>7.2023073524529746</v>
      </c>
      <c r="P22" s="910">
        <f>'[2]4'!P22</f>
        <v>6.0600070568769775</v>
      </c>
      <c r="Q22" s="34">
        <f>'[2]4'!Q22</f>
        <v>9.954134831524069</v>
      </c>
      <c r="R22" s="909">
        <f>'[2]4'!R22</f>
        <v>4.6805965101295604</v>
      </c>
      <c r="S22" s="34">
        <f>'[2]4'!S22</f>
        <v>4.5672029323355892</v>
      </c>
      <c r="T22" s="910">
        <f>'[2]4'!T22</f>
        <v>5.244869841956465</v>
      </c>
      <c r="U22" s="551">
        <f>'[2]4'!U22</f>
        <v>46.970277262685734</v>
      </c>
      <c r="V22" s="912">
        <f>'[2]4'!V22</f>
        <v>0.94127827147599186</v>
      </c>
      <c r="W22" s="102">
        <f>'[2]4'!W22</f>
        <v>-1.8690227041930876</v>
      </c>
      <c r="X22" s="911">
        <f>'[2]4'!X22</f>
        <v>-1.8268539843709468</v>
      </c>
      <c r="Y22" s="361"/>
      <c r="Z22" s="71"/>
      <c r="AA22" s="71"/>
      <c r="AB22" s="71"/>
      <c r="AC22" s="71"/>
      <c r="AD22" s="71"/>
      <c r="AE22" s="71"/>
      <c r="AF22" s="71"/>
      <c r="AG22" s="71"/>
      <c r="AH22" s="71"/>
      <c r="AI22" s="71"/>
      <c r="AJ22" s="71"/>
      <c r="AK22" s="71"/>
      <c r="AL22" s="71"/>
      <c r="AM22" s="71"/>
      <c r="AN22" s="71"/>
      <c r="AO22" s="71"/>
      <c r="AP22" s="71"/>
    </row>
    <row r="23" spans="1:42" s="72" customFormat="1" ht="12.75" customHeight="1">
      <c r="A23" s="163">
        <f>'[2]4'!$A23</f>
        <v>2014</v>
      </c>
      <c r="B23" s="908">
        <f>'[2]4'!$B23</f>
        <v>179580.06900000002</v>
      </c>
      <c r="C23" s="170">
        <f>'[2]4'!$C23</f>
        <v>0.79218993848160102</v>
      </c>
      <c r="D23" s="909">
        <f>'[2]4'!D23</f>
        <v>1.7168180184324613</v>
      </c>
      <c r="E23" s="34">
        <f>'[2]4'!E23</f>
        <v>-0.61217851872590245</v>
      </c>
      <c r="F23" s="910">
        <f>'[2]4'!F23</f>
        <v>2.3807369702998575</v>
      </c>
      <c r="G23" s="113">
        <f>'[2]4'!G23</f>
        <v>2.3800141785984197</v>
      </c>
      <c r="H23" s="911">
        <f>'[2]4'!H23</f>
        <v>2.4044552372701364</v>
      </c>
      <c r="I23" s="102">
        <f>'[2]4'!I23</f>
        <v>4.0657838998781823</v>
      </c>
      <c r="J23" s="910">
        <f>'[2]4'!J23</f>
        <v>2.2884949893786031</v>
      </c>
      <c r="K23" s="113">
        <f>'[2]4'!K23</f>
        <v>8.8751566386064606</v>
      </c>
      <c r="L23" s="911">
        <f>'[2]4'!L23</f>
        <v>-3.4635672459183753</v>
      </c>
      <c r="M23" s="34">
        <f>'[2]4'!M23</f>
        <v>1245.86296480958</v>
      </c>
      <c r="N23" s="910">
        <f>'[2]4'!N23</f>
        <v>-9.0751769325328766</v>
      </c>
      <c r="O23" s="102">
        <f>'[2]4'!O23</f>
        <v>4.3035287440672949</v>
      </c>
      <c r="P23" s="910">
        <f>'[2]4'!P23</f>
        <v>4.2781905538585168</v>
      </c>
      <c r="Q23" s="34">
        <f>'[2]4'!Q23</f>
        <v>4.3624072243571437</v>
      </c>
      <c r="R23" s="909">
        <f>'[2]4'!R23</f>
        <v>7.9207624719290468</v>
      </c>
      <c r="S23" s="34">
        <f>'[2]4'!S23</f>
        <v>7.4320896604767688</v>
      </c>
      <c r="T23" s="910">
        <f>'[2]4'!T23</f>
        <v>10.336856320744605</v>
      </c>
      <c r="U23" s="551">
        <f>'[2]4'!U23</f>
        <v>-36.326897900198709</v>
      </c>
      <c r="V23" s="912">
        <f>'[2]4'!V23</f>
        <v>-1.0798870407240853</v>
      </c>
      <c r="W23" s="102">
        <f>'[2]4'!W23</f>
        <v>2.072636241652889</v>
      </c>
      <c r="X23" s="911">
        <f>'[2]4'!X23</f>
        <v>2.0065226407554877</v>
      </c>
      <c r="Y23" s="361"/>
      <c r="Z23" s="71"/>
      <c r="AA23" s="71"/>
      <c r="AB23" s="71"/>
      <c r="AC23" s="71"/>
      <c r="AD23" s="71"/>
      <c r="AE23" s="71"/>
      <c r="AF23" s="71"/>
      <c r="AG23" s="71"/>
      <c r="AH23" s="71"/>
      <c r="AI23" s="71"/>
      <c r="AJ23" s="71"/>
      <c r="AK23" s="71"/>
      <c r="AL23" s="71"/>
      <c r="AM23" s="71"/>
      <c r="AN23" s="71"/>
      <c r="AO23" s="71"/>
      <c r="AP23" s="71"/>
    </row>
    <row r="24" spans="1:42" s="72" customFormat="1" ht="12.75" customHeight="1">
      <c r="A24" s="163">
        <f>'[2]4'!$A24</f>
        <v>2015</v>
      </c>
      <c r="B24" s="908">
        <f>'[2]4'!$B24</f>
        <v>182798.22700000001</v>
      </c>
      <c r="C24" s="170">
        <f>'[2]4'!$C24</f>
        <v>1.7920463099944546</v>
      </c>
      <c r="D24" s="909">
        <f>'[2]4'!D24</f>
        <v>1.7770924409879973</v>
      </c>
      <c r="E24" s="34">
        <f>'[2]4'!E24</f>
        <v>0.83390983761281856</v>
      </c>
      <c r="F24" s="910">
        <f>'[2]4'!F24</f>
        <v>2.0381023076198375</v>
      </c>
      <c r="G24" s="113">
        <f>'[2]4'!G24</f>
        <v>1.8731911608751608</v>
      </c>
      <c r="H24" s="911">
        <f>'[2]4'!H24</f>
        <v>7.4483374479750344</v>
      </c>
      <c r="I24" s="102">
        <f>'[2]4'!I24</f>
        <v>5.9101136389297428</v>
      </c>
      <c r="J24" s="910">
        <f>'[2]4'!J24</f>
        <v>5.9191497374488273</v>
      </c>
      <c r="K24" s="113">
        <f>'[2]4'!K24</f>
        <v>6.710937288698152</v>
      </c>
      <c r="L24" s="911">
        <f>'[2]4'!L24</f>
        <v>5.1393116593309962</v>
      </c>
      <c r="M24" s="34">
        <f>'[2]4'!M24</f>
        <v>1.100283113784027</v>
      </c>
      <c r="N24" s="910">
        <f>'[2]4'!N24</f>
        <v>35.13421277154292</v>
      </c>
      <c r="O24" s="102">
        <f>'[2]4'!O24</f>
        <v>6.2615353047620044</v>
      </c>
      <c r="P24" s="910">
        <f>'[2]4'!P24</f>
        <v>6.8561850676014364</v>
      </c>
      <c r="Q24" s="34">
        <f>'[2]4'!Q24</f>
        <v>4.88085970872842</v>
      </c>
      <c r="R24" s="909">
        <f>'[2]4'!R24</f>
        <v>8.0498908383253962</v>
      </c>
      <c r="S24" s="34">
        <f>'[2]4'!S24</f>
        <v>8.86329511855884</v>
      </c>
      <c r="T24" s="910">
        <f>'[2]4'!T24</f>
        <v>4.1341359960126498</v>
      </c>
      <c r="U24" s="551">
        <f>'[2]4'!U24</f>
        <v>-27.785372137115953</v>
      </c>
      <c r="V24" s="912">
        <f>'[2]4'!V24</f>
        <v>-0.52178953110882187</v>
      </c>
      <c r="W24" s="102">
        <f>'[2]4'!W24</f>
        <v>2.4153819982750226</v>
      </c>
      <c r="X24" s="911">
        <f>'[2]4'!X24</f>
        <v>2.3680411883570431</v>
      </c>
      <c r="Y24" s="361"/>
      <c r="Z24" s="71"/>
      <c r="AA24" s="71"/>
      <c r="AB24" s="71"/>
      <c r="AC24" s="71"/>
      <c r="AD24" s="71"/>
      <c r="AE24" s="71"/>
      <c r="AF24" s="71"/>
      <c r="AG24" s="71"/>
      <c r="AH24" s="71"/>
      <c r="AI24" s="71"/>
      <c r="AJ24" s="71"/>
      <c r="AK24" s="71"/>
      <c r="AL24" s="71"/>
      <c r="AM24" s="71"/>
      <c r="AN24" s="71"/>
      <c r="AO24" s="71"/>
      <c r="AP24" s="71"/>
    </row>
    <row r="25" spans="1:42" s="77" customFormat="1" ht="12.75" customHeight="1">
      <c r="A25" s="163">
        <f>'[2]4'!$A25</f>
        <v>2016</v>
      </c>
      <c r="B25" s="908">
        <f>'[2]4'!$B25</f>
        <v>186489.81100000002</v>
      </c>
      <c r="C25" s="170">
        <f>'[2]4'!$C25</f>
        <v>2.0194856703943866</v>
      </c>
      <c r="D25" s="909">
        <f>'[2]4'!D25</f>
        <v>2.1833979947049205</v>
      </c>
      <c r="E25" s="34">
        <f>'[2]4'!E25</f>
        <v>0.80757378996934026</v>
      </c>
      <c r="F25" s="910">
        <f>'[2]4'!F25</f>
        <v>2.5596409030991589</v>
      </c>
      <c r="G25" s="113">
        <f>'[2]4'!G25</f>
        <v>2.6029939564400637</v>
      </c>
      <c r="H25" s="911">
        <f>'[2]4'!H25</f>
        <v>1.2111561826170354</v>
      </c>
      <c r="I25" s="102">
        <f>'[2]4'!I25</f>
        <v>2.5312320261992918</v>
      </c>
      <c r="J25" s="910">
        <f>'[2]4'!J25</f>
        <v>2.547237580237685</v>
      </c>
      <c r="K25" s="113">
        <f>'[2]4'!K25</f>
        <v>6.085063017794214</v>
      </c>
      <c r="L25" s="911">
        <f>'[2]4'!L25</f>
        <v>-0.98928123708342253</v>
      </c>
      <c r="M25" s="34">
        <f>'[2]4'!M25</f>
        <v>-1.5814515024642702E-2</v>
      </c>
      <c r="N25" s="910">
        <f>'[2]4'!N25</f>
        <v>10.978902789649544</v>
      </c>
      <c r="O25" s="102">
        <f>'[2]4'!O25</f>
        <v>4.4306498252802031</v>
      </c>
      <c r="P25" s="910">
        <f>'[2]4'!P25</f>
        <v>4.2720360012684377</v>
      </c>
      <c r="Q25" s="34">
        <f>'[2]4'!Q25</f>
        <v>4.8058602193954458</v>
      </c>
      <c r="R25" s="909">
        <f>'[2]4'!R25</f>
        <v>5.0122100797968177</v>
      </c>
      <c r="S25" s="34">
        <f>'[2]4'!S25</f>
        <v>5.0135045420598745</v>
      </c>
      <c r="T25" s="910">
        <f>'[2]4'!T25</f>
        <v>5.0056954942418379</v>
      </c>
      <c r="U25" s="551">
        <f>'[2]4'!U25</f>
        <v>-12.135351053398532</v>
      </c>
      <c r="V25" s="912">
        <f>'[2]4'!V25</f>
        <v>-0.16167498167255434</v>
      </c>
      <c r="W25" s="102">
        <f>'[2]4'!W25</f>
        <v>2.2389493196492682</v>
      </c>
      <c r="X25" s="911">
        <f>'[2]4'!X25</f>
        <v>2.2085082914945344</v>
      </c>
      <c r="Y25" s="355"/>
      <c r="Z25" s="76"/>
      <c r="AA25" s="76"/>
      <c r="AB25" s="76"/>
      <c r="AC25" s="76"/>
      <c r="AD25" s="76"/>
      <c r="AE25" s="76"/>
      <c r="AF25" s="76"/>
      <c r="AG25" s="76"/>
      <c r="AH25" s="76"/>
      <c r="AI25" s="76"/>
      <c r="AJ25" s="76"/>
      <c r="AK25" s="76"/>
      <c r="AL25" s="76"/>
      <c r="AM25" s="76"/>
      <c r="AN25" s="76"/>
      <c r="AO25" s="76"/>
      <c r="AP25" s="76"/>
    </row>
    <row r="26" spans="1:42" s="77" customFormat="1" ht="12.75" customHeight="1">
      <c r="A26" s="163">
        <f>'[2]4'!$A26</f>
        <v>2017</v>
      </c>
      <c r="B26" s="908">
        <f>'[2]4'!$B26</f>
        <v>193028.78700000001</v>
      </c>
      <c r="C26" s="170">
        <f>'[2]4'!$C26</f>
        <v>3.5063449123233843</v>
      </c>
      <c r="D26" s="909">
        <f>'[2]4'!D26</f>
        <v>1.6971353701874734</v>
      </c>
      <c r="E26" s="34">
        <f>'[2]4'!E26</f>
        <v>0.19508774497249221</v>
      </c>
      <c r="F26" s="910">
        <f>'[2]4'!F26</f>
        <v>2.1008790630794416</v>
      </c>
      <c r="G26" s="113">
        <f>'[2]4'!G26</f>
        <v>2.0742524566005556</v>
      </c>
      <c r="H26" s="911">
        <f>'[2]4'!H26</f>
        <v>2.9404817257324241</v>
      </c>
      <c r="I26" s="102">
        <f>'[2]4'!I26</f>
        <v>11.88950636632844</v>
      </c>
      <c r="J26" s="910">
        <f>'[2]4'!J26</f>
        <v>11.488988768042599</v>
      </c>
      <c r="K26" s="113">
        <f>'[2]4'!K26</f>
        <v>10.831200744355488</v>
      </c>
      <c r="L26" s="911">
        <f>'[2]4'!L26</f>
        <v>12.193515636614274</v>
      </c>
      <c r="M26" s="34">
        <f>'[2]4'!M26</f>
        <v>32.942601590574291</v>
      </c>
      <c r="N26" s="910">
        <f>'[2]4'!N26</f>
        <v>17.646492494857998</v>
      </c>
      <c r="O26" s="102">
        <f>'[2]4'!O26</f>
        <v>8.4056255170669036</v>
      </c>
      <c r="P26" s="910">
        <f>'[2]4'!P26</f>
        <v>6.1371861116987763</v>
      </c>
      <c r="Q26" s="34">
        <f>'[2]4'!Q26</f>
        <v>13.744421126951471</v>
      </c>
      <c r="R26" s="909">
        <f>'[2]4'!R26</f>
        <v>8.1022072533545781</v>
      </c>
      <c r="S26" s="34">
        <f>'[2]4'!S26</f>
        <v>8.2806316969614482</v>
      </c>
      <c r="T26" s="910">
        <f>'[2]4'!T26</f>
        <v>7.2041913138708775</v>
      </c>
      <c r="U26" s="551">
        <f>'[2]4'!U26</f>
        <v>18.735387184979206</v>
      </c>
      <c r="V26" s="912">
        <f>'[2]4'!V26</f>
        <v>0.21497313866654391</v>
      </c>
      <c r="W26" s="102">
        <f>'[2]4'!W26</f>
        <v>3.3295759152560667</v>
      </c>
      <c r="X26" s="911">
        <f>'[2]4'!X26</f>
        <v>3.2913717736568477</v>
      </c>
      <c r="Y26" s="355"/>
      <c r="Z26" s="76"/>
      <c r="AA26" s="76"/>
      <c r="AB26" s="76"/>
      <c r="AC26" s="76"/>
      <c r="AD26" s="76"/>
      <c r="AE26" s="76"/>
      <c r="AF26" s="76"/>
      <c r="AG26" s="76"/>
      <c r="AH26" s="76"/>
      <c r="AI26" s="76"/>
      <c r="AJ26" s="76"/>
      <c r="AK26" s="76"/>
      <c r="AL26" s="76"/>
      <c r="AM26" s="76"/>
      <c r="AN26" s="76"/>
      <c r="AO26" s="76"/>
      <c r="AP26" s="76"/>
    </row>
    <row r="27" spans="1:42" s="77" customFormat="1" ht="12.75" customHeight="1">
      <c r="A27" s="163">
        <f>'[2]4'!$A27</f>
        <v>2018</v>
      </c>
      <c r="B27" s="908">
        <f>'[2]4'!$B27</f>
        <v>198528.80600000001</v>
      </c>
      <c r="C27" s="170">
        <f>'[2]4'!$C27</f>
        <v>2.8493257847597619</v>
      </c>
      <c r="D27" s="909">
        <f>'[2]4'!D27</f>
        <v>2.1970502272886838</v>
      </c>
      <c r="E27" s="34">
        <f>'[2]4'!E27</f>
        <v>0.61161307158548728</v>
      </c>
      <c r="F27" s="910">
        <f>'[2]4'!F27</f>
        <v>2.6152540792213097</v>
      </c>
      <c r="G27" s="113">
        <f>'[2]4'!G27</f>
        <v>2.6547926495056844</v>
      </c>
      <c r="H27" s="911">
        <f>'[2]4'!H27</f>
        <v>1.3789965194226355</v>
      </c>
      <c r="I27" s="102">
        <f>'[2]4'!I27</f>
        <v>7.8379894798929577</v>
      </c>
      <c r="J27" s="910">
        <f>'[2]4'!J27</f>
        <v>6.182557331972065</v>
      </c>
      <c r="K27" s="113">
        <f>'[2]4'!K27</f>
        <v>7.6069776041625223</v>
      </c>
      <c r="L27" s="911">
        <f>'[2]4'!L27</f>
        <v>4.6754505448449359</v>
      </c>
      <c r="M27" s="34">
        <f>'[2]4'!M27</f>
        <v>86.347616774494824</v>
      </c>
      <c r="N27" s="910">
        <f>'[2]4'!N27</f>
        <v>2.0086744980173554</v>
      </c>
      <c r="O27" s="102">
        <f>'[2]4'!O27</f>
        <v>4.1334188337503797</v>
      </c>
      <c r="P27" s="910">
        <f>'[2]4'!P27</f>
        <v>3.3847653869853565</v>
      </c>
      <c r="Q27" s="34">
        <f>'[2]4'!Q27</f>
        <v>5.7775422126178935</v>
      </c>
      <c r="R27" s="909">
        <f>'[2]4'!R27</f>
        <v>4.9689244054262538</v>
      </c>
      <c r="S27" s="34">
        <f>'[2]4'!S27</f>
        <v>4.8509960050871399</v>
      </c>
      <c r="T27" s="910">
        <f>'[2]4'!T27</f>
        <v>5.5684215478449222</v>
      </c>
      <c r="U27" s="551">
        <f>'[2]4'!U27</f>
        <v>-21.763752007304653</v>
      </c>
      <c r="V27" s="912">
        <f>'[2]4'!V27</f>
        <v>-0.28646297197111381</v>
      </c>
      <c r="W27" s="102">
        <f>'[2]4'!W27</f>
        <v>3.1753642604814574</v>
      </c>
      <c r="X27" s="911">
        <f>'[2]4'!X27</f>
        <v>3.1335688805835851</v>
      </c>
      <c r="Y27" s="355"/>
      <c r="Z27" s="76"/>
      <c r="AA27" s="76"/>
      <c r="AB27" s="76"/>
      <c r="AC27" s="76"/>
      <c r="AD27" s="76"/>
      <c r="AE27" s="76"/>
      <c r="AF27" s="76"/>
      <c r="AG27" s="76"/>
      <c r="AH27" s="76"/>
      <c r="AI27" s="76"/>
      <c r="AJ27" s="76"/>
      <c r="AK27" s="76"/>
      <c r="AL27" s="76"/>
      <c r="AM27" s="76"/>
      <c r="AN27" s="76"/>
      <c r="AO27" s="76"/>
      <c r="AP27" s="76"/>
    </row>
    <row r="28" spans="1:42" s="77" customFormat="1" ht="12.75" customHeight="1">
      <c r="A28" s="163">
        <f>'[2]4'!$A28</f>
        <v>2019</v>
      </c>
      <c r="B28" s="908">
        <f>'[2]4'!$B28</f>
        <v>203854.85699999999</v>
      </c>
      <c r="C28" s="170">
        <f>'[2]4'!$C28</f>
        <v>2.6827598006104854</v>
      </c>
      <c r="D28" s="909">
        <f>'[2]4'!D28</f>
        <v>3.0323512758403206</v>
      </c>
      <c r="E28" s="34">
        <f>'[2]4'!E28</f>
        <v>2.1393916742220855</v>
      </c>
      <c r="F28" s="910">
        <f>'[2]4'!F28</f>
        <v>3.2632954415611168</v>
      </c>
      <c r="G28" s="113">
        <f>'[2]4'!G28</f>
        <v>3.3641266580747411</v>
      </c>
      <c r="H28" s="911">
        <f>'[2]4'!H28</f>
        <v>7.0917891081752921E-2</v>
      </c>
      <c r="I28" s="102">
        <f>'[2]4'!I28</f>
        <v>3.2818692510826453</v>
      </c>
      <c r="J28" s="910">
        <f>'[2]4'!J28</f>
        <v>5.3877387704973829</v>
      </c>
      <c r="K28" s="113">
        <f>'[2]4'!K28</f>
        <v>3.3468871771427269</v>
      </c>
      <c r="L28" s="911">
        <f>'[2]4'!L28</f>
        <v>7.607533925387683</v>
      </c>
      <c r="M28" s="34">
        <f>'[2]4'!M28</f>
        <v>-51.782716618444354</v>
      </c>
      <c r="N28" s="910">
        <f>'[2]4'!N28</f>
        <v>-6.2647228279498561</v>
      </c>
      <c r="O28" s="102">
        <f>'[2]4'!O28</f>
        <v>4.0752879423142119</v>
      </c>
      <c r="P28" s="910">
        <f>'[2]4'!P28</f>
        <v>3.6275156984473327</v>
      </c>
      <c r="Q28" s="34">
        <f>'[2]4'!Q28</f>
        <v>5.0363995461100437</v>
      </c>
      <c r="R28" s="909">
        <f>'[2]4'!R28</f>
        <v>4.9425945380222549</v>
      </c>
      <c r="S28" s="34">
        <f>'[2]4'!S28</f>
        <v>4.2160033920505091</v>
      </c>
      <c r="T28" s="910">
        <f>'[2]4'!T28</f>
        <v>8.61116904157163</v>
      </c>
      <c r="U28" s="551">
        <f>'[2]4'!U28</f>
        <v>-31.993234609340366</v>
      </c>
      <c r="V28" s="912">
        <f>'[2]4'!V28</f>
        <v>-0.32033134778436717</v>
      </c>
      <c r="W28" s="102">
        <f>'[2]4'!W28</f>
        <v>3.0775810552323346</v>
      </c>
      <c r="X28" s="911">
        <f>'[2]4'!X28</f>
        <v>3.0467004370136634</v>
      </c>
      <c r="Y28" s="355"/>
      <c r="Z28" s="76"/>
      <c r="AA28" s="76"/>
      <c r="AB28" s="76"/>
      <c r="AC28" s="76"/>
      <c r="AD28" s="76"/>
      <c r="AE28" s="76"/>
      <c r="AF28" s="76"/>
      <c r="AG28" s="76"/>
      <c r="AH28" s="76"/>
      <c r="AI28" s="76"/>
      <c r="AJ28" s="76"/>
      <c r="AK28" s="76"/>
      <c r="AL28" s="76"/>
      <c r="AM28" s="76"/>
      <c r="AN28" s="76"/>
      <c r="AO28" s="76"/>
      <c r="AP28" s="76"/>
    </row>
    <row r="29" spans="1:42" s="77" customFormat="1" ht="12.75" customHeight="1">
      <c r="A29" s="163">
        <f>'[2]4'!$A29</f>
        <v>2020</v>
      </c>
      <c r="B29" s="908">
        <f>'[2]4'!$B29</f>
        <v>186644.5</v>
      </c>
      <c r="C29" s="170">
        <f>'[2]4'!$C29</f>
        <v>-8.4424561932316333</v>
      </c>
      <c r="D29" s="909">
        <f>'[2]4'!D29</f>
        <v>-5.5460500675821045</v>
      </c>
      <c r="E29" s="34">
        <f>'[2]4'!E29</f>
        <v>0.43274352364492319</v>
      </c>
      <c r="F29" s="910">
        <f>'[2]4'!F29</f>
        <v>-7.0755026972639943</v>
      </c>
      <c r="G29" s="113">
        <f>'[2]4'!G29</f>
        <v>-7.3198456387504551</v>
      </c>
      <c r="H29" s="911">
        <f>'[2]4'!H29</f>
        <v>0.91512681885508451</v>
      </c>
      <c r="I29" s="102">
        <f>'[2]4'!I29</f>
        <v>-5.7489379576826618</v>
      </c>
      <c r="J29" s="910">
        <f>'[2]4'!J29</f>
        <v>-2.7430146246268818</v>
      </c>
      <c r="K29" s="113">
        <f>'[2]4'!K29</f>
        <v>-6.8743368205895976</v>
      </c>
      <c r="L29" s="911">
        <f>'[2]4'!L29</f>
        <v>1.5726258955774064</v>
      </c>
      <c r="M29" s="34">
        <f>'[2]4'!M29</f>
        <v>-174.76496520096183</v>
      </c>
      <c r="N29" s="910">
        <f>'[2]4'!N29</f>
        <v>-34.451127000552411</v>
      </c>
      <c r="O29" s="102">
        <f>'[2]4'!O29</f>
        <v>-18.636436170777255</v>
      </c>
      <c r="P29" s="910">
        <f>'[2]4'!P29</f>
        <v>-11.368988811449835</v>
      </c>
      <c r="Q29" s="34">
        <f>'[2]4'!Q29</f>
        <v>-34.026265592727462</v>
      </c>
      <c r="R29" s="909">
        <f>'[2]4'!R29</f>
        <v>-12.128735711894546</v>
      </c>
      <c r="S29" s="34">
        <f>'[2]4'!S29</f>
        <v>-10.269458166188551</v>
      </c>
      <c r="T29" s="910">
        <f>'[2]4'!T29</f>
        <v>-21.136383419719852</v>
      </c>
      <c r="U29" s="551">
        <f>'[2]4'!U29</f>
        <v>-436.25802070403097</v>
      </c>
      <c r="V29" s="912">
        <f>'[2]4'!V29</f>
        <v>-2.8929391660263377</v>
      </c>
      <c r="W29" s="102">
        <f>'[2]4'!W29</f>
        <v>-5.5829001640222327</v>
      </c>
      <c r="X29" s="911">
        <f>'[2]4'!X29</f>
        <v>-5.5481322184047785</v>
      </c>
      <c r="Y29" s="355"/>
      <c r="Z29" s="76"/>
      <c r="AA29" s="76"/>
      <c r="AB29" s="76"/>
      <c r="AC29" s="76"/>
      <c r="AD29" s="76"/>
      <c r="AE29" s="76"/>
      <c r="AF29" s="76"/>
      <c r="AG29" s="76"/>
      <c r="AH29" s="76"/>
      <c r="AI29" s="76"/>
      <c r="AJ29" s="76"/>
      <c r="AK29" s="76"/>
      <c r="AL29" s="76"/>
      <c r="AM29" s="76"/>
      <c r="AN29" s="76"/>
      <c r="AO29" s="76"/>
      <c r="AP29" s="76"/>
    </row>
    <row r="30" spans="1:42" s="77" customFormat="1" ht="12.75" customHeight="1">
      <c r="A30" s="163">
        <f>'[2]4'!$A30</f>
        <v>2021</v>
      </c>
      <c r="B30" s="916">
        <f>'[2]4'!$B30</f>
        <v>195760.24300000002</v>
      </c>
      <c r="C30" s="1004">
        <f>'[2]4'!$C30</f>
        <v>4.8840137266300463</v>
      </c>
      <c r="D30" s="918">
        <f>'[2]4'!D30</f>
        <v>4.4420096061069012</v>
      </c>
      <c r="E30" s="919">
        <f>'[2]4'!E30</f>
        <v>4.1075752062032445</v>
      </c>
      <c r="F30" s="920">
        <f>'[2]4'!F30</f>
        <v>4.5344748498684968</v>
      </c>
      <c r="G30" s="921">
        <f>'[2]4'!G30</f>
        <v>4.6175532344012531</v>
      </c>
      <c r="H30" s="922">
        <f>'[2]4'!H30</f>
        <v>2.0393072720046939</v>
      </c>
      <c r="I30" s="923">
        <f>'[2]4'!I30</f>
        <v>7.934076578380707</v>
      </c>
      <c r="J30" s="920">
        <f>'[2]4'!J30</f>
        <v>6.5640197517507968</v>
      </c>
      <c r="K30" s="921">
        <f>'[2]4'!K30</f>
        <v>9.244123259174776</v>
      </c>
      <c r="L30" s="922">
        <f>'[2]4'!L30</f>
        <v>3.9971699237951324</v>
      </c>
      <c r="M30" s="919">
        <f>'[2]4'!M30</f>
        <v>-87.245489711596335</v>
      </c>
      <c r="N30" s="920">
        <f>'[2]4'!N30</f>
        <v>54.99002943690062</v>
      </c>
      <c r="O30" s="923">
        <f>'[2]4'!O30</f>
        <v>13.103063412161472</v>
      </c>
      <c r="P30" s="920">
        <f>'[2]4'!P30</f>
        <v>11.127287523791466</v>
      </c>
      <c r="Q30" s="919">
        <f>'[2]4'!Q30</f>
        <v>18.72394231756364</v>
      </c>
      <c r="R30" s="918">
        <f>'[2]4'!R30</f>
        <v>13.092371100588995</v>
      </c>
      <c r="S30" s="919">
        <f>'[2]4'!S30</f>
        <v>12.345906320019159</v>
      </c>
      <c r="T30" s="920">
        <f>'[2]4'!T30</f>
        <v>17.207089236018085</v>
      </c>
      <c r="U30" s="924">
        <f>'[2]4'!U30</f>
        <v>12.923754774690252</v>
      </c>
      <c r="V30" s="925">
        <f>'[2]4'!V30</f>
        <v>-0.31474809062147902</v>
      </c>
      <c r="W30" s="923">
        <f>'[2]4'!W30</f>
        <v>5.0751509351463353</v>
      </c>
      <c r="X30" s="922">
        <f>'[2]4'!X30</f>
        <v>5.2010667338175001</v>
      </c>
      <c r="Y30" s="1191"/>
      <c r="Z30" s="76"/>
      <c r="AA30" s="76"/>
      <c r="AB30" s="76"/>
      <c r="AC30" s="76"/>
      <c r="AD30" s="76"/>
      <c r="AE30" s="76"/>
      <c r="AF30" s="76"/>
      <c r="AG30" s="76"/>
      <c r="AH30" s="76"/>
      <c r="AI30" s="76"/>
      <c r="AJ30" s="76"/>
      <c r="AK30" s="76"/>
      <c r="AL30" s="76"/>
      <c r="AM30" s="76"/>
      <c r="AN30" s="76"/>
      <c r="AO30" s="76"/>
      <c r="AP30" s="76"/>
    </row>
    <row r="31" spans="1:42"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42" s="77" customFormat="1" ht="12.75" customHeight="1">
      <c r="A32" s="926" t="str">
        <f>'[2]4'!$A32</f>
        <v>1 2014</v>
      </c>
      <c r="B32" s="916">
        <f>'[2]4'!$B32</f>
        <v>44671.593999999997</v>
      </c>
      <c r="C32" s="917">
        <f>'[2]4'!$C32</f>
        <v>1.0668747208005465</v>
      </c>
      <c r="D32" s="918">
        <f>'[2]4'!D32</f>
        <v>1.8897182859335357</v>
      </c>
      <c r="E32" s="919">
        <f>'[2]4'!E32</f>
        <v>-0.54201639524115874</v>
      </c>
      <c r="F32" s="920">
        <f>'[2]4'!F32</f>
        <v>2.5946674403418317</v>
      </c>
      <c r="G32" s="921">
        <f>'[2]4'!G32</f>
        <v>2.6502929478436341</v>
      </c>
      <c r="H32" s="922">
        <f>'[2]4'!H32</f>
        <v>0.78499396938524013</v>
      </c>
      <c r="I32" s="923">
        <f>'[2]4'!I32</f>
        <v>6.9132355523647941</v>
      </c>
      <c r="J32" s="920">
        <f>'[2]4'!J32</f>
        <v>0.61005977661430966</v>
      </c>
      <c r="K32" s="921">
        <f>'[2]4'!K32</f>
        <v>9.3035414155710914</v>
      </c>
      <c r="L32" s="922">
        <f>'[2]4'!L32</f>
        <v>-6.646520712817197</v>
      </c>
      <c r="M32" s="919">
        <f>'[2]4'!M32</f>
        <v>737.13610166987428</v>
      </c>
      <c r="N32" s="920">
        <f>'[2]4'!N32</f>
        <v>-2.4861738292150717</v>
      </c>
      <c r="O32" s="923">
        <f>'[2]4'!O32</f>
        <v>4.332594854288577</v>
      </c>
      <c r="P32" s="920">
        <f>'[2]4'!P32</f>
        <v>2.6291563235413</v>
      </c>
      <c r="Q32" s="919">
        <f>'[2]4'!Q32</f>
        <v>8.3972573447840428</v>
      </c>
      <c r="R32" s="918">
        <f>'[2]4'!R32</f>
        <v>8.975745671281059</v>
      </c>
      <c r="S32" s="919">
        <f>'[2]4'!S32</f>
        <v>8.4386381907584767</v>
      </c>
      <c r="T32" s="920">
        <f>'[2]4'!T32</f>
        <v>11.73503950846624</v>
      </c>
      <c r="U32" s="924">
        <f>'[2]4'!U32</f>
        <v>-39.46212386138447</v>
      </c>
      <c r="V32" s="925">
        <f>'[2]4'!V32</f>
        <v>-1.3403496173702112</v>
      </c>
      <c r="W32" s="923">
        <f>'[2]4'!W32</f>
        <v>2.6360605641890467</v>
      </c>
      <c r="X32" s="922">
        <f>'[2]4'!X32</f>
        <v>2.5396405229090981</v>
      </c>
      <c r="Y32" s="355"/>
      <c r="Z32" s="76"/>
      <c r="AA32" s="76"/>
      <c r="AB32" s="76"/>
      <c r="AC32" s="76"/>
      <c r="AD32" s="76"/>
      <c r="AE32" s="76"/>
      <c r="AF32" s="76"/>
      <c r="AG32" s="76"/>
      <c r="AH32" s="76"/>
      <c r="AI32" s="76"/>
      <c r="AJ32" s="76"/>
      <c r="AK32" s="76"/>
      <c r="AL32" s="76"/>
      <c r="AM32" s="76"/>
      <c r="AN32" s="76"/>
      <c r="AO32" s="76"/>
      <c r="AP32" s="76"/>
    </row>
    <row r="33" spans="1:42" s="77" customFormat="1" ht="12.75" customHeight="1">
      <c r="A33" s="163" t="str">
        <f>'[2]4'!$A33</f>
        <v>2 2014</v>
      </c>
      <c r="B33" s="908">
        <f>'[2]4'!$B33</f>
        <v>44820.224000000002</v>
      </c>
      <c r="C33" s="552">
        <f>'[2]4'!$C33</f>
        <v>0.63991803344026676</v>
      </c>
      <c r="D33" s="909">
        <f>'[2]4'!D33</f>
        <v>1.5028093103187166</v>
      </c>
      <c r="E33" s="34">
        <f>'[2]4'!E33</f>
        <v>-0.45739605324517868</v>
      </c>
      <c r="F33" s="910">
        <f>'[2]4'!F33</f>
        <v>2.0624962990350064</v>
      </c>
      <c r="G33" s="113">
        <f>'[2]4'!G33</f>
        <v>2.0877900857372622</v>
      </c>
      <c r="H33" s="911">
        <f>'[2]4'!H33</f>
        <v>1.2351598065137848</v>
      </c>
      <c r="I33" s="102">
        <f>'[2]4'!I33</f>
        <v>3.6767448087979502</v>
      </c>
      <c r="J33" s="910">
        <f>'[2]4'!J33</f>
        <v>1.7938760384175936</v>
      </c>
      <c r="K33" s="113">
        <f>'[2]4'!K33</f>
        <v>7.6081181844379664</v>
      </c>
      <c r="L33" s="911">
        <f>'[2]4'!L33</f>
        <v>-3.2074188903547407</v>
      </c>
      <c r="M33" s="34">
        <f>'[2]4'!M33</f>
        <v>283.52073241188856</v>
      </c>
      <c r="N33" s="910">
        <f>'[2]4'!N33</f>
        <v>-14.995795571335128</v>
      </c>
      <c r="O33" s="102">
        <f>'[2]4'!O33</f>
        <v>3.5127427464729259</v>
      </c>
      <c r="P33" s="910">
        <f>'[2]4'!P33</f>
        <v>3.9120219544298696</v>
      </c>
      <c r="Q33" s="34">
        <f>'[2]4'!Q33</f>
        <v>2.594533068083007</v>
      </c>
      <c r="R33" s="909">
        <f>'[2]4'!R33</f>
        <v>6.8011728812933629</v>
      </c>
      <c r="S33" s="34">
        <f>'[2]4'!S33</f>
        <v>6.8994621467817998</v>
      </c>
      <c r="T33" s="910">
        <f>'[2]4'!T33</f>
        <v>6.3232177541724015</v>
      </c>
      <c r="U33" s="551">
        <f>'[2]4'!U33</f>
        <v>-32.064368955389035</v>
      </c>
      <c r="V33" s="912">
        <f>'[2]4'!V33</f>
        <v>-0.98787398337518029</v>
      </c>
      <c r="W33" s="102">
        <f>'[2]4'!W33</f>
        <v>1.8331389426540456</v>
      </c>
      <c r="X33" s="911">
        <f>'[2]4'!X33</f>
        <v>1.7723180308804856</v>
      </c>
      <c r="Y33" s="355"/>
      <c r="Z33" s="76"/>
      <c r="AA33" s="76"/>
      <c r="AB33" s="76"/>
      <c r="AC33" s="76"/>
      <c r="AD33" s="76"/>
      <c r="AE33" s="76"/>
      <c r="AF33" s="76"/>
      <c r="AG33" s="76"/>
      <c r="AH33" s="76"/>
      <c r="AI33" s="76"/>
      <c r="AJ33" s="76"/>
      <c r="AK33" s="76"/>
      <c r="AL33" s="76"/>
      <c r="AM33" s="76"/>
      <c r="AN33" s="76"/>
      <c r="AO33" s="76"/>
      <c r="AP33" s="76"/>
    </row>
    <row r="34" spans="1:42" s="77" customFormat="1" ht="12.75" customHeight="1">
      <c r="A34" s="163" t="str">
        <f>'[2]4'!$A34</f>
        <v>3 2014</v>
      </c>
      <c r="B34" s="908">
        <f>'[2]4'!$B34</f>
        <v>44862.663</v>
      </c>
      <c r="C34" s="552">
        <f>'[2]4'!$C34</f>
        <v>0.87572742406049986</v>
      </c>
      <c r="D34" s="909">
        <f>'[2]4'!D34</f>
        <v>2.3211280290296568</v>
      </c>
      <c r="E34" s="34">
        <f>'[2]4'!E34</f>
        <v>-9.1895885774340727E-2</v>
      </c>
      <c r="F34" s="910">
        <f>'[2]4'!F34</f>
        <v>3.0027938571701664</v>
      </c>
      <c r="G34" s="113">
        <f>'[2]4'!G34</f>
        <v>3.0104118005226761</v>
      </c>
      <c r="H34" s="911">
        <f>'[2]4'!H34</f>
        <v>2.7532725311087405</v>
      </c>
      <c r="I34" s="102">
        <f>'[2]4'!I34</f>
        <v>1.5509504638852341</v>
      </c>
      <c r="J34" s="910">
        <f>'[2]4'!J34</f>
        <v>3.4437067016174314</v>
      </c>
      <c r="K34" s="113">
        <f>'[2]4'!K34</f>
        <v>11.012970004786498</v>
      </c>
      <c r="L34" s="911">
        <f>'[2]4'!L34</f>
        <v>-3.0292202974729876</v>
      </c>
      <c r="M34" s="34">
        <f>'[2]4'!M34</f>
        <v>-389.29130264702667</v>
      </c>
      <c r="N34" s="910">
        <f>'[2]4'!N34</f>
        <v>-15.122890682318408</v>
      </c>
      <c r="O34" s="102">
        <f>'[2]4'!O34</f>
        <v>3.5041609943611913</v>
      </c>
      <c r="P34" s="910">
        <f>'[2]4'!P34</f>
        <v>3.5246258410252884</v>
      </c>
      <c r="Q34" s="34">
        <f>'[2]4'!Q34</f>
        <v>3.45687470414155</v>
      </c>
      <c r="R34" s="909">
        <f>'[2]4'!R34</f>
        <v>7.0716711684321742</v>
      </c>
      <c r="S34" s="34">
        <f>'[2]4'!S34</f>
        <v>6.64266710763677</v>
      </c>
      <c r="T34" s="910">
        <f>'[2]4'!T34</f>
        <v>9.1596070031656005</v>
      </c>
      <c r="U34" s="551">
        <f>'[2]4'!U34</f>
        <v>-39.879713661868614</v>
      </c>
      <c r="V34" s="912">
        <f>'[2]4'!V34</f>
        <v>-1.1207581446974428</v>
      </c>
      <c r="W34" s="102">
        <f>'[2]4'!W34</f>
        <v>2.203651408544919</v>
      </c>
      <c r="X34" s="911">
        <f>'[2]4'!X34</f>
        <v>2.1371927843553662</v>
      </c>
      <c r="Y34" s="355"/>
      <c r="Z34" s="76"/>
      <c r="AA34" s="76"/>
      <c r="AB34" s="76"/>
      <c r="AC34" s="76"/>
      <c r="AD34" s="76"/>
      <c r="AE34" s="76"/>
      <c r="AF34" s="76"/>
      <c r="AG34" s="76"/>
      <c r="AH34" s="76"/>
      <c r="AI34" s="76"/>
      <c r="AJ34" s="76"/>
      <c r="AK34" s="76"/>
      <c r="AL34" s="76"/>
      <c r="AM34" s="76"/>
      <c r="AN34" s="76"/>
      <c r="AO34" s="76"/>
      <c r="AP34" s="76"/>
    </row>
    <row r="35" spans="1:42" s="77" customFormat="1" ht="12.75" customHeight="1">
      <c r="A35" s="163" t="str">
        <f>'[2]4'!$A35</f>
        <v>4 2014</v>
      </c>
      <c r="B35" s="908">
        <f>'[2]4'!$B35</f>
        <v>45225.588000000003</v>
      </c>
      <c r="C35" s="552">
        <f>'[2]4'!$C35</f>
        <v>0.59034924381730691</v>
      </c>
      <c r="D35" s="909">
        <f>'[2]4'!D35</f>
        <v>1.1620777848180783</v>
      </c>
      <c r="E35" s="34">
        <f>'[2]4'!E35</f>
        <v>-1.3497808500363151</v>
      </c>
      <c r="F35" s="910">
        <f>'[2]4'!F35</f>
        <v>1.8715622153612812</v>
      </c>
      <c r="G35" s="113">
        <f>'[2]4'!G35</f>
        <v>1.7824772993600073</v>
      </c>
      <c r="H35" s="911">
        <f>'[2]4'!H35</f>
        <v>4.8346240138959304</v>
      </c>
      <c r="I35" s="102">
        <f>'[2]4'!I35</f>
        <v>4.2268338029931734</v>
      </c>
      <c r="J35" s="910">
        <f>'[2]4'!J35</f>
        <v>3.2430393064012089</v>
      </c>
      <c r="K35" s="113">
        <f>'[2]4'!K35</f>
        <v>7.673493425079986</v>
      </c>
      <c r="L35" s="911">
        <f>'[2]4'!L35</f>
        <v>-0.94140694641107381</v>
      </c>
      <c r="M35" s="34">
        <f>'[2]4'!M35</f>
        <v>407.69091457891136</v>
      </c>
      <c r="N35" s="910">
        <f>'[2]4'!N35</f>
        <v>-2.9042461420492578</v>
      </c>
      <c r="O35" s="102">
        <f>'[2]4'!O35</f>
        <v>5.8537094182333504</v>
      </c>
      <c r="P35" s="910">
        <f>'[2]4'!P35</f>
        <v>6.978380682481597</v>
      </c>
      <c r="Q35" s="34">
        <f>'[2]4'!Q35</f>
        <v>3.2641397839970359</v>
      </c>
      <c r="R35" s="909">
        <f>'[2]4'!R35</f>
        <v>8.8748891761482049</v>
      </c>
      <c r="S35" s="34">
        <f>'[2]4'!S35</f>
        <v>7.7925232377114781</v>
      </c>
      <c r="T35" s="910">
        <f>'[2]4'!T35</f>
        <v>14.209866603373452</v>
      </c>
      <c r="U35" s="551">
        <f>'[2]4'!U35</f>
        <v>-33.515116903485193</v>
      </c>
      <c r="V35" s="912">
        <f>'[2]4'!V35</f>
        <v>-0.87454303438292047</v>
      </c>
      <c r="W35" s="102">
        <f>'[2]4'!W35</f>
        <v>1.630400044728668</v>
      </c>
      <c r="X35" s="911">
        <f>'[2]4'!X35</f>
        <v>1.5851542896883475</v>
      </c>
      <c r="Y35" s="355"/>
      <c r="Z35" s="76"/>
      <c r="AA35" s="76"/>
      <c r="AB35" s="76"/>
      <c r="AC35" s="76"/>
      <c r="AD35" s="76"/>
      <c r="AE35" s="76"/>
      <c r="AF35" s="76"/>
      <c r="AG35" s="76"/>
      <c r="AH35" s="76"/>
      <c r="AI35" s="76"/>
      <c r="AJ35" s="76"/>
      <c r="AK35" s="76"/>
      <c r="AL35" s="76"/>
      <c r="AM35" s="76"/>
      <c r="AN35" s="76"/>
      <c r="AO35" s="76"/>
      <c r="AP35" s="76"/>
    </row>
    <row r="36" spans="1:42" s="77" customFormat="1" ht="12.75" customHeight="1">
      <c r="A36" s="926" t="str">
        <f>'[2]4'!$A36</f>
        <v>1 2015</v>
      </c>
      <c r="B36" s="916">
        <f>'[2]4'!$B36</f>
        <v>45517.218999999997</v>
      </c>
      <c r="C36" s="917">
        <f>'[2]4'!$C36</f>
        <v>1.8929814772224158</v>
      </c>
      <c r="D36" s="918">
        <f>'[2]4'!D36</f>
        <v>1.4529418740688211</v>
      </c>
      <c r="E36" s="919">
        <f>'[2]4'!E36</f>
        <v>-0.33142915806630813</v>
      </c>
      <c r="F36" s="920">
        <f>'[2]4'!F36</f>
        <v>1.9544080344325669</v>
      </c>
      <c r="G36" s="921">
        <f>'[2]4'!G36</f>
        <v>1.793644775091634</v>
      </c>
      <c r="H36" s="922">
        <f>'[2]4'!H36</f>
        <v>7.2813425141719472</v>
      </c>
      <c r="I36" s="923">
        <f>'[2]4'!I36</f>
        <v>3.7063046342224655</v>
      </c>
      <c r="J36" s="920">
        <f>'[2]4'!J36</f>
        <v>9.5898604679942565</v>
      </c>
      <c r="K36" s="921">
        <f>'[2]4'!K36</f>
        <v>9.8168104913115553</v>
      </c>
      <c r="L36" s="922">
        <f>'[2]4'!L36</f>
        <v>9.3680550084270564</v>
      </c>
      <c r="M36" s="919">
        <f>'[2]4'!M36</f>
        <v>-106.32958367157586</v>
      </c>
      <c r="N36" s="920">
        <f>'[2]4'!N36</f>
        <v>19.309017118476497</v>
      </c>
      <c r="O36" s="923">
        <f>'[2]4'!O36</f>
        <v>9.4803573337775635</v>
      </c>
      <c r="P36" s="920">
        <f>'[2]4'!P36</f>
        <v>10.498038313410408</v>
      </c>
      <c r="Q36" s="919">
        <f>'[2]4'!Q36</f>
        <v>7.1812346528071407</v>
      </c>
      <c r="R36" s="918">
        <f>'[2]4'!R36</f>
        <v>9.3940857524996222</v>
      </c>
      <c r="S36" s="919">
        <f>'[2]4'!S36</f>
        <v>9.4936543409125456</v>
      </c>
      <c r="T36" s="920">
        <f>'[2]4'!T36</f>
        <v>8.8976606111526664</v>
      </c>
      <c r="U36" s="924">
        <f>'[2]4'!U36</f>
        <v>10.94516086439879</v>
      </c>
      <c r="V36" s="925">
        <f>'[2]4'!V36</f>
        <v>0.22267842065363055</v>
      </c>
      <c r="W36" s="923">
        <f>'[2]4'!W36</f>
        <v>1.8016746412687432</v>
      </c>
      <c r="X36" s="922">
        <f>'[2]4'!X36</f>
        <v>1.7627242045582661</v>
      </c>
      <c r="Y36" s="355"/>
      <c r="Z36" s="76"/>
      <c r="AA36" s="76"/>
      <c r="AB36" s="76"/>
      <c r="AC36" s="76"/>
      <c r="AD36" s="76"/>
      <c r="AE36" s="76"/>
      <c r="AF36" s="76"/>
      <c r="AG36" s="76"/>
      <c r="AH36" s="76"/>
      <c r="AI36" s="76"/>
      <c r="AJ36" s="76"/>
      <c r="AK36" s="76"/>
      <c r="AL36" s="76"/>
      <c r="AM36" s="76"/>
      <c r="AN36" s="76"/>
      <c r="AO36" s="76"/>
      <c r="AP36" s="76"/>
    </row>
    <row r="37" spans="1:42" s="77" customFormat="1" ht="12.75" customHeight="1">
      <c r="A37" s="163" t="str">
        <f>'[2]4'!$A37</f>
        <v>2 2015</v>
      </c>
      <c r="B37" s="908">
        <f>'[2]4'!$B37</f>
        <v>45652.696000000004</v>
      </c>
      <c r="C37" s="552">
        <f>'[2]4'!$C37</f>
        <v>1.8573579641190583</v>
      </c>
      <c r="D37" s="909">
        <f>'[2]4'!D37</f>
        <v>2.3525592908631543</v>
      </c>
      <c r="E37" s="34">
        <f>'[2]4'!E37</f>
        <v>1.1122036198455838</v>
      </c>
      <c r="F37" s="910">
        <f>'[2]4'!F37</f>
        <v>2.6979675240261591</v>
      </c>
      <c r="G37" s="113">
        <f>'[2]4'!G37</f>
        <v>2.5239867196677364</v>
      </c>
      <c r="H37" s="911">
        <f>'[2]4'!H37</f>
        <v>8.4366486451001741</v>
      </c>
      <c r="I37" s="102">
        <f>'[2]4'!I37</f>
        <v>9.3646577562709368</v>
      </c>
      <c r="J37" s="910">
        <f>'[2]4'!J37</f>
        <v>7.8569256148201472</v>
      </c>
      <c r="K37" s="113">
        <f>'[2]4'!K37</f>
        <v>11.256054987509875</v>
      </c>
      <c r="L37" s="911">
        <f>'[2]4'!L37</f>
        <v>4.6063519618971354</v>
      </c>
      <c r="M37" s="34">
        <f>'[2]4'!M37</f>
        <v>63.773523685918491</v>
      </c>
      <c r="N37" s="910">
        <f>'[2]4'!N37</f>
        <v>39.536161793800829</v>
      </c>
      <c r="O37" s="102">
        <f>'[2]4'!O37</f>
        <v>6.6776915925904445</v>
      </c>
      <c r="P37" s="910">
        <f>'[2]4'!P37</f>
        <v>6.9670611373838565</v>
      </c>
      <c r="Q37" s="34">
        <f>'[2]4'!Q37</f>
        <v>6.0036921021619243</v>
      </c>
      <c r="R37" s="909">
        <f>'[2]4'!R37</f>
        <v>11.148029083010695</v>
      </c>
      <c r="S37" s="34">
        <f>'[2]4'!S37</f>
        <v>11.953317594543861</v>
      </c>
      <c r="T37" s="910">
        <f>'[2]4'!T37</f>
        <v>7.2108973420808837</v>
      </c>
      <c r="U37" s="551">
        <f>'[2]4'!U37</f>
        <v>-69.3550740341025</v>
      </c>
      <c r="V37" s="912">
        <f>'[2]4'!V37</f>
        <v>-1.4423957363533126</v>
      </c>
      <c r="W37" s="102">
        <f>'[2]4'!W37</f>
        <v>3.4373378877233067</v>
      </c>
      <c r="X37" s="911">
        <f>'[2]4'!X37</f>
        <v>3.3626940374059737</v>
      </c>
      <c r="Y37" s="355"/>
      <c r="Z37" s="76"/>
      <c r="AA37" s="76"/>
      <c r="AB37" s="76"/>
      <c r="AC37" s="76"/>
      <c r="AD37" s="76"/>
      <c r="AE37" s="76"/>
      <c r="AF37" s="76"/>
      <c r="AG37" s="76"/>
      <c r="AH37" s="76"/>
      <c r="AI37" s="76"/>
      <c r="AJ37" s="76"/>
      <c r="AK37" s="76"/>
      <c r="AL37" s="76"/>
      <c r="AM37" s="76"/>
      <c r="AN37" s="76"/>
      <c r="AO37" s="76"/>
      <c r="AP37" s="76"/>
    </row>
    <row r="38" spans="1:42" s="77" customFormat="1" ht="12.75" customHeight="1">
      <c r="A38" s="163" t="str">
        <f>'[2]4'!$A38</f>
        <v>3 2015</v>
      </c>
      <c r="B38" s="908">
        <f>'[2]4'!$B38</f>
        <v>45704.633999999998</v>
      </c>
      <c r="C38" s="552">
        <f>'[2]4'!$C38</f>
        <v>1.8767744571917135</v>
      </c>
      <c r="D38" s="909">
        <f>'[2]4'!D38</f>
        <v>1.7075830929435063</v>
      </c>
      <c r="E38" s="34">
        <f>'[2]4'!E38</f>
        <v>1.1300574930409029</v>
      </c>
      <c r="F38" s="910">
        <f>'[2]4'!F38</f>
        <v>1.8658291327025149</v>
      </c>
      <c r="G38" s="113">
        <f>'[2]4'!G38</f>
        <v>1.6793805137524951</v>
      </c>
      <c r="H38" s="911">
        <f>'[2]4'!H38</f>
        <v>7.9881285117418255</v>
      </c>
      <c r="I38" s="102">
        <f>'[2]4'!I38</f>
        <v>4.7296264725450516</v>
      </c>
      <c r="J38" s="910">
        <f>'[2]4'!J38</f>
        <v>3.7573238093940335</v>
      </c>
      <c r="K38" s="113">
        <f>'[2]4'!K38</f>
        <v>4.5706288664331147</v>
      </c>
      <c r="L38" s="911">
        <f>'[2]4'!L38</f>
        <v>2.9611032210502293</v>
      </c>
      <c r="M38" s="34">
        <f>'[2]4'!M38</f>
        <v>60.654924895484697</v>
      </c>
      <c r="N38" s="910">
        <f>'[2]4'!N38</f>
        <v>45.888708806050779</v>
      </c>
      <c r="O38" s="102">
        <f>'[2]4'!O38</f>
        <v>5.4465616965165431</v>
      </c>
      <c r="P38" s="910">
        <f>'[2]4'!P38</f>
        <v>6.6820921109370008</v>
      </c>
      <c r="Q38" s="34">
        <f>'[2]4'!Q38</f>
        <v>2.5898625579970176</v>
      </c>
      <c r="R38" s="909">
        <f>'[2]4'!R38</f>
        <v>6.283023026643435</v>
      </c>
      <c r="S38" s="34">
        <f>'[2]4'!S38</f>
        <v>7.6396072916255902</v>
      </c>
      <c r="T38" s="910">
        <f>'[2]4'!T38</f>
        <v>-0.16715282549096014</v>
      </c>
      <c r="U38" s="551">
        <f>'[2]4'!U38</f>
        <v>-12.669447202207978</v>
      </c>
      <c r="V38" s="912">
        <f>'[2]4'!V38</f>
        <v>-0.21220318553091444</v>
      </c>
      <c r="W38" s="102">
        <f>'[2]4'!W38</f>
        <v>2.1655972006628694</v>
      </c>
      <c r="X38" s="911">
        <f>'[2]4'!X38</f>
        <v>2.1279343136630144</v>
      </c>
      <c r="Y38" s="355"/>
      <c r="Z38" s="76"/>
      <c r="AA38" s="76"/>
      <c r="AB38" s="76"/>
      <c r="AC38" s="76"/>
      <c r="AD38" s="76"/>
      <c r="AE38" s="76"/>
      <c r="AF38" s="76"/>
      <c r="AG38" s="76"/>
      <c r="AH38" s="76"/>
      <c r="AI38" s="76"/>
      <c r="AJ38" s="76"/>
      <c r="AK38" s="76"/>
      <c r="AL38" s="76"/>
      <c r="AM38" s="76"/>
      <c r="AN38" s="76"/>
      <c r="AO38" s="76"/>
      <c r="AP38" s="76"/>
    </row>
    <row r="39" spans="1:42" s="77" customFormat="1" ht="12.75" customHeight="1">
      <c r="A39" s="163" t="str">
        <f>'[2]4'!$A39</f>
        <v>4 2015</v>
      </c>
      <c r="B39" s="908">
        <f>'[2]4'!$B39</f>
        <v>45923.678</v>
      </c>
      <c r="C39" s="552">
        <f>'[2]4'!$C39</f>
        <v>1.5435730763743667</v>
      </c>
      <c r="D39" s="909">
        <f>'[2]4'!D39</f>
        <v>1.5967955715422237</v>
      </c>
      <c r="E39" s="34">
        <f>'[2]4'!E39</f>
        <v>1.432366478813913</v>
      </c>
      <c r="F39" s="910">
        <f>'[2]4'!F39</f>
        <v>1.641770597641629</v>
      </c>
      <c r="G39" s="113">
        <f>'[2]4'!G39</f>
        <v>1.5029767771951217</v>
      </c>
      <c r="H39" s="911">
        <f>'[2]4'!H39</f>
        <v>6.1238024638263351</v>
      </c>
      <c r="I39" s="102">
        <f>'[2]4'!I39</f>
        <v>5.8182747904875001</v>
      </c>
      <c r="J39" s="910">
        <f>'[2]4'!J39</f>
        <v>2.7589682508666225</v>
      </c>
      <c r="K39" s="113">
        <f>'[2]4'!K39</f>
        <v>1.7241711844778507</v>
      </c>
      <c r="L39" s="911">
        <f>'[2]4'!L39</f>
        <v>3.8213034899002061</v>
      </c>
      <c r="M39" s="34">
        <f>'[2]4'!M39</f>
        <v>247.92209182035788</v>
      </c>
      <c r="N39" s="910">
        <f>'[2]4'!N39</f>
        <v>36.367226061204335</v>
      </c>
      <c r="O39" s="102">
        <f>'[2]4'!O39</f>
        <v>3.6384545222740754</v>
      </c>
      <c r="P39" s="910">
        <f>'[2]4'!P39</f>
        <v>3.5588934135279429</v>
      </c>
      <c r="Q39" s="34">
        <f>'[2]4'!Q39</f>
        <v>3.8282340273782682</v>
      </c>
      <c r="R39" s="909">
        <f>'[2]4'!R39</f>
        <v>5.5802239616374063</v>
      </c>
      <c r="S39" s="34">
        <f>'[2]4'!S39</f>
        <v>6.5041844429425417</v>
      </c>
      <c r="T39" s="910">
        <f>'[2]4'!T39</f>
        <v>1.2819224184124756</v>
      </c>
      <c r="U39" s="551">
        <f>'[2]4'!U39</f>
        <v>-37.797598443064764</v>
      </c>
      <c r="V39" s="912">
        <f>'[2]4'!V39</f>
        <v>-0.65188538842214605</v>
      </c>
      <c r="W39" s="102">
        <f>'[2]4'!W39</f>
        <v>2.2583559087588863</v>
      </c>
      <c r="X39" s="911">
        <f>'[2]4'!X39</f>
        <v>2.2183857510044942</v>
      </c>
      <c r="Y39" s="355"/>
      <c r="Z39" s="76"/>
      <c r="AA39" s="76"/>
      <c r="AB39" s="76"/>
      <c r="AC39" s="76"/>
      <c r="AD39" s="76"/>
      <c r="AE39" s="76"/>
      <c r="AF39" s="76"/>
      <c r="AG39" s="76"/>
      <c r="AH39" s="76"/>
      <c r="AI39" s="76"/>
      <c r="AJ39" s="76"/>
      <c r="AK39" s="76"/>
      <c r="AL39" s="76"/>
      <c r="AM39" s="76"/>
      <c r="AN39" s="76"/>
      <c r="AO39" s="76"/>
      <c r="AP39" s="76"/>
    </row>
    <row r="40" spans="1:42" s="77" customFormat="1" ht="12.75" customHeight="1">
      <c r="A40" s="926" t="str">
        <f>'[2]4'!$A40</f>
        <v>1 2016</v>
      </c>
      <c r="B40" s="916">
        <f>'[2]4'!$B40</f>
        <v>46138.044000000009</v>
      </c>
      <c r="C40" s="917">
        <f>'[2]4'!$C40</f>
        <v>1.3639343827223092</v>
      </c>
      <c r="D40" s="918">
        <f>'[2]4'!D40</f>
        <v>2.6397849590037032</v>
      </c>
      <c r="E40" s="919">
        <f>'[2]4'!E40</f>
        <v>1.5579820131041613</v>
      </c>
      <c r="F40" s="920">
        <f>'[2]4'!F40</f>
        <v>2.9369904648401146</v>
      </c>
      <c r="G40" s="921">
        <f>'[2]4'!G40</f>
        <v>2.925944316501341</v>
      </c>
      <c r="H40" s="922">
        <f>'[2]4'!H40</f>
        <v>3.2842849513856054</v>
      </c>
      <c r="I40" s="923">
        <f>'[2]4'!I40</f>
        <v>3.6631172399950147</v>
      </c>
      <c r="J40" s="920">
        <f>'[2]4'!J40</f>
        <v>-0.67914193598795836</v>
      </c>
      <c r="K40" s="921">
        <f>'[2]4'!K40</f>
        <v>2.7802478873725902</v>
      </c>
      <c r="L40" s="922">
        <f>'[2]4'!L40</f>
        <v>-4.0739860800084342</v>
      </c>
      <c r="M40" s="919">
        <f>'[2]4'!M40</f>
        <v>1373.6899963356882</v>
      </c>
      <c r="N40" s="920">
        <f>'[2]4'!N40</f>
        <v>20.423026602703882</v>
      </c>
      <c r="O40" s="923">
        <f>'[2]4'!O40</f>
        <v>1.1383741918057542</v>
      </c>
      <c r="P40" s="920">
        <f>'[2]4'!P40</f>
        <v>2.4247383412104839</v>
      </c>
      <c r="Q40" s="919">
        <f>'[2]4'!Q40</f>
        <v>-1.8576838911465523</v>
      </c>
      <c r="R40" s="918">
        <f>'[2]4'!R40</f>
        <v>4.8190858309694544</v>
      </c>
      <c r="S40" s="919">
        <f>'[2]4'!S40</f>
        <v>5.145055570658883</v>
      </c>
      <c r="T40" s="920">
        <f>'[2]4'!T40</f>
        <v>3.1849840472956705</v>
      </c>
      <c r="U40" s="924">
        <f>'[2]4'!U40</f>
        <v>-60.482647270592125</v>
      </c>
      <c r="V40" s="925">
        <f>'[2]4'!V40</f>
        <v>-1.3398336132969801</v>
      </c>
      <c r="W40" s="923">
        <f>'[2]4'!W40</f>
        <v>2.8011199445309543</v>
      </c>
      <c r="X40" s="922">
        <f>'[2]4'!X40</f>
        <v>2.7381066492660833</v>
      </c>
      <c r="Y40" s="355"/>
      <c r="Z40" s="76"/>
      <c r="AA40" s="76"/>
      <c r="AB40" s="76"/>
      <c r="AC40" s="76"/>
      <c r="AD40" s="76"/>
      <c r="AE40" s="76"/>
      <c r="AF40" s="76"/>
      <c r="AG40" s="76"/>
      <c r="AH40" s="76"/>
      <c r="AI40" s="76"/>
      <c r="AJ40" s="76"/>
      <c r="AK40" s="76"/>
      <c r="AL40" s="76"/>
      <c r="AM40" s="76"/>
      <c r="AN40" s="76"/>
      <c r="AO40" s="76"/>
      <c r="AP40" s="76"/>
    </row>
    <row r="41" spans="1:42" s="77" customFormat="1" ht="12.75" customHeight="1">
      <c r="A41" s="163" t="str">
        <f>'[2]4'!$A41</f>
        <v>2 2016</v>
      </c>
      <c r="B41" s="908">
        <f>'[2]4'!$B41</f>
        <v>46276.255999999994</v>
      </c>
      <c r="C41" s="552">
        <f>'[2]4'!$C41</f>
        <v>1.3658777128956203</v>
      </c>
      <c r="D41" s="909">
        <f>'[2]4'!D41</f>
        <v>1.6885936759849802</v>
      </c>
      <c r="E41" s="34">
        <f>'[2]4'!E41</f>
        <v>0.87741542520404803</v>
      </c>
      <c r="F41" s="910">
        <f>'[2]4'!F41</f>
        <v>1.9109986384197208</v>
      </c>
      <c r="G41" s="113">
        <f>'[2]4'!G41</f>
        <v>1.9389285197656907</v>
      </c>
      <c r="H41" s="911">
        <f>'[2]4'!H41</f>
        <v>1.0399763897252068</v>
      </c>
      <c r="I41" s="102">
        <f>'[2]4'!I41</f>
        <v>-2.9064150502879063</v>
      </c>
      <c r="J41" s="910">
        <f>'[2]4'!J41</f>
        <v>-1.0175754075090444</v>
      </c>
      <c r="K41" s="113">
        <f>'[2]4'!K41</f>
        <v>2.1392180587189551</v>
      </c>
      <c r="L41" s="911">
        <f>'[2]4'!L41</f>
        <v>-4.2283076188117619</v>
      </c>
      <c r="M41" s="34">
        <f>'[2]4'!M41</f>
        <v>-51.535413571074514</v>
      </c>
      <c r="N41" s="910">
        <f>'[2]4'!N41</f>
        <v>9.5076801890507987</v>
      </c>
      <c r="O41" s="102">
        <f>'[2]4'!O41</f>
        <v>2.6420584508879701</v>
      </c>
      <c r="P41" s="910">
        <f>'[2]4'!P41</f>
        <v>2.9320167176273362</v>
      </c>
      <c r="Q41" s="34">
        <f>'[2]4'!Q41</f>
        <v>1.9605498924473992</v>
      </c>
      <c r="R41" s="909">
        <f>'[2]4'!R41</f>
        <v>1.4844267080131752</v>
      </c>
      <c r="S41" s="34">
        <f>'[2]4'!S41</f>
        <v>1.0507862369778349</v>
      </c>
      <c r="T41" s="910">
        <f>'[2]4'!T41</f>
        <v>3.6983179793994214</v>
      </c>
      <c r="U41" s="551">
        <f>'[2]4'!U41</f>
        <v>74.054534697693299</v>
      </c>
      <c r="V41" s="912">
        <f>'[2]4'!V41</f>
        <v>0.46336584371709538</v>
      </c>
      <c r="W41" s="102">
        <f>'[2]4'!W41</f>
        <v>0.93700694224002601</v>
      </c>
      <c r="X41" s="911">
        <f>'[2]4'!X41</f>
        <v>0.93087821144231586</v>
      </c>
      <c r="Y41" s="355"/>
      <c r="Z41" s="76"/>
      <c r="AA41" s="76"/>
      <c r="AB41" s="76"/>
      <c r="AC41" s="76"/>
      <c r="AD41" s="76"/>
      <c r="AE41" s="76"/>
      <c r="AF41" s="76"/>
      <c r="AG41" s="76"/>
      <c r="AH41" s="76"/>
      <c r="AI41" s="76"/>
      <c r="AJ41" s="76"/>
      <c r="AK41" s="76"/>
      <c r="AL41" s="76"/>
      <c r="AM41" s="76"/>
      <c r="AN41" s="76"/>
      <c r="AO41" s="76"/>
      <c r="AP41" s="76"/>
    </row>
    <row r="42" spans="1:42" s="77" customFormat="1" ht="12.75" customHeight="1">
      <c r="A42" s="163" t="str">
        <f>'[2]4'!$A42</f>
        <v>3 2016</v>
      </c>
      <c r="B42" s="908">
        <f>'[2]4'!$B42</f>
        <v>46819.582000000002</v>
      </c>
      <c r="C42" s="552">
        <f>'[2]4'!$C42</f>
        <v>2.4394637970408075</v>
      </c>
      <c r="D42" s="909">
        <f>'[2]4'!D42</f>
        <v>1.6743769154313426</v>
      </c>
      <c r="E42" s="34">
        <f>'[2]4'!E42</f>
        <v>0.48108133158334826</v>
      </c>
      <c r="F42" s="910">
        <f>'[2]4'!F42</f>
        <v>1.9989865258227004</v>
      </c>
      <c r="G42" s="113">
        <f>'[2]4'!G42</f>
        <v>2.0625845196316215</v>
      </c>
      <c r="H42" s="911">
        <f>'[2]4'!H42</f>
        <v>3.2659787476576746E-2</v>
      </c>
      <c r="I42" s="102">
        <f>'[2]4'!I42</f>
        <v>3.5947573703845168</v>
      </c>
      <c r="J42" s="910">
        <f>'[2]4'!J42</f>
        <v>3.4250424879031649</v>
      </c>
      <c r="K42" s="113">
        <f>'[2]4'!K42</f>
        <v>7.041469133586066</v>
      </c>
      <c r="L42" s="911">
        <f>'[2]4'!L42</f>
        <v>-0.17076244091787388</v>
      </c>
      <c r="M42" s="34">
        <f>'[2]4'!M42</f>
        <v>28.531332340475419</v>
      </c>
      <c r="N42" s="910">
        <f>'[2]4'!N42</f>
        <v>6.0805806547178172</v>
      </c>
      <c r="O42" s="102">
        <f>'[2]4'!O42</f>
        <v>6.6151043587794671</v>
      </c>
      <c r="P42" s="910">
        <f>'[2]4'!P42</f>
        <v>5.5335862389879491</v>
      </c>
      <c r="Q42" s="34">
        <f>'[2]4'!Q42</f>
        <v>9.2154551512303708</v>
      </c>
      <c r="R42" s="909">
        <f>'[2]4'!R42</f>
        <v>5.4910963819172451</v>
      </c>
      <c r="S42" s="34">
        <f>'[2]4'!S42</f>
        <v>5.6932539413846488</v>
      </c>
      <c r="T42" s="910">
        <f>'[2]4'!T42</f>
        <v>4.4547297699367752</v>
      </c>
      <c r="U42" s="551">
        <f>'[2]4'!U42</f>
        <v>36.241835742608444</v>
      </c>
      <c r="V42" s="912">
        <f>'[2]4'!V42</f>
        <v>0.52034986211682721</v>
      </c>
      <c r="W42" s="102">
        <f>'[2]4'!W42</f>
        <v>1.9727298508047257</v>
      </c>
      <c r="X42" s="911">
        <f>'[2]4'!X42</f>
        <v>1.9439166715567597</v>
      </c>
      <c r="Y42" s="355"/>
      <c r="Z42" s="76"/>
      <c r="AA42" s="76"/>
      <c r="AB42" s="76"/>
      <c r="AC42" s="76"/>
      <c r="AD42" s="76"/>
      <c r="AE42" s="76"/>
      <c r="AF42" s="76"/>
      <c r="AG42" s="76"/>
      <c r="AH42" s="76"/>
      <c r="AI42" s="76"/>
      <c r="AJ42" s="76"/>
      <c r="AK42" s="76"/>
      <c r="AL42" s="76"/>
      <c r="AM42" s="76"/>
      <c r="AN42" s="76"/>
      <c r="AO42" s="76"/>
      <c r="AP42" s="76"/>
    </row>
    <row r="43" spans="1:42" s="77" customFormat="1" ht="12.75" customHeight="1">
      <c r="A43" s="163" t="str">
        <f>'[2]4'!$A43</f>
        <v>4 2016</v>
      </c>
      <c r="B43" s="908">
        <f>'[2]4'!$B43</f>
        <v>47255.928999999996</v>
      </c>
      <c r="C43" s="552">
        <f>'[2]4'!$C43</f>
        <v>2.9010111080388565</v>
      </c>
      <c r="D43" s="909">
        <f>'[2]4'!D43</f>
        <v>2.7359055567240009</v>
      </c>
      <c r="E43" s="34">
        <f>'[2]4'!E43</f>
        <v>0.32047017158480945</v>
      </c>
      <c r="F43" s="910">
        <f>'[2]4'!F43</f>
        <v>3.3952199000940486</v>
      </c>
      <c r="G43" s="113">
        <f>'[2]4'!G43</f>
        <v>3.4872148117073265</v>
      </c>
      <c r="H43" s="911">
        <f>'[2]4'!H43</f>
        <v>0.5538053992027232</v>
      </c>
      <c r="I43" s="102">
        <f>'[2]4'!I43</f>
        <v>5.9189123263911299</v>
      </c>
      <c r="J43" s="910">
        <f>'[2]4'!J43</f>
        <v>8.4827289864557667</v>
      </c>
      <c r="K43" s="113">
        <f>'[2]4'!K43</f>
        <v>12.391948695687113</v>
      </c>
      <c r="L43" s="911">
        <f>'[2]4'!L43</f>
        <v>4.550542000251637</v>
      </c>
      <c r="M43" s="34">
        <f>'[2]4'!M43</f>
        <v>-56.144416077977077</v>
      </c>
      <c r="N43" s="910">
        <f>'[2]4'!N43</f>
        <v>9.2804401331982049</v>
      </c>
      <c r="O43" s="102">
        <f>'[2]4'!O43</f>
        <v>7.2939733449990927</v>
      </c>
      <c r="P43" s="910">
        <f>'[2]4'!P43</f>
        <v>6.1563611681548505</v>
      </c>
      <c r="Q43" s="34">
        <f>'[2]4'!Q43</f>
        <v>10.000514584734804</v>
      </c>
      <c r="R43" s="909">
        <f>'[2]4'!R43</f>
        <v>8.2638256223201605</v>
      </c>
      <c r="S43" s="34">
        <f>'[2]4'!S43</f>
        <v>8.2143073767753148</v>
      </c>
      <c r="T43" s="910">
        <f>'[2]4'!T43</f>
        <v>8.5060642890071723</v>
      </c>
      <c r="U43" s="551">
        <f>'[2]4'!U43</f>
        <v>-27.834698820013703</v>
      </c>
      <c r="V43" s="912">
        <f>'[2]4'!V43</f>
        <v>-0.29406834530980358</v>
      </c>
      <c r="W43" s="102">
        <f>'[2]4'!W43</f>
        <v>3.2520891984199842</v>
      </c>
      <c r="X43" s="911">
        <f>'[2]4'!X43</f>
        <v>3.2170180271710809</v>
      </c>
      <c r="Y43" s="355"/>
      <c r="Z43" s="76"/>
      <c r="AA43" s="76"/>
      <c r="AB43" s="76"/>
      <c r="AC43" s="76"/>
      <c r="AD43" s="76"/>
      <c r="AE43" s="76"/>
      <c r="AF43" s="76"/>
      <c r="AG43" s="76"/>
      <c r="AH43" s="76"/>
      <c r="AI43" s="76"/>
      <c r="AJ43" s="76"/>
      <c r="AK43" s="76"/>
      <c r="AL43" s="76"/>
      <c r="AM43" s="76"/>
      <c r="AN43" s="76"/>
      <c r="AO43" s="76"/>
      <c r="AP43" s="76"/>
    </row>
    <row r="44" spans="1:42" s="77" customFormat="1" ht="12.75" customHeight="1">
      <c r="A44" s="926" t="str">
        <f>'[2]4'!$A44</f>
        <v>1 2017</v>
      </c>
      <c r="B44" s="916">
        <f>'[2]4'!$B44</f>
        <v>47809.209000000003</v>
      </c>
      <c r="C44" s="917">
        <f>'[2]4'!$C44</f>
        <v>3.6220976337878414</v>
      </c>
      <c r="D44" s="918">
        <f>'[2]4'!D44</f>
        <v>1.8785105824127579</v>
      </c>
      <c r="E44" s="919">
        <f>'[2]4'!E44</f>
        <v>-6.2779758489290044E-2</v>
      </c>
      <c r="F44" s="920">
        <f>'[2]4'!F44</f>
        <v>2.4046996013011128</v>
      </c>
      <c r="G44" s="921">
        <f>'[2]4'!G44</f>
        <v>2.4245197002667589</v>
      </c>
      <c r="H44" s="922">
        <f>'[2]4'!H44</f>
        <v>1.7837112560651742</v>
      </c>
      <c r="I44" s="923">
        <f>'[2]4'!I44</f>
        <v>5.0922017396699939</v>
      </c>
      <c r="J44" s="920">
        <f>'[2]4'!J44</f>
        <v>12.54891669791402</v>
      </c>
      <c r="K44" s="921">
        <f>'[2]4'!K44</f>
        <v>12.264874938871252</v>
      </c>
      <c r="L44" s="922">
        <f>'[2]4'!L44</f>
        <v>12.847575826292356</v>
      </c>
      <c r="M44" s="919">
        <f>'[2]4'!M44</f>
        <v>-182.81092666647461</v>
      </c>
      <c r="N44" s="920">
        <f>'[2]4'!N44</f>
        <v>16.235106652663589</v>
      </c>
      <c r="O44" s="923">
        <f>'[2]4'!O44</f>
        <v>11.67979181057787</v>
      </c>
      <c r="P44" s="920">
        <f>'[2]4'!P44</f>
        <v>9.2744249651201418</v>
      </c>
      <c r="Q44" s="919">
        <f>'[2]4'!Q44</f>
        <v>17.52656411975617</v>
      </c>
      <c r="R44" s="918">
        <f>'[2]4'!R44</f>
        <v>8.6747790742722604</v>
      </c>
      <c r="S44" s="919">
        <f>'[2]4'!S44</f>
        <v>8.239529326535818</v>
      </c>
      <c r="T44" s="920">
        <f>'[2]4'!T44</f>
        <v>10.898153981582958</v>
      </c>
      <c r="U44" s="924">
        <f>'[2]4'!U44</f>
        <v>145.12283572462755</v>
      </c>
      <c r="V44" s="925">
        <f>'[2]4'!V44</f>
        <v>1.2533149433036157</v>
      </c>
      <c r="W44" s="923">
        <f>'[2]4'!W44</f>
        <v>2.3894182686615895</v>
      </c>
      <c r="X44" s="922">
        <f>'[2]4'!X44</f>
        <v>2.3687826904842262</v>
      </c>
      <c r="Y44" s="355"/>
      <c r="Z44" s="76"/>
      <c r="AA44" s="76"/>
      <c r="AB44" s="76"/>
      <c r="AC44" s="76"/>
      <c r="AD44" s="76"/>
      <c r="AE44" s="76"/>
      <c r="AF44" s="76"/>
      <c r="AG44" s="76"/>
      <c r="AH44" s="76"/>
      <c r="AI44" s="76"/>
      <c r="AJ44" s="76"/>
      <c r="AK44" s="76"/>
      <c r="AL44" s="76"/>
      <c r="AM44" s="76"/>
      <c r="AN44" s="76"/>
      <c r="AO44" s="76"/>
      <c r="AP44" s="76"/>
    </row>
    <row r="45" spans="1:42" s="77" customFormat="1" ht="12.75" customHeight="1">
      <c r="A45" s="163" t="str">
        <f>'[2]4'!$A45</f>
        <v>2 2017</v>
      </c>
      <c r="B45" s="908">
        <f>'[2]4'!$B45</f>
        <v>48050.763999999996</v>
      </c>
      <c r="C45" s="552">
        <f>'[2]4'!$C45</f>
        <v>3.8345971636080542</v>
      </c>
      <c r="D45" s="909">
        <f>'[2]4'!D45</f>
        <v>1.5277285607299207</v>
      </c>
      <c r="E45" s="34">
        <f>'[2]4'!E45</f>
        <v>-0.34032114590007684</v>
      </c>
      <c r="F45" s="910">
        <f>'[2]4'!F45</f>
        <v>2.0347070032132382</v>
      </c>
      <c r="G45" s="113">
        <f>'[2]4'!G45</f>
        <v>2.0071293050100842</v>
      </c>
      <c r="H45" s="911">
        <f>'[2]4'!H45</f>
        <v>2.9023978190556661</v>
      </c>
      <c r="I45" s="102">
        <f>'[2]4'!I45</f>
        <v>15.979829437935983</v>
      </c>
      <c r="J45" s="910">
        <f>'[2]4'!J45</f>
        <v>13.844753750365879</v>
      </c>
      <c r="K45" s="113">
        <f>'[2]4'!K45</f>
        <v>13.820751020145114</v>
      </c>
      <c r="L45" s="911">
        <f>'[2]4'!L45</f>
        <v>13.870789730216334</v>
      </c>
      <c r="M45" s="34">
        <f>'[2]4'!M45</f>
        <v>124.67406380027622</v>
      </c>
      <c r="N45" s="910">
        <f>'[2]4'!N45</f>
        <v>20.892677312616893</v>
      </c>
      <c r="O45" s="102">
        <f>'[2]4'!O45</f>
        <v>8.4365378430862688</v>
      </c>
      <c r="P45" s="910">
        <f>'[2]4'!P45</f>
        <v>5.3571061226831862</v>
      </c>
      <c r="Q45" s="34">
        <f>'[2]4'!Q45</f>
        <v>15.743295627305793</v>
      </c>
      <c r="R45" s="909">
        <f>'[2]4'!R45</f>
        <v>8.4799856132012277</v>
      </c>
      <c r="S45" s="34">
        <f>'[2]4'!S45</f>
        <v>9.1254665519773894</v>
      </c>
      <c r="T45" s="910">
        <f>'[2]4'!T45</f>
        <v>5.2687077364212858</v>
      </c>
      <c r="U45" s="551">
        <f>'[2]4'!U45</f>
        <v>6.8738032792159842</v>
      </c>
      <c r="V45" s="912">
        <f>'[2]4'!V45</f>
        <v>7.3852128400360387E-2</v>
      </c>
      <c r="W45" s="102">
        <f>'[2]4'!W45</f>
        <v>3.8015893029180376</v>
      </c>
      <c r="X45" s="911">
        <f>'[2]4'!X45</f>
        <v>3.7607450352076937</v>
      </c>
      <c r="Y45" s="355"/>
      <c r="Z45" s="76"/>
      <c r="AA45" s="76"/>
      <c r="AB45" s="76"/>
      <c r="AC45" s="76"/>
      <c r="AD45" s="76"/>
      <c r="AE45" s="76"/>
      <c r="AF45" s="76"/>
      <c r="AG45" s="76"/>
      <c r="AH45" s="76"/>
      <c r="AI45" s="76"/>
      <c r="AJ45" s="76"/>
      <c r="AK45" s="76"/>
      <c r="AL45" s="76"/>
      <c r="AM45" s="76"/>
      <c r="AN45" s="76"/>
      <c r="AO45" s="76"/>
      <c r="AP45" s="76"/>
    </row>
    <row r="46" spans="1:42" s="77" customFormat="1" ht="12.75" customHeight="1">
      <c r="A46" s="163" t="str">
        <f>'[2]4'!$A46</f>
        <v>3 2017</v>
      </c>
      <c r="B46" s="908">
        <f>'[2]4'!$B46</f>
        <v>48384.712</v>
      </c>
      <c r="C46" s="552">
        <f>'[2]4'!$C46</f>
        <v>3.3428961411915155</v>
      </c>
      <c r="D46" s="909">
        <f>'[2]4'!D46</f>
        <v>2.001603278641467</v>
      </c>
      <c r="E46" s="34">
        <f>'[2]4'!E46</f>
        <v>0.55658434162451587</v>
      </c>
      <c r="F46" s="910">
        <f>'[2]4'!F46</f>
        <v>2.388838919062378</v>
      </c>
      <c r="G46" s="113">
        <f>'[2]4'!G46</f>
        <v>2.3453191264690103</v>
      </c>
      <c r="H46" s="911">
        <f>'[2]4'!H46</f>
        <v>3.7616912673195038</v>
      </c>
      <c r="I46" s="102">
        <f>'[2]4'!I46</f>
        <v>14.755311718248706</v>
      </c>
      <c r="J46" s="910">
        <f>'[2]4'!J46</f>
        <v>11.08943903240602</v>
      </c>
      <c r="K46" s="113">
        <f>'[2]4'!K46</f>
        <v>10.958671058238458</v>
      </c>
      <c r="L46" s="911">
        <f>'[2]4'!L46</f>
        <v>11.228854887117675</v>
      </c>
      <c r="M46" s="34">
        <f>'[2]4'!M46</f>
        <v>1043.5641580508216</v>
      </c>
      <c r="N46" s="910">
        <f>'[2]4'!N46</f>
        <v>19.971374712001662</v>
      </c>
      <c r="O46" s="102">
        <f>'[2]4'!O46</f>
        <v>6.401959878211362</v>
      </c>
      <c r="P46" s="910">
        <f>'[2]4'!P46</f>
        <v>4.1668958487159431</v>
      </c>
      <c r="Q46" s="34">
        <f>'[2]4'!Q46</f>
        <v>11.594677480656582</v>
      </c>
      <c r="R46" s="909">
        <f>'[2]4'!R46</f>
        <v>8.2423949795945397</v>
      </c>
      <c r="S46" s="34">
        <f>'[2]4'!S46</f>
        <v>8.0942090339342734</v>
      </c>
      <c r="T46" s="910">
        <f>'[2]4'!T46</f>
        <v>9.0110820955370787</v>
      </c>
      <c r="U46" s="551">
        <f>'[2]4'!U46</f>
        <v>-31.159301953608328</v>
      </c>
      <c r="V46" s="912">
        <f>'[2]4'!V46</f>
        <v>-0.59499890451820125</v>
      </c>
      <c r="W46" s="102">
        <f>'[2]4'!W46</f>
        <v>4.0145545145856047</v>
      </c>
      <c r="X46" s="911">
        <f>'[2]4'!X46</f>
        <v>3.9378950457097166</v>
      </c>
      <c r="Y46" s="355"/>
      <c r="Z46" s="76"/>
      <c r="AA46" s="76"/>
      <c r="AB46" s="76"/>
      <c r="AC46" s="76"/>
      <c r="AD46" s="76"/>
      <c r="AE46" s="76"/>
      <c r="AF46" s="76"/>
      <c r="AG46" s="76"/>
      <c r="AH46" s="76"/>
      <c r="AI46" s="76"/>
      <c r="AJ46" s="76"/>
      <c r="AK46" s="76"/>
      <c r="AL46" s="76"/>
      <c r="AM46" s="76"/>
      <c r="AN46" s="76"/>
      <c r="AO46" s="76"/>
      <c r="AP46" s="76"/>
    </row>
    <row r="47" spans="1:42" s="77" customFormat="1" ht="12.75" customHeight="1">
      <c r="A47" s="163" t="str">
        <f>'[2]4'!$A47</f>
        <v>4 2017</v>
      </c>
      <c r="B47" s="908">
        <f>'[2]4'!$B47</f>
        <v>48784.102000000006</v>
      </c>
      <c r="C47" s="552">
        <f>'[2]4'!$C47</f>
        <v>3.2338227865544869</v>
      </c>
      <c r="D47" s="909">
        <f>'[2]4'!D47</f>
        <v>1.3846771863867677</v>
      </c>
      <c r="E47" s="34">
        <f>'[2]4'!E47</f>
        <v>0.63102733022770063</v>
      </c>
      <c r="F47" s="910">
        <f>'[2]4'!F47</f>
        <v>1.584275017566662</v>
      </c>
      <c r="G47" s="113">
        <f>'[2]4'!G47</f>
        <v>1.5299744429838287</v>
      </c>
      <c r="H47" s="911">
        <f>'[2]4'!H47</f>
        <v>3.310364868748862</v>
      </c>
      <c r="I47" s="102">
        <f>'[2]4'!I47</f>
        <v>11.786052566456478</v>
      </c>
      <c r="J47" s="910">
        <f>'[2]4'!J47</f>
        <v>8.7329879915234141</v>
      </c>
      <c r="K47" s="113">
        <f>'[2]4'!K47</f>
        <v>6.6659415248674501</v>
      </c>
      <c r="L47" s="911">
        <f>'[2]4'!L47</f>
        <v>10.968120288715108</v>
      </c>
      <c r="M47" s="34">
        <f>'[2]4'!M47</f>
        <v>193.20921750921519</v>
      </c>
      <c r="N47" s="910">
        <f>'[2]4'!N47</f>
        <v>13.742050874403819</v>
      </c>
      <c r="O47" s="102">
        <f>'[2]4'!O47</f>
        <v>7.2982619629557819</v>
      </c>
      <c r="P47" s="910">
        <f>'[2]4'!P47</f>
        <v>5.8582345686924375</v>
      </c>
      <c r="Q47" s="34">
        <f>'[2]4'!Q47</f>
        <v>10.604563639289518</v>
      </c>
      <c r="R47" s="909">
        <f>'[2]4'!R47</f>
        <v>7.0801622299997122</v>
      </c>
      <c r="S47" s="34">
        <f>'[2]4'!S47</f>
        <v>7.7030438174018796</v>
      </c>
      <c r="T47" s="910">
        <f>'[2]4'!T47</f>
        <v>4.0412763968063734</v>
      </c>
      <c r="U47" s="551">
        <f>'[2]4'!U47</f>
        <v>19.149568157930457</v>
      </c>
      <c r="V47" s="912">
        <f>'[2]4'!V47</f>
        <v>0.14188272544594113</v>
      </c>
      <c r="W47" s="102">
        <f>'[2]4'!W47</f>
        <v>3.1150198245202123</v>
      </c>
      <c r="X47" s="911">
        <f>'[2]4'!X47</f>
        <v>3.0919400611085228</v>
      </c>
      <c r="Y47" s="355"/>
      <c r="Z47" s="76"/>
      <c r="AA47" s="76"/>
      <c r="AB47" s="76"/>
      <c r="AC47" s="76"/>
      <c r="AD47" s="76"/>
      <c r="AE47" s="76"/>
      <c r="AF47" s="76"/>
      <c r="AG47" s="76"/>
      <c r="AH47" s="76"/>
      <c r="AI47" s="76"/>
      <c r="AJ47" s="76"/>
      <c r="AK47" s="76"/>
      <c r="AL47" s="76"/>
      <c r="AM47" s="76"/>
      <c r="AN47" s="76"/>
      <c r="AO47" s="76"/>
      <c r="AP47" s="76"/>
    </row>
    <row r="48" spans="1:42" s="77" customFormat="1" ht="12.75" customHeight="1">
      <c r="A48" s="926" t="str">
        <f>'[2]4'!$A48</f>
        <v>1 2018</v>
      </c>
      <c r="B48" s="916">
        <f>'[2]4'!$B48</f>
        <v>49138.942000000003</v>
      </c>
      <c r="C48" s="917">
        <f>'[2]4'!$C48</f>
        <v>2.7813323579563933</v>
      </c>
      <c r="D48" s="918">
        <f>'[2]4'!D48</f>
        <v>1.9306644468146723</v>
      </c>
      <c r="E48" s="919">
        <f>'[2]4'!E48</f>
        <v>0.51469048250134597</v>
      </c>
      <c r="F48" s="920">
        <f>'[2]4'!F48</f>
        <v>2.3052180094068113</v>
      </c>
      <c r="G48" s="921">
        <f>'[2]4'!G48</f>
        <v>2.2918344932376393</v>
      </c>
      <c r="H48" s="922">
        <f>'[2]4'!H48</f>
        <v>2.7271801750458438</v>
      </c>
      <c r="I48" s="923">
        <f>'[2]4'!I48</f>
        <v>12.741854309939383</v>
      </c>
      <c r="J48" s="920">
        <f>'[2]4'!J48</f>
        <v>6.0449189752338945</v>
      </c>
      <c r="K48" s="921">
        <f>'[2]4'!K48</f>
        <v>7.5417559516904031</v>
      </c>
      <c r="L48" s="922">
        <f>'[2]4'!L48</f>
        <v>4.4791785462914371</v>
      </c>
      <c r="M48" s="919">
        <f>'[2]4'!M48</f>
        <v>216.26497129506581</v>
      </c>
      <c r="N48" s="920">
        <f>'[2]4'!N48</f>
        <v>5.5801345962113791</v>
      </c>
      <c r="O48" s="923">
        <f>'[2]4'!O48</f>
        <v>4.4512977613029809</v>
      </c>
      <c r="P48" s="920">
        <f>'[2]4'!P48</f>
        <v>3.7108076346094601</v>
      </c>
      <c r="Q48" s="919">
        <f>'[2]4'!Q48</f>
        <v>6.1248397884756143</v>
      </c>
      <c r="R48" s="918">
        <f>'[2]4'!R48</f>
        <v>6.7866918893709478</v>
      </c>
      <c r="S48" s="919">
        <f>'[2]4'!S48</f>
        <v>7.565734555902222</v>
      </c>
      <c r="T48" s="920">
        <f>'[2]4'!T48</f>
        <v>2.902532941941883</v>
      </c>
      <c r="U48" s="924">
        <f>'[2]4'!U48</f>
        <v>-41.527202435922796</v>
      </c>
      <c r="V48" s="925">
        <f>'[2]4'!V48</f>
        <v>-0.84837630340213099</v>
      </c>
      <c r="W48" s="923">
        <f>'[2]4'!W48</f>
        <v>3.6947807286372267</v>
      </c>
      <c r="X48" s="922">
        <f>'[2]4'!X48</f>
        <v>3.6192985330503853</v>
      </c>
      <c r="Y48" s="355"/>
      <c r="Z48" s="76"/>
      <c r="AA48" s="76"/>
      <c r="AB48" s="76"/>
      <c r="AC48" s="76"/>
      <c r="AD48" s="76"/>
      <c r="AE48" s="76"/>
      <c r="AF48" s="76"/>
      <c r="AG48" s="76"/>
      <c r="AH48" s="76"/>
      <c r="AI48" s="76"/>
      <c r="AJ48" s="76"/>
      <c r="AK48" s="76"/>
      <c r="AL48" s="76"/>
      <c r="AM48" s="76"/>
      <c r="AN48" s="76"/>
      <c r="AO48" s="76"/>
      <c r="AP48" s="76"/>
    </row>
    <row r="49" spans="1:42" s="77" customFormat="1" ht="12.75" customHeight="1">
      <c r="A49" s="163" t="str">
        <f>'[2]4'!$A49</f>
        <v>2 2018</v>
      </c>
      <c r="B49" s="908">
        <f>'[2]4'!$B49</f>
        <v>49521.998</v>
      </c>
      <c r="C49" s="552">
        <f>'[2]4'!$C49</f>
        <v>3.0618326901108257</v>
      </c>
      <c r="D49" s="909">
        <f>'[2]4'!D49</f>
        <v>2.4257952080486112</v>
      </c>
      <c r="E49" s="34">
        <f>'[2]4'!E49</f>
        <v>0.65805964040197229</v>
      </c>
      <c r="F49" s="910">
        <f>'[2]4'!F49</f>
        <v>2.8943818743967742</v>
      </c>
      <c r="G49" s="113">
        <f>'[2]4'!G49</f>
        <v>2.9266955652559692</v>
      </c>
      <c r="H49" s="911">
        <f>'[2]4'!H49</f>
        <v>1.8865256485971673</v>
      </c>
      <c r="I49" s="102">
        <f>'[2]4'!I49</f>
        <v>3.5130866142392128</v>
      </c>
      <c r="J49" s="910">
        <f>'[2]4'!J49</f>
        <v>5.9199081021085993</v>
      </c>
      <c r="K49" s="113">
        <f>'[2]4'!K49</f>
        <v>5.7338705575596798</v>
      </c>
      <c r="L49" s="911">
        <f>'[2]4'!L49</f>
        <v>6.1216160429562834</v>
      </c>
      <c r="M49" s="34">
        <f>'[2]4'!M49</f>
        <v>-58.793102888092719</v>
      </c>
      <c r="N49" s="910">
        <f>'[2]4'!N49</f>
        <v>0.30940409960431736</v>
      </c>
      <c r="O49" s="102">
        <f>'[2]4'!O49</f>
        <v>7.0005534117609347</v>
      </c>
      <c r="P49" s="910">
        <f>'[2]4'!P49</f>
        <v>6.5588512543100776</v>
      </c>
      <c r="Q49" s="34">
        <f>'[2]4'!Q49</f>
        <v>7.9545605878909758</v>
      </c>
      <c r="R49" s="909">
        <f>'[2]4'!R49</f>
        <v>6.0404157995070102</v>
      </c>
      <c r="S49" s="34">
        <f>'[2]4'!S49</f>
        <v>5.8128628942872105</v>
      </c>
      <c r="T49" s="910">
        <f>'[2]4'!T49</f>
        <v>7.2139714041230683</v>
      </c>
      <c r="U49" s="551">
        <f>'[2]4'!U49</f>
        <v>42.053906144141834</v>
      </c>
      <c r="V49" s="912">
        <f>'[2]4'!V49</f>
        <v>0.46505191884150476</v>
      </c>
      <c r="W49" s="102">
        <f>'[2]4'!W49</f>
        <v>2.6169377237033902</v>
      </c>
      <c r="X49" s="911">
        <f>'[2]4'!X49</f>
        <v>2.5879983926998538</v>
      </c>
      <c r="Y49" s="355"/>
      <c r="Z49" s="76"/>
      <c r="AA49" s="76"/>
      <c r="AB49" s="76"/>
      <c r="AC49" s="76"/>
      <c r="AD49" s="76"/>
      <c r="AE49" s="76"/>
      <c r="AF49" s="76"/>
      <c r="AG49" s="76"/>
      <c r="AH49" s="76"/>
      <c r="AI49" s="76"/>
      <c r="AJ49" s="76"/>
      <c r="AK49" s="76"/>
      <c r="AL49" s="76"/>
      <c r="AM49" s="76"/>
      <c r="AN49" s="76"/>
      <c r="AO49" s="76"/>
      <c r="AP49" s="76"/>
    </row>
    <row r="50" spans="1:42" s="77" customFormat="1" ht="12.75" customHeight="1">
      <c r="A50" s="163" t="str">
        <f>'[2]4'!$A50</f>
        <v>3 2018</v>
      </c>
      <c r="B50" s="908">
        <f>'[2]4'!$B50</f>
        <v>49782.347000000002</v>
      </c>
      <c r="C50" s="552">
        <f>'[2]4'!$C50</f>
        <v>2.8885880316906754</v>
      </c>
      <c r="D50" s="909">
        <f>'[2]4'!D50</f>
        <v>1.9760612838838252</v>
      </c>
      <c r="E50" s="34">
        <f>'[2]4'!E50</f>
        <v>0.52127593438103481</v>
      </c>
      <c r="F50" s="910">
        <f>'[2]4'!F50</f>
        <v>2.3589376833324507</v>
      </c>
      <c r="G50" s="113">
        <f>'[2]4'!G50</f>
        <v>2.4138751080586838</v>
      </c>
      <c r="H50" s="911">
        <f>'[2]4'!H50</f>
        <v>0.64956698961638915</v>
      </c>
      <c r="I50" s="102">
        <f>'[2]4'!I50</f>
        <v>7.2281093207038394</v>
      </c>
      <c r="J50" s="910">
        <f>'[2]4'!J50</f>
        <v>6.598957714023296</v>
      </c>
      <c r="K50" s="113">
        <f>'[2]4'!K50</f>
        <v>8.4915583205501779</v>
      </c>
      <c r="L50" s="911">
        <f>'[2]4'!L50</f>
        <v>4.5860979195543337</v>
      </c>
      <c r="M50" s="34">
        <f>'[2]4'!M50</f>
        <v>29.862777492281555</v>
      </c>
      <c r="N50" s="910">
        <f>'[2]4'!N50</f>
        <v>-0.50920941600953584</v>
      </c>
      <c r="O50" s="102">
        <f>'[2]4'!O50</f>
        <v>3.493589132961187</v>
      </c>
      <c r="P50" s="910">
        <f>'[2]4'!P50</f>
        <v>3.5202739694381555</v>
      </c>
      <c r="Q50" s="34">
        <f>'[2]4'!Q50</f>
        <v>3.4357188611041964</v>
      </c>
      <c r="R50" s="909">
        <f>'[2]4'!R50</f>
        <v>3.5203873162240313</v>
      </c>
      <c r="S50" s="34">
        <f>'[2]4'!S50</f>
        <v>3.2036262734159817</v>
      </c>
      <c r="T50" s="910">
        <f>'[2]4'!T50</f>
        <v>5.1497063358723771</v>
      </c>
      <c r="U50" s="551">
        <f>'[2]4'!U50</f>
        <v>2.6336313208612285</v>
      </c>
      <c r="V50" s="912">
        <f>'[2]4'!V50</f>
        <v>3.3500251071038559E-2</v>
      </c>
      <c r="W50" s="102">
        <f>'[2]4'!W50</f>
        <v>2.8906043113509057</v>
      </c>
      <c r="X50" s="911">
        <f>'[2]4'!X50</f>
        <v>2.8538353188916212</v>
      </c>
      <c r="Y50" s="355"/>
      <c r="Z50" s="76"/>
      <c r="AA50" s="76"/>
      <c r="AB50" s="76"/>
      <c r="AC50" s="76"/>
      <c r="AD50" s="76"/>
      <c r="AE50" s="76"/>
      <c r="AF50" s="76"/>
      <c r="AG50" s="76"/>
      <c r="AH50" s="76"/>
      <c r="AI50" s="76"/>
      <c r="AJ50" s="76"/>
      <c r="AK50" s="76"/>
      <c r="AL50" s="76"/>
      <c r="AM50" s="76"/>
      <c r="AN50" s="76"/>
      <c r="AO50" s="76"/>
      <c r="AP50" s="76"/>
    </row>
    <row r="51" spans="1:42" s="77" customFormat="1" ht="12.75" customHeight="1">
      <c r="A51" s="163" t="str">
        <f>'[2]4'!$A51</f>
        <v>4 2018</v>
      </c>
      <c r="B51" s="908">
        <f>'[2]4'!$B51</f>
        <v>50085.519</v>
      </c>
      <c r="C51" s="552">
        <f>'[2]4'!$C51</f>
        <v>2.6677071969060613</v>
      </c>
      <c r="D51" s="909">
        <f>'[2]4'!D51</f>
        <v>2.4543177056156713</v>
      </c>
      <c r="E51" s="34">
        <f>'[2]4'!E51</f>
        <v>0.7519115474714092</v>
      </c>
      <c r="F51" s="910">
        <f>'[2]4'!F51</f>
        <v>2.900954810603098</v>
      </c>
      <c r="G51" s="113">
        <f>'[2]4'!G51</f>
        <v>2.98461422283573</v>
      </c>
      <c r="H51" s="911">
        <f>'[2]4'!H51</f>
        <v>0.28744482086027662</v>
      </c>
      <c r="I51" s="102">
        <f>'[2]4'!I51</f>
        <v>8.2653122990895618</v>
      </c>
      <c r="J51" s="910">
        <f>'[2]4'!J51</f>
        <v>6.1623743022607158</v>
      </c>
      <c r="K51" s="113">
        <f>'[2]4'!K51</f>
        <v>8.6454627342563661</v>
      </c>
      <c r="L51" s="911">
        <f>'[2]4'!L51</f>
        <v>3.5814651193944869</v>
      </c>
      <c r="M51" s="34">
        <f>'[2]4'!M51</f>
        <v>55.217954067651931</v>
      </c>
      <c r="N51" s="910">
        <f>'[2]4'!N51</f>
        <v>2.8537316909816162</v>
      </c>
      <c r="O51" s="102">
        <f>'[2]4'!O51</f>
        <v>1.7025609530905161</v>
      </c>
      <c r="P51" s="910">
        <f>'[2]4'!P51</f>
        <v>-9.3548014571808696E-2</v>
      </c>
      <c r="Q51" s="34">
        <f>'[2]4'!Q51</f>
        <v>5.6494598773383293</v>
      </c>
      <c r="R51" s="909">
        <f>'[2]4'!R51</f>
        <v>3.6371506997405301</v>
      </c>
      <c r="S51" s="34">
        <f>'[2]4'!S51</f>
        <v>2.9768713131424205</v>
      </c>
      <c r="T51" s="910">
        <f>'[2]4'!T51</f>
        <v>6.9718673358046921</v>
      </c>
      <c r="U51" s="551">
        <f>'[2]4'!U51</f>
        <v>-92.772355073158124</v>
      </c>
      <c r="V51" s="912">
        <f>'[2]4'!V51</f>
        <v>-0.79334042061489118</v>
      </c>
      <c r="W51" s="102">
        <f>'[2]4'!W51</f>
        <v>3.50230858169486</v>
      </c>
      <c r="X51" s="911">
        <f>'[2]4'!X51</f>
        <v>3.4723586794730839</v>
      </c>
      <c r="Y51" s="355"/>
      <c r="Z51" s="76"/>
      <c r="AA51" s="76"/>
      <c r="AB51" s="76"/>
      <c r="AC51" s="76"/>
      <c r="AD51" s="76"/>
      <c r="AE51" s="76"/>
      <c r="AF51" s="76"/>
      <c r="AG51" s="76"/>
      <c r="AH51" s="76"/>
      <c r="AI51" s="76"/>
      <c r="AJ51" s="76"/>
      <c r="AK51" s="76"/>
      <c r="AL51" s="76"/>
      <c r="AM51" s="76"/>
      <c r="AN51" s="76"/>
      <c r="AO51" s="76"/>
      <c r="AP51" s="76"/>
    </row>
    <row r="52" spans="1:42" s="77" customFormat="1" ht="12.75" customHeight="1">
      <c r="A52" s="926" t="str">
        <f>'[2]4'!$A52</f>
        <v>1 2019</v>
      </c>
      <c r="B52" s="916">
        <f>'[2]4'!$B52</f>
        <v>50527.027999999998</v>
      </c>
      <c r="C52" s="917">
        <f>'[2]4'!$C52</f>
        <v>2.8248186540117115</v>
      </c>
      <c r="D52" s="918">
        <f>'[2]4'!D52</f>
        <v>2.9079906396537134</v>
      </c>
      <c r="E52" s="919">
        <f>'[2]4'!E52</f>
        <v>1.3559293649305342</v>
      </c>
      <c r="F52" s="920">
        <f>'[2]4'!F52</f>
        <v>3.3113566334459423</v>
      </c>
      <c r="G52" s="921">
        <f>'[2]4'!G52</f>
        <v>3.4210649381409235</v>
      </c>
      <c r="H52" s="922">
        <f>'[2]4'!H52</f>
        <v>-0.13292288327205304</v>
      </c>
      <c r="I52" s="923">
        <f>'[2]4'!I52</f>
        <v>6.8146863142529783</v>
      </c>
      <c r="J52" s="920">
        <f>'[2]4'!J52</f>
        <v>9.4067619453360418</v>
      </c>
      <c r="K52" s="921">
        <f>'[2]4'!K52</f>
        <v>7.0470351386676855</v>
      </c>
      <c r="L52" s="922">
        <f>'[2]4'!L52</f>
        <v>11.947467650611591</v>
      </c>
      <c r="M52" s="919">
        <f>'[2]4'!M52</f>
        <v>-73.08275563258205</v>
      </c>
      <c r="N52" s="920">
        <f>'[2]4'!N52</f>
        <v>2.101100717089138</v>
      </c>
      <c r="O52" s="923">
        <f>'[2]4'!O52</f>
        <v>4.4784274642428725</v>
      </c>
      <c r="P52" s="920">
        <f>'[2]4'!P52</f>
        <v>3.5474713822559534</v>
      </c>
      <c r="Q52" s="919">
        <f>'[2]4'!Q52</f>
        <v>6.534571399598982</v>
      </c>
      <c r="R52" s="918">
        <f>'[2]4'!R52</f>
        <v>6.2723696221900358</v>
      </c>
      <c r="S52" s="919">
        <f>'[2]4'!S52</f>
        <v>5.8225554881222736</v>
      </c>
      <c r="T52" s="920">
        <f>'[2]4'!T52</f>
        <v>8.6166887446066802</v>
      </c>
      <c r="U52" s="924">
        <f>'[2]4'!U52</f>
        <v>-60.022552494081985</v>
      </c>
      <c r="V52" s="925">
        <f>'[2]4'!V52</f>
        <v>-0.69760557726294159</v>
      </c>
      <c r="W52" s="923">
        <f>'[2]4'!W52</f>
        <v>3.601083733692509</v>
      </c>
      <c r="X52" s="922">
        <f>'[2]4'!X52</f>
        <v>3.5588657973140818</v>
      </c>
      <c r="Y52" s="355"/>
      <c r="Z52" s="76"/>
      <c r="AA52" s="76"/>
      <c r="AB52" s="76"/>
      <c r="AC52" s="76"/>
      <c r="AD52" s="76"/>
      <c r="AE52" s="76"/>
      <c r="AF52" s="76"/>
      <c r="AG52" s="76"/>
      <c r="AH52" s="76"/>
      <c r="AI52" s="76"/>
      <c r="AJ52" s="76"/>
      <c r="AK52" s="76"/>
      <c r="AL52" s="76"/>
      <c r="AM52" s="76"/>
      <c r="AN52" s="76"/>
      <c r="AO52" s="76"/>
      <c r="AP52" s="76"/>
    </row>
    <row r="53" spans="1:42" s="77" customFormat="1" ht="12.75" customHeight="1">
      <c r="A53" s="163" t="str">
        <f>'[2]4'!$A53</f>
        <v>2 2019</v>
      </c>
      <c r="B53" s="908">
        <f>'[2]4'!$B53</f>
        <v>50812.328999999998</v>
      </c>
      <c r="C53" s="552">
        <f>'[2]4'!$C53</f>
        <v>2.6055713664864619</v>
      </c>
      <c r="D53" s="909">
        <f>'[2]4'!D53</f>
        <v>2.8304448015613883</v>
      </c>
      <c r="E53" s="34">
        <f>'[2]4'!E53</f>
        <v>1.7997701122986642</v>
      </c>
      <c r="F53" s="910">
        <f>'[2]4'!F53</f>
        <v>3.0977153649924372</v>
      </c>
      <c r="G53" s="113">
        <f>'[2]4'!G53</f>
        <v>3.1987182481031273</v>
      </c>
      <c r="H53" s="911">
        <f>'[2]4'!H53</f>
        <v>-8.4701483398513425E-2</v>
      </c>
      <c r="I53" s="102">
        <f>'[2]4'!I53</f>
        <v>6.9025261239424447</v>
      </c>
      <c r="J53" s="910">
        <f>'[2]4'!J53</f>
        <v>6.0304858333561224</v>
      </c>
      <c r="K53" s="113">
        <f>'[2]4'!K53</f>
        <v>4.9809568002432316</v>
      </c>
      <c r="L53" s="911">
        <f>'[2]4'!L53</f>
        <v>7.1642614945395842</v>
      </c>
      <c r="M53" s="34">
        <f>'[2]4'!M53</f>
        <v>67.059064710196836</v>
      </c>
      <c r="N53" s="910">
        <f>'[2]4'!N53</f>
        <v>0.11863451671263502</v>
      </c>
      <c r="O53" s="102">
        <f>'[2]4'!O53</f>
        <v>2.0378235506174014</v>
      </c>
      <c r="P53" s="910">
        <f>'[2]4'!P53</f>
        <v>2.3539836139732793</v>
      </c>
      <c r="Q53" s="34">
        <f>'[2]4'!Q53</f>
        <v>1.3637959714819532</v>
      </c>
      <c r="R53" s="909">
        <f>'[2]4'!R53</f>
        <v>4.1457259378393019</v>
      </c>
      <c r="S53" s="34">
        <f>'[2]4'!S53</f>
        <v>3.670262367490631</v>
      </c>
      <c r="T53" s="910">
        <f>'[2]4'!T53</f>
        <v>6.5657830543477154</v>
      </c>
      <c r="U53" s="551">
        <f>'[2]4'!U53</f>
        <v>-55.408840942783222</v>
      </c>
      <c r="V53" s="912">
        <f>'[2]4'!V53</f>
        <v>-0.84455800834207462</v>
      </c>
      <c r="W53" s="102">
        <f>'[2]4'!W53</f>
        <v>3.5525558554713301</v>
      </c>
      <c r="X53" s="911">
        <f>'[2]4'!X53</f>
        <v>3.4981040143008735</v>
      </c>
      <c r="Y53" s="355"/>
      <c r="Z53" s="76"/>
      <c r="AA53" s="76"/>
      <c r="AB53" s="76"/>
      <c r="AC53" s="76"/>
      <c r="AD53" s="76"/>
      <c r="AE53" s="76"/>
      <c r="AF53" s="76"/>
      <c r="AG53" s="76"/>
      <c r="AH53" s="76"/>
      <c r="AI53" s="76"/>
      <c r="AJ53" s="76"/>
      <c r="AK53" s="76"/>
      <c r="AL53" s="76"/>
      <c r="AM53" s="76"/>
      <c r="AN53" s="76"/>
      <c r="AO53" s="76"/>
      <c r="AP53" s="76"/>
    </row>
    <row r="54" spans="1:42" s="77" customFormat="1" ht="12.75" customHeight="1">
      <c r="A54" s="163" t="str">
        <f>'[2]4'!$A54</f>
        <v>3 2019</v>
      </c>
      <c r="B54" s="908">
        <f>'[2]4'!$B54</f>
        <v>51047.279000000002</v>
      </c>
      <c r="C54" s="552">
        <f>'[2]4'!$C54</f>
        <v>2.5409247981016256</v>
      </c>
      <c r="D54" s="909">
        <f>'[2]4'!D54</f>
        <v>3.3109835878211995</v>
      </c>
      <c r="E54" s="34">
        <f>'[2]4'!E54</f>
        <v>2.5380012746769323</v>
      </c>
      <c r="F54" s="910">
        <f>'[2]4'!F54</f>
        <v>3.5107679344829967</v>
      </c>
      <c r="G54" s="113">
        <f>'[2]4'!G54</f>
        <v>3.6154028871192465</v>
      </c>
      <c r="H54" s="911">
        <f>'[2]4'!H54</f>
        <v>0.19799532289686039</v>
      </c>
      <c r="I54" s="102">
        <f>'[2]4'!I54</f>
        <v>5.8010820536416787</v>
      </c>
      <c r="J54" s="910">
        <f>'[2]4'!J54</f>
        <v>4.3894000179267243</v>
      </c>
      <c r="K54" s="113">
        <f>'[2]4'!K54</f>
        <v>1.4321765986716888</v>
      </c>
      <c r="L54" s="911">
        <f>'[2]4'!L54</f>
        <v>7.6519762986352546</v>
      </c>
      <c r="M54" s="34">
        <f>'[2]4'!M54</f>
        <v>46.881489742323524</v>
      </c>
      <c r="N54" s="910">
        <f>'[2]4'!N54</f>
        <v>-7.3555217594759021</v>
      </c>
      <c r="O54" s="102">
        <f>'[2]4'!O54</f>
        <v>3.1133175156295509</v>
      </c>
      <c r="P54" s="910">
        <f>'[2]4'!P54</f>
        <v>1.0302330793707812</v>
      </c>
      <c r="Q54" s="34">
        <f>'[2]4'!Q54</f>
        <v>7.6345071836692409</v>
      </c>
      <c r="R54" s="909">
        <f>'[2]4'!R54</f>
        <v>5.9479820455848609</v>
      </c>
      <c r="S54" s="34">
        <f>'[2]4'!S54</f>
        <v>5.0473007181833482</v>
      </c>
      <c r="T54" s="910">
        <f>'[2]4'!T54</f>
        <v>10.495060166684619</v>
      </c>
      <c r="U54" s="551">
        <f>'[2]4'!U54</f>
        <v>-88.637439426536687</v>
      </c>
      <c r="V54" s="912">
        <f>'[2]4'!V54</f>
        <v>-1.1246898423652005</v>
      </c>
      <c r="W54" s="102">
        <f>'[2]4'!W54</f>
        <v>3.7628654445456711</v>
      </c>
      <c r="X54" s="911">
        <f>'[2]4'!X54</f>
        <v>3.7150739397642463</v>
      </c>
      <c r="Y54" s="355"/>
      <c r="Z54" s="76"/>
      <c r="AA54" s="76"/>
      <c r="AB54" s="76"/>
      <c r="AC54" s="76"/>
      <c r="AD54" s="76"/>
      <c r="AE54" s="76"/>
      <c r="AF54" s="76"/>
      <c r="AG54" s="76"/>
      <c r="AH54" s="76"/>
      <c r="AI54" s="76"/>
      <c r="AJ54" s="76"/>
      <c r="AK54" s="76"/>
      <c r="AL54" s="76"/>
      <c r="AM54" s="76"/>
      <c r="AN54" s="76"/>
      <c r="AO54" s="76"/>
      <c r="AP54" s="76"/>
    </row>
    <row r="55" spans="1:42" s="77" customFormat="1" ht="12.75" customHeight="1">
      <c r="A55" s="163" t="str">
        <f>'[2]4'!$A55</f>
        <v>4 2019</v>
      </c>
      <c r="B55" s="908">
        <f>'[2]4'!$B55</f>
        <v>51468.220999999998</v>
      </c>
      <c r="C55" s="552">
        <f>'[2]4'!$C55</f>
        <v>2.7606821844054314</v>
      </c>
      <c r="D55" s="909">
        <f>'[2]4'!D55</f>
        <v>3.0780931403641625</v>
      </c>
      <c r="E55" s="34">
        <f>'[2]4'!E55</f>
        <v>2.8583151462454066</v>
      </c>
      <c r="F55" s="910">
        <f>'[2]4'!F55</f>
        <v>3.1345490895691333</v>
      </c>
      <c r="G55" s="113">
        <f>'[2]4'!G55</f>
        <v>3.2227854819144168</v>
      </c>
      <c r="H55" s="911">
        <f>'[2]4'!H55</f>
        <v>0.30392056505272297</v>
      </c>
      <c r="I55" s="102">
        <f>'[2]4'!I55</f>
        <v>-5.6357437367624259</v>
      </c>
      <c r="J55" s="910">
        <f>'[2]4'!J55</f>
        <v>1.9536557087930024</v>
      </c>
      <c r="K55" s="113">
        <f>'[2]4'!K55</f>
        <v>0.18906544701857209</v>
      </c>
      <c r="L55" s="911">
        <f>'[2]4'!L55</f>
        <v>3.8774293001644389</v>
      </c>
      <c r="M55" s="34">
        <f>'[2]4'!M55</f>
        <v>-119.48473132125379</v>
      </c>
      <c r="N55" s="910">
        <f>'[2]4'!N55</f>
        <v>-19.328444834517704</v>
      </c>
      <c r="O55" s="102">
        <f>'[2]4'!O55</f>
        <v>6.6868671122702006</v>
      </c>
      <c r="P55" s="910">
        <f>'[2]4'!P55</f>
        <v>7.6295647534439901</v>
      </c>
      <c r="Q55" s="34">
        <f>'[2]4'!Q55</f>
        <v>4.7279232128460649</v>
      </c>
      <c r="R55" s="909">
        <f>'[2]4'!R55</f>
        <v>3.4521341356848234</v>
      </c>
      <c r="S55" s="34">
        <f>'[2]4'!S55</f>
        <v>2.3611478404455202</v>
      </c>
      <c r="T55" s="910">
        <f>'[2]4'!T55</f>
        <v>8.7563428875397697</v>
      </c>
      <c r="U55" s="551">
        <f>'[2]4'!U55</f>
        <v>2271.7730167151708</v>
      </c>
      <c r="V55" s="912">
        <f>'[2]4'!V55</f>
        <v>1.3676308315782864</v>
      </c>
      <c r="W55" s="102">
        <f>'[2]4'!W55</f>
        <v>1.4342674924744094</v>
      </c>
      <c r="X55" s="911">
        <f>'[2]4'!X55</f>
        <v>1.4335620641167715</v>
      </c>
      <c r="Y55" s="355"/>
      <c r="Z55" s="76"/>
      <c r="AA55" s="76"/>
      <c r="AB55" s="76"/>
      <c r="AC55" s="76"/>
      <c r="AD55" s="76"/>
      <c r="AE55" s="76"/>
      <c r="AF55" s="76"/>
      <c r="AG55" s="76"/>
      <c r="AH55" s="76"/>
      <c r="AI55" s="76"/>
      <c r="AJ55" s="76"/>
      <c r="AK55" s="76"/>
      <c r="AL55" s="76"/>
      <c r="AM55" s="76"/>
      <c r="AN55" s="76"/>
      <c r="AO55" s="76"/>
      <c r="AP55" s="76"/>
    </row>
    <row r="56" spans="1:42" s="77" customFormat="1" ht="12.75" customHeight="1">
      <c r="A56" s="926" t="str">
        <f>'[2]4'!$A56</f>
        <v>1 2020</v>
      </c>
      <c r="B56" s="916">
        <f>'[2]4'!$B56</f>
        <v>49196.142999999996</v>
      </c>
      <c r="C56" s="917">
        <f>'[2]4'!$C56</f>
        <v>-2.634006100655677</v>
      </c>
      <c r="D56" s="918">
        <f>'[2]4'!D56</f>
        <v>-0.5116750624962072</v>
      </c>
      <c r="E56" s="919">
        <f>'[2]4'!E56</f>
        <v>0.87229987240265061</v>
      </c>
      <c r="F56" s="920">
        <f>'[2]4'!F56</f>
        <v>-0.86454912642222725</v>
      </c>
      <c r="G56" s="921">
        <f>'[2]4'!G56</f>
        <v>-0.90680809673416818</v>
      </c>
      <c r="H56" s="922">
        <f>'[2]4'!H56</f>
        <v>0.50938041581156523</v>
      </c>
      <c r="I56" s="923">
        <f>'[2]4'!I56</f>
        <v>-2.3907444956610662</v>
      </c>
      <c r="J56" s="920">
        <f>'[2]4'!J56</f>
        <v>-1.0442085136491821</v>
      </c>
      <c r="K56" s="921">
        <f>'[2]4'!K56</f>
        <v>-0.6892507313157461</v>
      </c>
      <c r="L56" s="922">
        <f>'[2]4'!L56</f>
        <v>-1.4096599796063602</v>
      </c>
      <c r="M56" s="919">
        <f>'[2]4'!M56</f>
        <v>-159.86817456462651</v>
      </c>
      <c r="N56" s="920">
        <f>'[2]4'!N56</f>
        <v>-28.39099395936298</v>
      </c>
      <c r="O56" s="923">
        <f>'[2]4'!O56</f>
        <v>-5.5530320627597431</v>
      </c>
      <c r="P56" s="920">
        <f>'[2]4'!P56</f>
        <v>-4.5232999708968862</v>
      </c>
      <c r="Q56" s="919">
        <f>'[2]4'!Q56</f>
        <v>-7.7635676061362844</v>
      </c>
      <c r="R56" s="918">
        <f>'[2]4'!R56</f>
        <v>-1.5403956970523263</v>
      </c>
      <c r="S56" s="919">
        <f>'[2]4'!S56</f>
        <v>-1.0109866916371002</v>
      </c>
      <c r="T56" s="920">
        <f>'[2]4'!T56</f>
        <v>-4.228565158153784</v>
      </c>
      <c r="U56" s="924">
        <f>'[2]4'!U56</f>
        <v>-389.07741901575082</v>
      </c>
      <c r="V56" s="925">
        <f>'[2]4'!V56</f>
        <v>-1.758120426160821</v>
      </c>
      <c r="W56" s="923">
        <f>'[2]4'!W56</f>
        <v>-0.85538452511647345</v>
      </c>
      <c r="X56" s="922">
        <f>'[2]4'!X56</f>
        <v>-0.85173820237358944</v>
      </c>
      <c r="Y56" s="355"/>
      <c r="Z56" s="76"/>
      <c r="AA56" s="76"/>
      <c r="AB56" s="76"/>
      <c r="AC56" s="76"/>
      <c r="AD56" s="76"/>
      <c r="AE56" s="76"/>
      <c r="AF56" s="76"/>
      <c r="AG56" s="76"/>
      <c r="AH56" s="76"/>
      <c r="AI56" s="76"/>
      <c r="AJ56" s="76"/>
      <c r="AK56" s="76"/>
      <c r="AL56" s="76"/>
      <c r="AM56" s="76"/>
      <c r="AN56" s="76"/>
      <c r="AO56" s="76"/>
      <c r="AP56" s="76"/>
    </row>
    <row r="57" spans="1:42" s="77" customFormat="1" ht="12.75" customHeight="1">
      <c r="A57" s="163" t="str">
        <f>'[2]4'!$A57</f>
        <v>2 2020</v>
      </c>
      <c r="B57" s="908">
        <f>'[2]4'!$B57</f>
        <v>41693.881000000001</v>
      </c>
      <c r="C57" s="552">
        <f>'[2]4'!$C57</f>
        <v>-17.945345508567414</v>
      </c>
      <c r="D57" s="909">
        <f>'[2]4'!D57</f>
        <v>-14.379054340335903</v>
      </c>
      <c r="E57" s="34">
        <f>'[2]4'!E57</f>
        <v>-3.7859726923737771</v>
      </c>
      <c r="F57" s="910">
        <f>'[2]4'!F57</f>
        <v>-17.091428471208282</v>
      </c>
      <c r="G57" s="113">
        <f>'[2]4'!G57</f>
        <v>-17.638523529624806</v>
      </c>
      <c r="H57" s="911">
        <f>'[2]4'!H57</f>
        <v>0.71301484451761898</v>
      </c>
      <c r="I57" s="102">
        <f>'[2]4'!I57</f>
        <v>-11.171384874143751</v>
      </c>
      <c r="J57" s="910">
        <f>'[2]4'!J57</f>
        <v>-9.8947878448427744</v>
      </c>
      <c r="K57" s="113">
        <f>'[2]4'!K57</f>
        <v>-21.32006224873556</v>
      </c>
      <c r="L57" s="911">
        <f>'[2]4'!L57</f>
        <v>2.1961465134604179</v>
      </c>
      <c r="M57" s="34">
        <f>'[2]4'!M57</f>
        <v>-61.396760369272549</v>
      </c>
      <c r="N57" s="910">
        <f>'[2]4'!N57</f>
        <v>-36.229522765648596</v>
      </c>
      <c r="O57" s="102">
        <f>'[2]4'!O57</f>
        <v>-39.332217686742212</v>
      </c>
      <c r="P57" s="910">
        <f>'[2]4'!P57</f>
        <v>-33.289058206402409</v>
      </c>
      <c r="Q57" s="34">
        <f>'[2]4'!Q57</f>
        <v>-52.341597596581245</v>
      </c>
      <c r="R57" s="909">
        <f>'[2]4'!R57</f>
        <v>-29.911081339982708</v>
      </c>
      <c r="S57" s="34">
        <f>'[2]4'!S57</f>
        <v>-29.022635542221074</v>
      </c>
      <c r="T57" s="910">
        <f>'[2]4'!T57</f>
        <v>-34.310301768932817</v>
      </c>
      <c r="U57" s="551">
        <f>'[2]4'!U57</f>
        <v>-638.99942659698729</v>
      </c>
      <c r="V57" s="912">
        <f>'[2]4'!V57</f>
        <v>-4.232809324681809</v>
      </c>
      <c r="W57" s="102">
        <f>'[2]4'!W57</f>
        <v>-13.791829652197194</v>
      </c>
      <c r="X57" s="911">
        <f>'[2]4'!X57</f>
        <v>-13.705774045507733</v>
      </c>
      <c r="Y57" s="355"/>
      <c r="Z57" s="76"/>
      <c r="AA57" s="76"/>
      <c r="AB57" s="76"/>
      <c r="AC57" s="76"/>
      <c r="AD57" s="76"/>
      <c r="AE57" s="76"/>
      <c r="AF57" s="76"/>
      <c r="AG57" s="76"/>
      <c r="AH57" s="76"/>
      <c r="AI57" s="76"/>
      <c r="AJ57" s="76"/>
      <c r="AK57" s="76"/>
      <c r="AL57" s="76"/>
      <c r="AM57" s="76"/>
      <c r="AN57" s="76"/>
      <c r="AO57" s="76"/>
      <c r="AP57" s="76"/>
    </row>
    <row r="58" spans="1:42" s="77" customFormat="1" ht="12.75" customHeight="1">
      <c r="A58" s="163" t="str">
        <f>'[2]4'!$A58</f>
        <v>3 2020</v>
      </c>
      <c r="B58" s="908">
        <f>'[2]4'!$B58</f>
        <v>47811.472000000002</v>
      </c>
      <c r="C58" s="552">
        <f>'[2]4'!$C58</f>
        <v>-6.3388432515668471</v>
      </c>
      <c r="D58" s="909">
        <f>'[2]4'!D58</f>
        <v>-3.2886068437166438</v>
      </c>
      <c r="E58" s="34">
        <f>'[2]4'!E58</f>
        <v>2.3580213281385878</v>
      </c>
      <c r="F58" s="910">
        <f>'[2]4'!F58</f>
        <v>-4.7343142590524163</v>
      </c>
      <c r="G58" s="113">
        <f>'[2]4'!G58</f>
        <v>-4.9085498116931801</v>
      </c>
      <c r="H58" s="911">
        <f>'[2]4'!H58</f>
        <v>0.97017687502102845</v>
      </c>
      <c r="I58" s="102">
        <f>'[2]4'!I58</f>
        <v>-9.5620803509342345</v>
      </c>
      <c r="J58" s="910">
        <f>'[2]4'!J58</f>
        <v>-0.46229570578506918</v>
      </c>
      <c r="K58" s="113">
        <f>'[2]4'!K58</f>
        <v>-3.1229633264581689</v>
      </c>
      <c r="L58" s="911">
        <f>'[2]4'!L58</f>
        <v>2.3035051071216874</v>
      </c>
      <c r="M58" s="34">
        <f>'[2]4'!M58</f>
        <v>-188.95665088027465</v>
      </c>
      <c r="N58" s="910">
        <f>'[2]4'!N58</f>
        <v>-38.838905199356006</v>
      </c>
      <c r="O58" s="102">
        <f>'[2]4'!O58</f>
        <v>-15.570475122470324</v>
      </c>
      <c r="P58" s="910">
        <f>'[2]4'!P58</f>
        <v>-3.0780262283458577</v>
      </c>
      <c r="Q58" s="34">
        <f>'[2]4'!Q58</f>
        <v>-41.020795985025451</v>
      </c>
      <c r="R58" s="909">
        <f>'[2]4'!R58</f>
        <v>-11.141522249409018</v>
      </c>
      <c r="S58" s="34">
        <f>'[2]4'!S58</f>
        <v>-7.8158142060944318</v>
      </c>
      <c r="T58" s="910">
        <f>'[2]4'!T58</f>
        <v>-27.103526122090333</v>
      </c>
      <c r="U58" s="551">
        <f>'[2]4'!U58</f>
        <v>-1352.2445453785276</v>
      </c>
      <c r="V58" s="912">
        <f>'[2]4'!V58</f>
        <v>-1.9012962473474859</v>
      </c>
      <c r="W58" s="102">
        <f>'[2]4'!W58</f>
        <v>-4.4494261034334057</v>
      </c>
      <c r="X58" s="911">
        <f>'[2]4'!X58</f>
        <v>-4.4452633802479493</v>
      </c>
      <c r="Y58" s="355"/>
      <c r="Z58" s="76"/>
      <c r="AA58" s="76"/>
      <c r="AB58" s="76"/>
      <c r="AC58" s="76"/>
      <c r="AD58" s="76"/>
      <c r="AE58" s="76"/>
      <c r="AF58" s="76"/>
      <c r="AG58" s="76"/>
      <c r="AH58" s="76"/>
      <c r="AI58" s="76"/>
      <c r="AJ58" s="76"/>
      <c r="AK58" s="76"/>
      <c r="AL58" s="76"/>
      <c r="AM58" s="76"/>
      <c r="AN58" s="76"/>
      <c r="AO58" s="76"/>
      <c r="AP58" s="76"/>
    </row>
    <row r="59" spans="1:42" s="77" customFormat="1" ht="12.75" customHeight="1">
      <c r="A59" s="163" t="str">
        <f>'[2]4'!$A59</f>
        <v>4 2020</v>
      </c>
      <c r="B59" s="908">
        <f>'[2]4'!$B59</f>
        <v>47943.004000000001</v>
      </c>
      <c r="C59" s="552">
        <f>'[2]4'!$C59</f>
        <v>-6.8493080419468875</v>
      </c>
      <c r="D59" s="909">
        <f>'[2]4'!D59</f>
        <v>-4.0272422240141204</v>
      </c>
      <c r="E59" s="34">
        <f>'[2]4'!E59</f>
        <v>2.2473049697054566</v>
      </c>
      <c r="F59" s="910">
        <f>'[2]4'!F59</f>
        <v>-5.6347131642582866</v>
      </c>
      <c r="G59" s="113">
        <f>'[2]4'!G59</f>
        <v>-5.8498197022924705</v>
      </c>
      <c r="H59" s="911">
        <f>'[2]4'!H59</f>
        <v>1.4667266746881427</v>
      </c>
      <c r="I59" s="102">
        <f>'[2]4'!I59</f>
        <v>0.44582682304233867</v>
      </c>
      <c r="J59" s="910">
        <f>'[2]4'!J59</f>
        <v>0.42217092020189301</v>
      </c>
      <c r="K59" s="113">
        <f>'[2]4'!K59</f>
        <v>-2.2833054419528089</v>
      </c>
      <c r="L59" s="911">
        <f>'[2]4'!L59</f>
        <v>3.2669788933457835</v>
      </c>
      <c r="M59" s="34">
        <f>'[2]4'!M59</f>
        <v>10.256432789653019</v>
      </c>
      <c r="N59" s="910">
        <f>'[2]4'!N59</f>
        <v>-34.824875412367511</v>
      </c>
      <c r="O59" s="102">
        <f>'[2]4'!O59</f>
        <v>-14.414982649095007</v>
      </c>
      <c r="P59" s="910">
        <f>'[2]4'!P59</f>
        <v>-4.7391865104225488</v>
      </c>
      <c r="Q59" s="34">
        <f>'[2]4'!Q59</f>
        <v>-35.078553826718981</v>
      </c>
      <c r="R59" s="909">
        <f>'[2]4'!R59</f>
        <v>-6.2445026836701025</v>
      </c>
      <c r="S59" s="34">
        <f>'[2]4'!S59</f>
        <v>-3.4923095762031351</v>
      </c>
      <c r="T59" s="910">
        <f>'[2]4'!T59</f>
        <v>-18.838417966022682</v>
      </c>
      <c r="U59" s="551">
        <f>'[2]4'!U59</f>
        <v>-263.96648474348206</v>
      </c>
      <c r="V59" s="912">
        <f>'[2]4'!V59</f>
        <v>-3.6677428582581117</v>
      </c>
      <c r="W59" s="102">
        <f>'[2]4'!W59</f>
        <v>-3.242233012882588</v>
      </c>
      <c r="X59" s="911">
        <f>'[2]4'!X59</f>
        <v>-3.1988088339015941</v>
      </c>
      <c r="Y59" s="355"/>
      <c r="Z59" s="76"/>
      <c r="AA59" s="76"/>
      <c r="AB59" s="76"/>
      <c r="AC59" s="76"/>
      <c r="AD59" s="76"/>
      <c r="AE59" s="76"/>
      <c r="AF59" s="76"/>
      <c r="AG59" s="76"/>
      <c r="AH59" s="76"/>
      <c r="AI59" s="76"/>
      <c r="AJ59" s="76"/>
      <c r="AK59" s="76"/>
      <c r="AL59" s="76"/>
      <c r="AM59" s="76"/>
      <c r="AN59" s="76"/>
      <c r="AO59" s="76"/>
      <c r="AP59" s="76"/>
    </row>
    <row r="60" spans="1:42" s="77" customFormat="1" ht="12.75" customHeight="1">
      <c r="A60" s="926" t="str">
        <f>'[2]4'!$A60</f>
        <v>1 2021</v>
      </c>
      <c r="B60" s="916">
        <f>'[2]4'!$B60</f>
        <v>46540.442000000003</v>
      </c>
      <c r="C60" s="917">
        <f>'[2]4'!$C60</f>
        <v>-5.3981894474938699</v>
      </c>
      <c r="D60" s="918">
        <f>'[2]4'!D60</f>
        <v>-5.5136271552654712</v>
      </c>
      <c r="E60" s="919">
        <f>'[2]4'!E60</f>
        <v>2.0032370656840244</v>
      </c>
      <c r="F60" s="920">
        <f>'[2]4'!F60</f>
        <v>-7.4637912517609646</v>
      </c>
      <c r="G60" s="921">
        <f>'[2]4'!G60</f>
        <v>-7.7532033311017088</v>
      </c>
      <c r="H60" s="922">
        <f>'[2]4'!H60</f>
        <v>1.8130350830227984</v>
      </c>
      <c r="I60" s="923">
        <f>'[2]4'!I60</f>
        <v>4.3246782769506735</v>
      </c>
      <c r="J60" s="920">
        <f>'[2]4'!J60</f>
        <v>3.6234039995582834</v>
      </c>
      <c r="K60" s="921">
        <f>'[2]4'!K60</f>
        <v>1.9085508682849326</v>
      </c>
      <c r="L60" s="922">
        <f>'[2]4'!L60</f>
        <v>5.4018547000732342</v>
      </c>
      <c r="M60" s="919">
        <f>'[2]4'!M60</f>
        <v>139.88271833858929</v>
      </c>
      <c r="N60" s="920">
        <f>'[2]4'!N60</f>
        <v>7.9794962867290948</v>
      </c>
      <c r="O60" s="923">
        <f>'[2]4'!O60</f>
        <v>-7.5107661826696166</v>
      </c>
      <c r="P60" s="920">
        <f>'[2]4'!P60</f>
        <v>3.3306242181529084</v>
      </c>
      <c r="Q60" s="919">
        <f>'[2]4'!Q60</f>
        <v>-31.601672662415897</v>
      </c>
      <c r="R60" s="918">
        <f>'[2]4'!R60</f>
        <v>-3.6007603240811377</v>
      </c>
      <c r="S60" s="919">
        <f>'[2]4'!S60</f>
        <v>-1.3686146250418469</v>
      </c>
      <c r="T60" s="920">
        <f>'[2]4'!T60</f>
        <v>-15.315667687490162</v>
      </c>
      <c r="U60" s="924">
        <f>'[2]4'!U60</f>
        <v>119.77636702474234</v>
      </c>
      <c r="V60" s="925">
        <f>'[2]4'!V60</f>
        <v>-1.6069064601263561</v>
      </c>
      <c r="W60" s="923">
        <f>'[2]4'!W60</f>
        <v>-3.7419245262411533</v>
      </c>
      <c r="X60" s="922">
        <f>'[2]4'!X60</f>
        <v>-3.7940372683281374</v>
      </c>
      <c r="Y60" s="355"/>
      <c r="Z60" s="76"/>
      <c r="AA60" s="76"/>
      <c r="AB60" s="76"/>
      <c r="AC60" s="76"/>
      <c r="AD60" s="76"/>
      <c r="AE60" s="76"/>
      <c r="AF60" s="76"/>
      <c r="AG60" s="76"/>
      <c r="AH60" s="76"/>
      <c r="AI60" s="76"/>
      <c r="AJ60" s="76"/>
      <c r="AK60" s="76"/>
      <c r="AL60" s="76"/>
      <c r="AM60" s="76"/>
      <c r="AN60" s="76"/>
      <c r="AO60" s="76"/>
      <c r="AP60" s="76"/>
    </row>
    <row r="61" spans="1:42" s="77" customFormat="1" ht="12.75" customHeight="1">
      <c r="A61" s="163" t="str">
        <f>'[2]4'!$A61</f>
        <v>2 2021</v>
      </c>
      <c r="B61" s="908">
        <f>'[2]4'!$B61</f>
        <v>48568.010999999999</v>
      </c>
      <c r="C61" s="552">
        <f>'[2]4'!$C61</f>
        <v>16.487143521132026</v>
      </c>
      <c r="D61" s="909">
        <f>'[2]4'!D61</f>
        <v>16.405529105835885</v>
      </c>
      <c r="E61" s="34">
        <f>'[2]4'!E61</f>
        <v>9.4012313902547913</v>
      </c>
      <c r="F61" s="910">
        <f>'[2]4'!F61</f>
        <v>18.486810646676055</v>
      </c>
      <c r="G61" s="113">
        <f>'[2]4'!G61</f>
        <v>19.104481445271084</v>
      </c>
      <c r="H61" s="911">
        <f>'[2]4'!H61</f>
        <v>2.0483478236177586</v>
      </c>
      <c r="I61" s="102">
        <f>'[2]4'!I61</f>
        <v>12.522008977251428</v>
      </c>
      <c r="J61" s="910">
        <f>'[2]4'!J61</f>
        <v>14.937450234974778</v>
      </c>
      <c r="K61" s="113">
        <f>'[2]4'!K61</f>
        <v>27.891992925675059</v>
      </c>
      <c r="L61" s="911">
        <f>'[2]4'!L61</f>
        <v>4.3827768673322494</v>
      </c>
      <c r="M61" s="34">
        <f>'[2]4'!M61</f>
        <v>-235.76310351994624</v>
      </c>
      <c r="N61" s="910">
        <f>'[2]4'!N61</f>
        <v>46.100246202443444</v>
      </c>
      <c r="O61" s="102">
        <f>'[2]4'!O61</f>
        <v>42.956543962749258</v>
      </c>
      <c r="P61" s="910">
        <f>'[2]4'!P61</f>
        <v>42.963521340522234</v>
      </c>
      <c r="Q61" s="34">
        <f>'[2]4'!Q61</f>
        <v>42.935518654564575</v>
      </c>
      <c r="R61" s="909">
        <f>'[2]4'!R61</f>
        <v>37.398269217309213</v>
      </c>
      <c r="S61" s="34">
        <f>'[2]4'!S61</f>
        <v>38.188783749239789</v>
      </c>
      <c r="T61" s="910">
        <f>'[2]4'!T61</f>
        <v>33.168883970162277</v>
      </c>
      <c r="U61" s="551">
        <f>'[2]4'!U61</f>
        <v>-3.0487784711955843</v>
      </c>
      <c r="V61" s="912">
        <f>'[2]4'!V61</f>
        <v>0.13265975407758201</v>
      </c>
      <c r="W61" s="102">
        <f>'[2]4'!W61</f>
        <v>15.672966544322598</v>
      </c>
      <c r="X61" s="911">
        <f>'[2]4'!X61</f>
        <v>16.363571431500944</v>
      </c>
      <c r="Y61" s="355"/>
      <c r="Z61" s="76"/>
      <c r="AA61" s="76"/>
      <c r="AB61" s="76"/>
      <c r="AC61" s="76"/>
      <c r="AD61" s="76"/>
      <c r="AE61" s="76"/>
      <c r="AF61" s="76"/>
      <c r="AG61" s="76"/>
      <c r="AH61" s="76"/>
      <c r="AI61" s="76"/>
      <c r="AJ61" s="76"/>
      <c r="AK61" s="76"/>
      <c r="AL61" s="76"/>
      <c r="AM61" s="76"/>
      <c r="AN61" s="76"/>
      <c r="AO61" s="76"/>
      <c r="AP61" s="76"/>
    </row>
    <row r="62" spans="1:42" s="77" customFormat="1" ht="12.75" customHeight="1">
      <c r="A62" s="163" t="str">
        <f>'[2]4'!$A62</f>
        <v>3 2021</v>
      </c>
      <c r="B62" s="908">
        <f>'[2]4'!$B62</f>
        <v>49891.623</v>
      </c>
      <c r="C62" s="552">
        <f>'[2]4'!$C62</f>
        <v>4.3507361580500978</v>
      </c>
      <c r="D62" s="909">
        <f>'[2]4'!D62</f>
        <v>3.8733845970628384</v>
      </c>
      <c r="E62" s="34">
        <f>'[2]4'!E62</f>
        <v>3.3699978459320907</v>
      </c>
      <c r="F62" s="910">
        <f>'[2]4'!F62</f>
        <v>4.011861831983266</v>
      </c>
      <c r="G62" s="113">
        <f>'[2]4'!G62</f>
        <v>4.0714747241760971</v>
      </c>
      <c r="H62" s="911">
        <f>'[2]4'!H62</f>
        <v>2.1737637640063614</v>
      </c>
      <c r="I62" s="102">
        <f>'[2]4'!I62</f>
        <v>8.0983393802308914</v>
      </c>
      <c r="J62" s="910">
        <f>'[2]4'!J62</f>
        <v>2.6348825342112034</v>
      </c>
      <c r="K62" s="113">
        <f>'[2]4'!K62</f>
        <v>3.2551592201131898</v>
      </c>
      <c r="L62" s="911">
        <f>'[2]4'!L62</f>
        <v>2.0242976262211396</v>
      </c>
      <c r="M62" s="34">
        <f>'[2]4'!M62</f>
        <v>110.25497906253196</v>
      </c>
      <c r="N62" s="910">
        <f>'[2]4'!N62</f>
        <v>81.361618664189123</v>
      </c>
      <c r="O62" s="102">
        <f>'[2]4'!O62</f>
        <v>11.887475523762861</v>
      </c>
      <c r="P62" s="910">
        <f>'[2]4'!P62</f>
        <v>3.4500127998181354</v>
      </c>
      <c r="Q62" s="34">
        <f>'[2]4'!Q62</f>
        <v>40.135032318616361</v>
      </c>
      <c r="R62" s="909">
        <f>'[2]4'!R62</f>
        <v>12.200341060179282</v>
      </c>
      <c r="S62" s="34">
        <f>'[2]4'!S62</f>
        <v>9.1790840885043803</v>
      </c>
      <c r="T62" s="910">
        <f>'[2]4'!T62</f>
        <v>30.537871995962853</v>
      </c>
      <c r="U62" s="551">
        <f>'[2]4'!U62</f>
        <v>18.587739461896209</v>
      </c>
      <c r="V62" s="912">
        <f>'[2]4'!V62</f>
        <v>-0.34942241477107938</v>
      </c>
      <c r="W62" s="102">
        <f>'[2]4'!W62</f>
        <v>4.6133235078314225</v>
      </c>
      <c r="X62" s="911">
        <f>'[2]4'!X62</f>
        <v>4.7019844944326401</v>
      </c>
      <c r="Y62" s="355"/>
      <c r="Z62" s="76"/>
      <c r="AA62" s="76"/>
      <c r="AB62" s="76"/>
      <c r="AC62" s="76"/>
      <c r="AD62" s="76"/>
      <c r="AE62" s="76"/>
      <c r="AF62" s="76"/>
      <c r="AG62" s="76"/>
      <c r="AH62" s="76"/>
      <c r="AI62" s="76"/>
      <c r="AJ62" s="76"/>
      <c r="AK62" s="76"/>
      <c r="AL62" s="76"/>
      <c r="AM62" s="76"/>
      <c r="AN62" s="76"/>
      <c r="AO62" s="76"/>
      <c r="AP62" s="76"/>
    </row>
    <row r="63" spans="1:42" s="77" customFormat="1" ht="12.75" customHeight="1">
      <c r="A63" s="163" t="str">
        <f>'[2]4'!$A63</f>
        <v>4 2021</v>
      </c>
      <c r="B63" s="908">
        <f>'[2]4'!$B63</f>
        <v>50760.167000000001</v>
      </c>
      <c r="C63" s="552">
        <f>'[2]4'!$C63</f>
        <v>5.8760669231323099</v>
      </c>
      <c r="D63" s="909">
        <f>'[2]4'!D63</f>
        <v>4.6281774140482304</v>
      </c>
      <c r="E63" s="34">
        <f>'[2]4'!E63</f>
        <v>1.965046195010927</v>
      </c>
      <c r="F63" s="910">
        <f>'[2]4'!F63</f>
        <v>5.3674301005250307</v>
      </c>
      <c r="G63" s="113">
        <f>'[2]4'!G63</f>
        <v>5.4734404541486068</v>
      </c>
      <c r="H63" s="911">
        <f>'[2]4'!H63</f>
        <v>2.1200091325946095</v>
      </c>
      <c r="I63" s="102">
        <f>'[2]4'!I63</f>
        <v>7.1908184566600752</v>
      </c>
      <c r="J63" s="910">
        <f>'[2]4'!J63</f>
        <v>5.8559381202398049</v>
      </c>
      <c r="K63" s="113">
        <f>'[2]4'!K63</f>
        <v>7.5169605308418861</v>
      </c>
      <c r="L63" s="911">
        <f>'[2]4'!L63</f>
        <v>4.2032458318630912</v>
      </c>
      <c r="M63" s="34">
        <f>'[2]4'!M63</f>
        <v>93.939542307654307</v>
      </c>
      <c r="N63" s="910">
        <f>'[2]4'!N63</f>
        <v>100.50078078724891</v>
      </c>
      <c r="O63" s="102">
        <f>'[2]4'!O63</f>
        <v>16.080996224114887</v>
      </c>
      <c r="P63" s="910">
        <f>'[2]4'!P63</f>
        <v>4.6281916581081131</v>
      </c>
      <c r="Q63" s="34">
        <f>'[2]4'!Q63</f>
        <v>51.969604837190197</v>
      </c>
      <c r="R63" s="909">
        <f>'[2]4'!R63</f>
        <v>13.622848367670274</v>
      </c>
      <c r="S63" s="34">
        <f>'[2]4'!S63</f>
        <v>10.779237272728807</v>
      </c>
      <c r="T63" s="910">
        <f>'[2]4'!T63</f>
        <v>29.095454958637244</v>
      </c>
      <c r="U63" s="551">
        <f>'[2]4'!U63</f>
        <v>-26.849141000439353</v>
      </c>
      <c r="V63" s="912">
        <f>'[2]4'!V63</f>
        <v>0.65667349505258688</v>
      </c>
      <c r="W63" s="102">
        <f>'[2]4'!W63</f>
        <v>5.0950549617623748</v>
      </c>
      <c r="X63" s="911">
        <f>'[2]4'!X63</f>
        <v>5.2214688090883721</v>
      </c>
      <c r="Y63" s="355"/>
      <c r="Z63" s="76"/>
      <c r="AA63" s="76"/>
      <c r="AB63" s="76"/>
      <c r="AC63" s="76"/>
      <c r="AD63" s="76"/>
      <c r="AE63" s="76"/>
      <c r="AF63" s="76"/>
      <c r="AG63" s="76"/>
      <c r="AH63" s="76"/>
      <c r="AI63" s="76"/>
      <c r="AJ63" s="76"/>
      <c r="AK63" s="76"/>
      <c r="AL63" s="76"/>
      <c r="AM63" s="76"/>
      <c r="AN63" s="76"/>
      <c r="AO63" s="76"/>
      <c r="AP63" s="76"/>
    </row>
    <row r="64" spans="1:42" s="77" customFormat="1" ht="12.75" customHeight="1">
      <c r="A64" s="926" t="str">
        <f>'[2]4'!$A64</f>
        <v>1 2022</v>
      </c>
      <c r="B64" s="916">
        <f>'[2]4'!$B64</f>
        <v>52061.487999999998</v>
      </c>
      <c r="C64" s="917">
        <f>'[2]4'!$C64</f>
        <v>11.862899797986435</v>
      </c>
      <c r="D64" s="918">
        <f>'[2]4'!D64</f>
        <v>10.929341299886318</v>
      </c>
      <c r="E64" s="919">
        <f>'[2]4'!E64</f>
        <v>4.8079374563997153</v>
      </c>
      <c r="F64" s="920">
        <f>'[2]4'!F64</f>
        <v>12.67994456816281</v>
      </c>
      <c r="G64" s="921">
        <f>'[2]4'!G64</f>
        <v>13.047169695059063</v>
      </c>
      <c r="H64" s="922">
        <f>'[2]4'!H64</f>
        <v>2.0148902327711085</v>
      </c>
      <c r="I64" s="923">
        <f>'[2]4'!I64</f>
        <v>5.9945471231005483</v>
      </c>
      <c r="J64" s="920">
        <f>'[2]4'!J64</f>
        <v>6.2067235323632834</v>
      </c>
      <c r="K64" s="921">
        <f>'[2]4'!K64</f>
        <v>7.5469904223629287</v>
      </c>
      <c r="L64" s="922">
        <f>'[2]4'!L64</f>
        <v>4.8628185564208257</v>
      </c>
      <c r="M64" s="919">
        <f>'[2]4'!M64</f>
        <v>-163.72987737549809</v>
      </c>
      <c r="N64" s="920">
        <f>'[2]4'!N64</f>
        <v>41.184166261727661</v>
      </c>
      <c r="O64" s="923">
        <f>'[2]4'!O64</f>
        <v>18.292470957681616</v>
      </c>
      <c r="P64" s="920">
        <f>'[2]4'!P64</f>
        <v>3.7127514691070438</v>
      </c>
      <c r="Q64" s="919">
        <f>'[2]4'!Q64</f>
        <v>67.236633050615879</v>
      </c>
      <c r="R64" s="918">
        <f>'[2]4'!R64</f>
        <v>13.445346221434679</v>
      </c>
      <c r="S64" s="919">
        <f>'[2]4'!S64</f>
        <v>11.528914418937795</v>
      </c>
      <c r="T64" s="920">
        <f>'[2]4'!T64</f>
        <v>25.159792216033782</v>
      </c>
      <c r="U64" s="924">
        <f>'[2]4'!U64</f>
        <v>-50.919929461044269</v>
      </c>
      <c r="V64" s="925">
        <f>'[2]4'!V64</f>
        <v>1.5870433718699928</v>
      </c>
      <c r="W64" s="923">
        <f>'[2]4'!W64</f>
        <v>9.9662012292719115</v>
      </c>
      <c r="X64" s="922">
        <f>'[2]4'!X64</f>
        <v>10.281913523726326</v>
      </c>
      <c r="Y64" s="355"/>
      <c r="Z64" s="76"/>
      <c r="AA64" s="76"/>
      <c r="AB64" s="76"/>
      <c r="AC64" s="76"/>
      <c r="AD64" s="76"/>
      <c r="AE64" s="76"/>
      <c r="AF64" s="76"/>
      <c r="AG64" s="76"/>
      <c r="AH64" s="76"/>
      <c r="AI64" s="76"/>
      <c r="AJ64" s="76"/>
      <c r="AK64" s="76"/>
      <c r="AL64" s="76"/>
      <c r="AM64" s="76"/>
      <c r="AN64" s="76"/>
      <c r="AO64" s="76"/>
      <c r="AP64" s="76"/>
    </row>
    <row r="65" spans="1:41" s="79" customFormat="1" ht="27" customHeight="1">
      <c r="A65" s="693" t="s">
        <v>11</v>
      </c>
      <c r="B65" s="1475" t="s">
        <v>547</v>
      </c>
      <c r="C65" s="1475"/>
      <c r="D65" s="1475"/>
      <c r="E65" s="1475"/>
      <c r="F65" s="1475"/>
      <c r="G65" s="1475"/>
      <c r="H65" s="1475"/>
      <c r="I65" s="1475"/>
      <c r="J65" s="1475"/>
      <c r="K65" s="82"/>
      <c r="L65" s="81"/>
      <c r="M65" s="81"/>
      <c r="N65" s="83"/>
      <c r="O65" s="84"/>
      <c r="P65" s="78"/>
      <c r="Q65" s="81"/>
      <c r="R65" s="84"/>
      <c r="S65" s="78"/>
      <c r="T65" s="78"/>
      <c r="U65" s="78"/>
      <c r="V65" s="85"/>
      <c r="W65" s="85"/>
      <c r="X65" s="85"/>
      <c r="Y65" s="85"/>
      <c r="Z65" s="85"/>
      <c r="AA65" s="85"/>
      <c r="AB65" s="85"/>
      <c r="AC65" s="85"/>
      <c r="AD65" s="85"/>
      <c r="AE65" s="85"/>
      <c r="AF65" s="85"/>
      <c r="AG65" s="85"/>
      <c r="AH65" s="85"/>
      <c r="AI65" s="85"/>
      <c r="AJ65" s="85"/>
      <c r="AK65" s="85"/>
      <c r="AL65" s="85"/>
      <c r="AM65" s="85"/>
      <c r="AN65" s="85"/>
      <c r="AO65" s="85"/>
    </row>
    <row r="66" spans="1:41">
      <c r="A66" s="832" t="s">
        <v>174</v>
      </c>
      <c r="B66" s="217" t="s">
        <v>548</v>
      </c>
      <c r="F66" s="86"/>
      <c r="G66" s="86"/>
      <c r="H66" s="86"/>
      <c r="I66" s="86"/>
      <c r="J66" s="86"/>
      <c r="K66" s="86"/>
      <c r="L66" s="86"/>
      <c r="M66" s="86"/>
      <c r="N66" s="63"/>
      <c r="O66" s="64"/>
    </row>
    <row r="67" spans="1:41">
      <c r="F67" s="86"/>
      <c r="G67" s="86"/>
      <c r="H67" s="86"/>
      <c r="I67" s="86"/>
      <c r="J67" s="86"/>
      <c r="K67" s="86"/>
      <c r="L67" s="86"/>
      <c r="M67" s="86"/>
    </row>
    <row r="68" spans="1:41">
      <c r="F68" s="86"/>
      <c r="G68" s="86"/>
      <c r="H68" s="86"/>
      <c r="I68" s="86"/>
      <c r="J68" s="86"/>
      <c r="K68" s="86"/>
      <c r="L68" s="86"/>
      <c r="M68" s="86"/>
    </row>
    <row r="69" spans="1:41">
      <c r="F69" s="86"/>
      <c r="G69" s="86"/>
      <c r="H69" s="86"/>
      <c r="I69" s="86"/>
      <c r="J69" s="86"/>
      <c r="K69" s="86"/>
      <c r="L69" s="86"/>
      <c r="M69" s="86"/>
    </row>
    <row r="70" spans="1:41">
      <c r="F70" s="86"/>
      <c r="G70" s="86"/>
      <c r="H70" s="86"/>
      <c r="I70" s="86"/>
      <c r="J70" s="86"/>
      <c r="K70" s="86"/>
      <c r="L70" s="86"/>
      <c r="M70" s="86"/>
    </row>
    <row r="71" spans="1:41">
      <c r="F71" s="86"/>
      <c r="G71" s="86"/>
      <c r="H71" s="86"/>
      <c r="I71" s="86"/>
      <c r="J71" s="86"/>
      <c r="K71" s="86"/>
      <c r="L71" s="86"/>
      <c r="M71" s="86"/>
    </row>
    <row r="72" spans="1:41">
      <c r="F72" s="86"/>
      <c r="G72" s="86"/>
      <c r="H72" s="86"/>
      <c r="I72" s="86"/>
      <c r="J72" s="86"/>
      <c r="K72" s="86"/>
      <c r="L72" s="86"/>
      <c r="M72" s="86"/>
    </row>
    <row r="73" spans="1:41">
      <c r="F73" s="86"/>
      <c r="G73" s="86"/>
      <c r="H73" s="86"/>
      <c r="I73" s="86"/>
      <c r="J73" s="86"/>
      <c r="K73" s="86"/>
      <c r="L73" s="86"/>
      <c r="M73" s="86"/>
    </row>
    <row r="74" spans="1:41">
      <c r="F74" s="86"/>
      <c r="G74" s="86"/>
      <c r="H74" s="86"/>
      <c r="I74" s="86"/>
      <c r="J74" s="86"/>
      <c r="K74" s="86"/>
      <c r="L74" s="86"/>
      <c r="M74" s="86"/>
    </row>
    <row r="75" spans="1:41">
      <c r="F75" s="86"/>
      <c r="G75" s="86"/>
      <c r="H75" s="86"/>
      <c r="I75" s="86"/>
      <c r="J75" s="86"/>
      <c r="K75" s="86"/>
      <c r="L75" s="86"/>
      <c r="M75" s="86"/>
    </row>
    <row r="76" spans="1:41">
      <c r="F76" s="86"/>
      <c r="G76" s="86"/>
      <c r="H76" s="86"/>
      <c r="I76" s="86"/>
      <c r="J76" s="86"/>
      <c r="K76" s="86"/>
      <c r="L76" s="86"/>
      <c r="M76" s="86"/>
    </row>
    <row r="77" spans="1:41">
      <c r="F77" s="86"/>
      <c r="G77" s="86"/>
      <c r="H77" s="86"/>
      <c r="I77" s="86"/>
      <c r="J77" s="86"/>
      <c r="K77" s="86"/>
      <c r="L77" s="86"/>
      <c r="M77" s="86"/>
    </row>
    <row r="78" spans="1:41">
      <c r="F78" s="86"/>
      <c r="G78" s="86"/>
      <c r="H78" s="86"/>
      <c r="I78" s="86"/>
      <c r="J78" s="86"/>
      <c r="K78" s="86"/>
      <c r="L78" s="86"/>
      <c r="M78" s="86"/>
    </row>
    <row r="79" spans="1:41">
      <c r="F79" s="86"/>
      <c r="G79" s="86"/>
      <c r="H79" s="86"/>
      <c r="I79" s="86"/>
      <c r="J79" s="86"/>
      <c r="K79" s="86"/>
      <c r="L79" s="86"/>
      <c r="M79" s="86"/>
    </row>
    <row r="80" spans="1:41">
      <c r="F80" s="86"/>
      <c r="G80" s="86"/>
      <c r="H80" s="86"/>
      <c r="I80" s="86"/>
      <c r="J80" s="86"/>
      <c r="K80" s="86"/>
      <c r="L80" s="86"/>
      <c r="M80" s="86"/>
    </row>
    <row r="81" spans="6:13">
      <c r="F81" s="86"/>
      <c r="G81" s="86"/>
      <c r="H81" s="86"/>
      <c r="I81" s="86"/>
      <c r="J81" s="86"/>
      <c r="K81" s="86"/>
      <c r="L81" s="86"/>
      <c r="M81" s="86"/>
    </row>
    <row r="82" spans="6:13">
      <c r="F82" s="86"/>
      <c r="G82" s="86"/>
      <c r="H82" s="86"/>
      <c r="I82" s="86"/>
      <c r="J82" s="86"/>
      <c r="K82" s="86"/>
      <c r="L82" s="86"/>
      <c r="M82" s="86"/>
    </row>
    <row r="83" spans="6:13">
      <c r="F83" s="86"/>
      <c r="G83" s="86"/>
      <c r="H83" s="86"/>
      <c r="I83" s="86"/>
      <c r="J83" s="86"/>
      <c r="K83" s="86"/>
      <c r="L83" s="86"/>
      <c r="M83" s="86"/>
    </row>
    <row r="84" spans="6:13">
      <c r="F84" s="86"/>
      <c r="G84" s="86"/>
      <c r="H84" s="86"/>
      <c r="I84" s="86"/>
      <c r="J84" s="86"/>
      <c r="K84" s="86"/>
      <c r="L84" s="86"/>
      <c r="M84" s="86"/>
    </row>
    <row r="85" spans="6:13">
      <c r="F85" s="86"/>
      <c r="G85" s="86"/>
      <c r="H85" s="86"/>
      <c r="I85" s="86"/>
      <c r="J85" s="86"/>
      <c r="K85" s="86"/>
      <c r="L85" s="86"/>
      <c r="M85" s="86"/>
    </row>
    <row r="86" spans="6:13">
      <c r="F86" s="86"/>
      <c r="G86" s="86"/>
      <c r="H86" s="86"/>
      <c r="I86" s="86"/>
      <c r="J86" s="86"/>
      <c r="K86" s="86"/>
      <c r="L86" s="86"/>
      <c r="M86" s="86"/>
    </row>
    <row r="87" spans="6:13">
      <c r="F87" s="86"/>
      <c r="G87" s="86"/>
      <c r="H87" s="86"/>
      <c r="I87" s="86"/>
      <c r="J87" s="86"/>
      <c r="K87" s="86"/>
      <c r="L87" s="86"/>
      <c r="M87" s="86"/>
    </row>
    <row r="88" spans="6:13">
      <c r="F88" s="86"/>
      <c r="G88" s="86"/>
      <c r="H88" s="86"/>
      <c r="I88" s="86"/>
      <c r="J88" s="86"/>
      <c r="K88" s="86"/>
      <c r="L88" s="86"/>
      <c r="M88" s="86"/>
    </row>
    <row r="89" spans="6:13">
      <c r="F89" s="86"/>
      <c r="G89" s="86"/>
      <c r="H89" s="86"/>
      <c r="I89" s="86"/>
      <c r="J89" s="86"/>
      <c r="K89" s="86"/>
      <c r="L89" s="86"/>
      <c r="M89" s="86"/>
    </row>
    <row r="90" spans="6:13">
      <c r="F90" s="86"/>
      <c r="G90" s="86"/>
      <c r="H90" s="86"/>
      <c r="I90" s="86"/>
      <c r="J90" s="86"/>
      <c r="K90" s="86"/>
      <c r="L90" s="86"/>
      <c r="M90" s="86"/>
    </row>
    <row r="91" spans="6:13">
      <c r="F91" s="86"/>
      <c r="G91" s="86"/>
      <c r="H91" s="86"/>
      <c r="I91" s="86"/>
      <c r="J91" s="86"/>
      <c r="K91" s="86"/>
      <c r="L91" s="86"/>
      <c r="M91" s="86"/>
    </row>
  </sheetData>
  <sheetProtection autoFilter="0"/>
  <mergeCells count="14">
    <mergeCell ref="B65:J65"/>
    <mergeCell ref="D10:T10"/>
    <mergeCell ref="W7:X7"/>
    <mergeCell ref="W9:X9"/>
    <mergeCell ref="A1:X1"/>
    <mergeCell ref="B7:C7"/>
    <mergeCell ref="B8:C8"/>
    <mergeCell ref="U7:V7"/>
    <mergeCell ref="U8:V8"/>
    <mergeCell ref="A7:A8"/>
    <mergeCell ref="B9:C9"/>
    <mergeCell ref="U9:V9"/>
    <mergeCell ref="B5:Q5"/>
    <mergeCell ref="V5:W5"/>
  </mergeCells>
  <phoneticPr fontId="18" type="noConversion"/>
  <hyperlinks>
    <hyperlink ref="AA3" location="INDICE!A1" display="Índice" xr:uid="{8FC7A563-3CBB-419E-80B8-701BA7595D8F}"/>
  </hyperlinks>
  <printOptions horizontalCentered="1" verticalCentered="1"/>
  <pageMargins left="0.74803149606299213" right="0.74803149606299213" top="0.98425196850393704" bottom="0.59055118110236227" header="0.39370078740157483" footer="0.31496062992125984"/>
  <pageSetup paperSize="9" scale="67" fitToHeight="0" orientation="landscape"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8">
    <pageSetUpPr fitToPage="1"/>
  </sheetPr>
  <dimension ref="A1:AQ235"/>
  <sheetViews>
    <sheetView showGridLines="0" zoomScale="90" zoomScaleNormal="90" workbookViewId="0">
      <selection sqref="A1:V1"/>
    </sheetView>
  </sheetViews>
  <sheetFormatPr defaultColWidth="9.140625" defaultRowHeight="12.75"/>
  <cols>
    <col min="1" max="1" width="11.28515625" style="40" customWidth="1"/>
    <col min="2" max="7" width="11.28515625" style="63" customWidth="1"/>
    <col min="8" max="8" width="11.28515625" style="87" customWidth="1"/>
    <col min="9" max="10" width="11.28515625" style="63" customWidth="1"/>
    <col min="11" max="11" width="11.28515625" style="87" customWidth="1"/>
    <col min="12" max="12" width="11.28515625" style="63" customWidth="1"/>
    <col min="13" max="13" width="11.28515625" style="87" customWidth="1"/>
    <col min="14" max="14" width="11.28515625" style="88" customWidth="1"/>
    <col min="15" max="16" width="11.28515625" style="63" customWidth="1"/>
    <col min="17" max="17" width="11.28515625" style="64" customWidth="1"/>
    <col min="18" max="18" width="11.28515625" style="63" customWidth="1"/>
    <col min="19" max="20" width="11.28515625" style="92" customWidth="1"/>
    <col min="21" max="21" width="11.28515625" style="87" customWidth="1"/>
    <col min="22" max="22" width="11.28515625" style="63" customWidth="1"/>
    <col min="23" max="24" width="0.5703125" style="63" customWidth="1"/>
    <col min="25" max="16384" width="9.140625" style="63"/>
  </cols>
  <sheetData>
    <row r="1" spans="1:43" ht="18" customHeight="1">
      <c r="A1" s="1484" t="s">
        <v>183</v>
      </c>
      <c r="B1" s="1484"/>
      <c r="C1" s="1484"/>
      <c r="D1" s="1484"/>
      <c r="E1" s="1484"/>
      <c r="F1" s="1484"/>
      <c r="G1" s="1484"/>
      <c r="H1" s="1484"/>
      <c r="I1" s="1484"/>
      <c r="J1" s="1484"/>
      <c r="K1" s="1484"/>
      <c r="L1" s="1484"/>
      <c r="M1" s="1484"/>
      <c r="N1" s="1484"/>
      <c r="O1" s="1484"/>
      <c r="P1" s="1484"/>
      <c r="Q1" s="1484"/>
      <c r="R1" s="1484"/>
      <c r="S1" s="1484"/>
      <c r="T1" s="1484"/>
      <c r="U1" s="1484"/>
      <c r="V1" s="1484"/>
    </row>
    <row r="2" spans="1:43" ht="6" customHeight="1">
      <c r="A2" s="4"/>
      <c r="B2" s="47"/>
      <c r="C2" s="37"/>
      <c r="D2" s="37"/>
      <c r="E2" s="37"/>
      <c r="F2" s="37"/>
      <c r="G2" s="37"/>
      <c r="H2" s="37"/>
      <c r="I2" s="37"/>
      <c r="J2" s="37"/>
      <c r="K2" s="37"/>
      <c r="L2" s="37"/>
      <c r="M2" s="37"/>
      <c r="N2" s="4"/>
      <c r="O2" s="42"/>
      <c r="P2" s="42"/>
      <c r="Q2" s="91"/>
      <c r="R2" s="92"/>
      <c r="U2" s="48"/>
    </row>
    <row r="3" spans="1:43" ht="20.100000000000001" customHeight="1">
      <c r="A3" s="110" t="s">
        <v>654</v>
      </c>
      <c r="B3" s="111"/>
      <c r="C3" s="111"/>
      <c r="D3" s="111"/>
      <c r="E3" s="111"/>
      <c r="F3" s="111"/>
      <c r="G3" s="111"/>
      <c r="H3" s="111"/>
      <c r="I3" s="111"/>
      <c r="J3" s="111"/>
      <c r="K3" s="111"/>
      <c r="L3" s="111"/>
      <c r="M3" s="111"/>
      <c r="N3" s="111"/>
      <c r="O3" s="111"/>
      <c r="P3" s="111"/>
      <c r="Q3" s="111"/>
      <c r="R3" s="111"/>
      <c r="S3" s="111"/>
      <c r="T3" s="111"/>
      <c r="U3" s="111"/>
      <c r="V3" s="276"/>
      <c r="W3" s="276"/>
      <c r="Y3" s="637" t="s">
        <v>182</v>
      </c>
    </row>
    <row r="4" spans="1:43" ht="6" customHeight="1">
      <c r="B4" s="43"/>
      <c r="C4" s="43"/>
      <c r="D4" s="44"/>
      <c r="E4" s="45"/>
      <c r="F4" s="45"/>
      <c r="G4" s="37"/>
      <c r="H4" s="37"/>
      <c r="I4" s="37"/>
      <c r="J4" s="37"/>
      <c r="K4" s="40"/>
      <c r="L4" s="92"/>
      <c r="M4" s="93"/>
      <c r="N4" s="94"/>
      <c r="O4" s="92"/>
      <c r="P4" s="92"/>
      <c r="Q4" s="91"/>
      <c r="R4" s="92"/>
      <c r="U4" s="93"/>
    </row>
    <row r="5" spans="1:43" ht="26.25" customHeight="1">
      <c r="B5" s="1527" t="s">
        <v>426</v>
      </c>
      <c r="C5" s="1527"/>
      <c r="D5" s="1527"/>
      <c r="E5" s="1527"/>
      <c r="F5" s="1527"/>
      <c r="G5" s="1527"/>
      <c r="H5" s="1527"/>
      <c r="I5" s="1527"/>
      <c r="J5" s="1527"/>
      <c r="K5" s="1527"/>
      <c r="L5" s="1527"/>
      <c r="M5" s="1527"/>
      <c r="N5" s="1527"/>
      <c r="O5" s="1527"/>
      <c r="P5" s="1527"/>
      <c r="T5" s="1519" t="s">
        <v>99</v>
      </c>
      <c r="U5" s="1520"/>
      <c r="V5" s="725">
        <f>('[2]5'!$U$5)</f>
        <v>44739</v>
      </c>
    </row>
    <row r="6" spans="1:43" s="65" customFormat="1" ht="6" customHeight="1" thickBot="1">
      <c r="A6" s="52"/>
      <c r="B6" s="52"/>
      <c r="C6" s="52"/>
      <c r="D6" s="52"/>
      <c r="E6" s="52"/>
      <c r="F6" s="52"/>
      <c r="G6" s="52"/>
      <c r="H6" s="52"/>
      <c r="I6" s="52"/>
      <c r="J6" s="52"/>
      <c r="K6" s="52"/>
      <c r="L6" s="52"/>
      <c r="M6" s="52"/>
      <c r="N6" s="54"/>
      <c r="O6" s="52"/>
      <c r="P6" s="52"/>
      <c r="Q6" s="66"/>
      <c r="S6" s="55"/>
      <c r="T6" s="55"/>
      <c r="U6" s="56"/>
    </row>
    <row r="7" spans="1:43" s="95" customFormat="1" ht="99.95" customHeight="1">
      <c r="A7" s="1513" t="s">
        <v>205</v>
      </c>
      <c r="B7" s="754" t="s">
        <v>464</v>
      </c>
      <c r="C7" s="759" t="s">
        <v>459</v>
      </c>
      <c r="D7" s="755" t="s">
        <v>223</v>
      </c>
      <c r="E7" s="758" t="s">
        <v>458</v>
      </c>
      <c r="F7" s="756" t="s">
        <v>188</v>
      </c>
      <c r="G7" s="756" t="s">
        <v>189</v>
      </c>
      <c r="H7" s="757" t="s">
        <v>224</v>
      </c>
      <c r="I7" s="755" t="s">
        <v>94</v>
      </c>
      <c r="J7" s="756" t="s">
        <v>186</v>
      </c>
      <c r="K7" s="756" t="s">
        <v>190</v>
      </c>
      <c r="L7" s="755" t="s">
        <v>225</v>
      </c>
      <c r="M7" s="831" t="s">
        <v>546</v>
      </c>
      <c r="N7" s="757" t="s">
        <v>226</v>
      </c>
      <c r="O7" s="755" t="s">
        <v>227</v>
      </c>
      <c r="P7" s="755" t="s">
        <v>228</v>
      </c>
      <c r="Q7" s="757" t="s">
        <v>229</v>
      </c>
      <c r="R7" s="755" t="s">
        <v>230</v>
      </c>
      <c r="S7" s="755" t="s">
        <v>231</v>
      </c>
      <c r="T7" s="1524" t="s">
        <v>232</v>
      </c>
      <c r="U7" s="1524"/>
      <c r="V7" s="742" t="s">
        <v>234</v>
      </c>
      <c r="W7" s="360"/>
    </row>
    <row r="8" spans="1:43" s="96" customFormat="1" ht="9.9499999999999993" customHeight="1">
      <c r="A8" s="1514"/>
      <c r="B8" s="760" t="s">
        <v>460</v>
      </c>
      <c r="C8" s="353" t="s">
        <v>23</v>
      </c>
      <c r="D8" s="285" t="s">
        <v>11</v>
      </c>
      <c r="E8" s="285" t="s">
        <v>24</v>
      </c>
      <c r="F8" s="285" t="s">
        <v>12</v>
      </c>
      <c r="G8" s="285" t="s">
        <v>13</v>
      </c>
      <c r="H8" s="751" t="s">
        <v>461</v>
      </c>
      <c r="I8" s="286" t="s">
        <v>14</v>
      </c>
      <c r="J8" s="285" t="s">
        <v>39</v>
      </c>
      <c r="K8" s="285" t="s">
        <v>15</v>
      </c>
      <c r="L8" s="285" t="s">
        <v>16</v>
      </c>
      <c r="M8" s="285" t="s">
        <v>17</v>
      </c>
      <c r="N8" s="751" t="s">
        <v>462</v>
      </c>
      <c r="O8" s="285" t="s">
        <v>20</v>
      </c>
      <c r="P8" s="285" t="s">
        <v>18</v>
      </c>
      <c r="Q8" s="751" t="s">
        <v>453</v>
      </c>
      <c r="R8" s="285" t="s">
        <v>21</v>
      </c>
      <c r="S8" s="286" t="s">
        <v>19</v>
      </c>
      <c r="T8" s="1525" t="s">
        <v>454</v>
      </c>
      <c r="U8" s="1525"/>
      <c r="V8" s="358"/>
      <c r="W8" s="362"/>
    </row>
    <row r="9" spans="1:43" s="96" customFormat="1" ht="26.25" customHeight="1">
      <c r="A9" s="695" t="s">
        <v>172</v>
      </c>
      <c r="B9" s="356" t="s">
        <v>1</v>
      </c>
      <c r="C9" s="354" t="s">
        <v>1</v>
      </c>
      <c r="D9" s="291" t="s">
        <v>1</v>
      </c>
      <c r="E9" s="291" t="s">
        <v>1</v>
      </c>
      <c r="F9" s="291" t="s">
        <v>1</v>
      </c>
      <c r="G9" s="291" t="s">
        <v>1</v>
      </c>
      <c r="H9" s="291" t="s">
        <v>1</v>
      </c>
      <c r="I9" s="291" t="s">
        <v>1</v>
      </c>
      <c r="J9" s="291" t="s">
        <v>1</v>
      </c>
      <c r="K9" s="291" t="s">
        <v>1</v>
      </c>
      <c r="L9" s="291" t="s">
        <v>1</v>
      </c>
      <c r="M9" s="291" t="s">
        <v>1</v>
      </c>
      <c r="N9" s="291" t="s">
        <v>1</v>
      </c>
      <c r="O9" s="291" t="s">
        <v>1</v>
      </c>
      <c r="P9" s="291" t="s">
        <v>1</v>
      </c>
      <c r="Q9" s="291" t="s">
        <v>1</v>
      </c>
      <c r="R9" s="291" t="s">
        <v>1</v>
      </c>
      <c r="S9" s="291" t="s">
        <v>1</v>
      </c>
      <c r="T9" s="1526" t="s">
        <v>1</v>
      </c>
      <c r="U9" s="1525"/>
      <c r="V9" s="359" t="s">
        <v>1</v>
      </c>
      <c r="W9" s="362"/>
    </row>
    <row r="10" spans="1:43" s="72" customFormat="1" ht="28.5" customHeight="1" thickBot="1">
      <c r="A10" s="692" t="s">
        <v>173</v>
      </c>
      <c r="B10" s="357" t="s">
        <v>25</v>
      </c>
      <c r="C10" s="1521" t="s">
        <v>236</v>
      </c>
      <c r="D10" s="1522"/>
      <c r="E10" s="1522"/>
      <c r="F10" s="1522"/>
      <c r="G10" s="1522"/>
      <c r="H10" s="1522"/>
      <c r="I10" s="1522"/>
      <c r="J10" s="1522"/>
      <c r="K10" s="1522"/>
      <c r="L10" s="1522"/>
      <c r="M10" s="1522"/>
      <c r="N10" s="1522"/>
      <c r="O10" s="1522"/>
      <c r="P10" s="1522"/>
      <c r="Q10" s="1522"/>
      <c r="R10" s="1522"/>
      <c r="S10" s="1523"/>
      <c r="T10" s="753" t="s">
        <v>463</v>
      </c>
      <c r="U10" s="1528" t="s">
        <v>622</v>
      </c>
      <c r="V10" s="1529"/>
      <c r="W10" s="1530"/>
      <c r="X10" s="71"/>
      <c r="Y10" s="71"/>
      <c r="Z10" s="71"/>
      <c r="AA10" s="71"/>
      <c r="AB10" s="71"/>
      <c r="AC10" s="71"/>
      <c r="AD10" s="71"/>
      <c r="AE10" s="71"/>
      <c r="AF10" s="71"/>
      <c r="AG10" s="71"/>
      <c r="AH10" s="71"/>
      <c r="AI10" s="71"/>
      <c r="AJ10" s="71"/>
      <c r="AK10" s="71"/>
      <c r="AL10" s="71"/>
      <c r="AM10" s="71"/>
      <c r="AN10" s="71"/>
      <c r="AO10" s="71"/>
      <c r="AP10" s="71"/>
      <c r="AQ10" s="71"/>
    </row>
    <row r="11" spans="1:43" s="77" customFormat="1" ht="9" customHeight="1">
      <c r="A11" s="352"/>
      <c r="B11" s="927"/>
      <c r="C11" s="928"/>
      <c r="D11" s="929"/>
      <c r="E11" s="929"/>
      <c r="F11" s="930"/>
      <c r="G11" s="930"/>
      <c r="H11" s="928"/>
      <c r="I11" s="929"/>
      <c r="J11" s="929"/>
      <c r="K11" s="930"/>
      <c r="L11" s="929"/>
      <c r="M11" s="929"/>
      <c r="N11" s="928"/>
      <c r="O11" s="929"/>
      <c r="P11" s="929"/>
      <c r="Q11" s="928"/>
      <c r="R11" s="929"/>
      <c r="S11" s="929"/>
      <c r="T11" s="931"/>
      <c r="U11" s="932"/>
      <c r="V11" s="933"/>
      <c r="W11" s="934"/>
      <c r="X11" s="76"/>
      <c r="Y11" s="76"/>
      <c r="Z11" s="76"/>
      <c r="AA11" s="76"/>
      <c r="AB11" s="76"/>
      <c r="AC11" s="76"/>
      <c r="AD11" s="76"/>
      <c r="AE11" s="76"/>
      <c r="AF11" s="76"/>
      <c r="AG11" s="76"/>
      <c r="AH11" s="76"/>
      <c r="AI11" s="76"/>
      <c r="AJ11" s="76"/>
      <c r="AK11" s="76"/>
      <c r="AL11" s="76"/>
      <c r="AM11" s="76"/>
      <c r="AN11" s="76"/>
      <c r="AO11" s="76"/>
      <c r="AP11" s="76"/>
      <c r="AQ11" s="76"/>
    </row>
    <row r="12" spans="1:43" s="77" customFormat="1" ht="12.75" customHeight="1">
      <c r="A12" s="163">
        <f>'[2]5'!$A12</f>
        <v>2003</v>
      </c>
      <c r="B12" s="935">
        <f>'[2]5'!$B12</f>
        <v>146067.85800000001</v>
      </c>
      <c r="C12" s="102">
        <f>'[2]5'!C12</f>
        <v>83.289858334199707</v>
      </c>
      <c r="D12" s="910">
        <f>'[2]5'!D12</f>
        <v>20.106396028618416</v>
      </c>
      <c r="E12" s="34">
        <f>'[2]5'!E12</f>
        <v>63.183462305581287</v>
      </c>
      <c r="F12" s="911">
        <f>'[2]5'!F12</f>
        <v>61.48509071721994</v>
      </c>
      <c r="G12" s="113">
        <f>'[2]5'!G12</f>
        <v>1.698371588361349</v>
      </c>
      <c r="H12" s="909">
        <f>'[2]5'!H12</f>
        <v>23.114705358382128</v>
      </c>
      <c r="I12" s="34">
        <f>'[2]5'!I12</f>
        <v>23.760442903188189</v>
      </c>
      <c r="J12" s="911">
        <f>'[2]5'!J12</f>
        <v>8.8553992487519047</v>
      </c>
      <c r="K12" s="113">
        <f>'[2]5'!K12</f>
        <v>14.905043654436284</v>
      </c>
      <c r="L12" s="910">
        <f>'[2]5'!L12</f>
        <v>-0.71612880090293396</v>
      </c>
      <c r="M12" s="34">
        <f>'[2]5'!M12</f>
        <v>7.0391256096875188E-2</v>
      </c>
      <c r="N12" s="909">
        <f>'[2]5'!N12</f>
        <v>27.367191897891729</v>
      </c>
      <c r="O12" s="34">
        <f>'[2]5'!O12</f>
        <v>21.230394163786535</v>
      </c>
      <c r="P12" s="910">
        <f>'[2]5'!P12</f>
        <v>6.1367977341051985</v>
      </c>
      <c r="Q12" s="102">
        <f>'[2]5'!Q12</f>
        <v>33.771755590473582</v>
      </c>
      <c r="R12" s="910">
        <f>'[2]5'!R12</f>
        <v>29.707918356685976</v>
      </c>
      <c r="S12" s="34">
        <f>'[2]5'!S12</f>
        <v>4.0638372337875994</v>
      </c>
      <c r="T12" s="936">
        <f>'[2]5'!T12</f>
        <v>-6.4045636925818528</v>
      </c>
      <c r="U12" s="912">
        <f>'[2]5'!U12</f>
        <v>1.5991152786500593</v>
      </c>
      <c r="V12" s="911">
        <f>'[2]5'!V12</f>
        <v>0.86562686659183441</v>
      </c>
      <c r="W12" s="934"/>
      <c r="X12" s="76"/>
      <c r="Y12" s="76"/>
      <c r="Z12" s="76"/>
      <c r="AA12" s="76"/>
      <c r="AB12" s="76"/>
      <c r="AC12" s="76"/>
      <c r="AD12" s="76"/>
      <c r="AE12" s="76"/>
      <c r="AF12" s="76"/>
      <c r="AG12" s="76"/>
      <c r="AH12" s="76"/>
      <c r="AI12" s="76"/>
      <c r="AJ12" s="76"/>
      <c r="AK12" s="76"/>
      <c r="AL12" s="76"/>
      <c r="AM12" s="76"/>
      <c r="AN12" s="76"/>
      <c r="AO12" s="76"/>
      <c r="AP12" s="76"/>
      <c r="AQ12" s="76"/>
    </row>
    <row r="13" spans="1:43" s="77" customFormat="1" ht="12.75" customHeight="1">
      <c r="A13" s="163">
        <f>'[2]5'!$A13</f>
        <v>2004</v>
      </c>
      <c r="B13" s="935">
        <f>'[2]5'!$B13</f>
        <v>152248.38799999998</v>
      </c>
      <c r="C13" s="102">
        <f>'[2]5'!C13</f>
        <v>84.046166715407196</v>
      </c>
      <c r="D13" s="910">
        <f>'[2]5'!D13</f>
        <v>20.423619854681156</v>
      </c>
      <c r="E13" s="34">
        <f>'[2]5'!E13</f>
        <v>63.622546860726054</v>
      </c>
      <c r="F13" s="911">
        <f>'[2]5'!F13</f>
        <v>61.915039126719698</v>
      </c>
      <c r="G13" s="113">
        <f>'[2]5'!G13</f>
        <v>1.7075077340063531</v>
      </c>
      <c r="H13" s="909">
        <f>'[2]5'!H13</f>
        <v>23.824323841116797</v>
      </c>
      <c r="I13" s="34">
        <f>'[2]5'!I13</f>
        <v>23.424067386513155</v>
      </c>
      <c r="J13" s="911">
        <f>'[2]5'!J13</f>
        <v>8.8599020174847425</v>
      </c>
      <c r="K13" s="113">
        <f>'[2]5'!K13</f>
        <v>14.564165369028409</v>
      </c>
      <c r="L13" s="910">
        <f>'[2]5'!L13</f>
        <v>0.3299759075281638</v>
      </c>
      <c r="M13" s="34">
        <f>'[2]5'!M13</f>
        <v>7.0280547075480385E-2</v>
      </c>
      <c r="N13" s="909">
        <f>'[2]5'!N13</f>
        <v>27.667051555251938</v>
      </c>
      <c r="O13" s="34">
        <f>'[2]5'!O13</f>
        <v>21.058598006305331</v>
      </c>
      <c r="P13" s="910">
        <f>'[2]5'!P13</f>
        <v>6.6084535489466081</v>
      </c>
      <c r="Q13" s="102">
        <f>'[2]5'!Q13</f>
        <v>35.537542111775927</v>
      </c>
      <c r="R13" s="910">
        <f>'[2]5'!R13</f>
        <v>31.442056384859729</v>
      </c>
      <c r="S13" s="34">
        <f>'[2]5'!S13</f>
        <v>4.0954857269162019</v>
      </c>
      <c r="T13" s="936">
        <f>'[2]5'!T13</f>
        <v>-7.8704905565239898</v>
      </c>
      <c r="U13" s="912">
        <f>'[2]5'!U13</f>
        <v>-1.798948814598208</v>
      </c>
      <c r="V13" s="911">
        <f>'[2]5'!V13</f>
        <v>6.0302219260311087</v>
      </c>
      <c r="W13" s="934"/>
      <c r="X13" s="76"/>
      <c r="Y13" s="76"/>
      <c r="Z13" s="76"/>
      <c r="AA13" s="76"/>
      <c r="AB13" s="76"/>
      <c r="AC13" s="76"/>
      <c r="AD13" s="76"/>
      <c r="AE13" s="76"/>
      <c r="AF13" s="76"/>
      <c r="AG13" s="76"/>
      <c r="AH13" s="76"/>
      <c r="AI13" s="76"/>
      <c r="AJ13" s="76"/>
      <c r="AK13" s="76"/>
      <c r="AL13" s="76"/>
      <c r="AM13" s="76"/>
      <c r="AN13" s="76"/>
      <c r="AO13" s="76"/>
      <c r="AP13" s="76"/>
      <c r="AQ13" s="76"/>
    </row>
    <row r="14" spans="1:43" s="77" customFormat="1" ht="12.75" customHeight="1">
      <c r="A14" s="163">
        <f>'[2]5'!$A14</f>
        <v>2005</v>
      </c>
      <c r="B14" s="935">
        <f>'[2]5'!$B14</f>
        <v>158552.704</v>
      </c>
      <c r="C14" s="102">
        <f>'[2]5'!C14</f>
        <v>85.417555540396222</v>
      </c>
      <c r="D14" s="910">
        <f>'[2]5'!D14</f>
        <v>20.985147626369095</v>
      </c>
      <c r="E14" s="34">
        <f>'[2]5'!E14</f>
        <v>64.432407914027124</v>
      </c>
      <c r="F14" s="911">
        <f>'[2]5'!F14</f>
        <v>62.731240458693158</v>
      </c>
      <c r="G14" s="113">
        <f>'[2]5'!G14</f>
        <v>1.7011674553339688</v>
      </c>
      <c r="H14" s="909">
        <f>'[2]5'!H14</f>
        <v>23.358613928148461</v>
      </c>
      <c r="I14" s="34">
        <f>'[2]5'!I14</f>
        <v>23.126575627496081</v>
      </c>
      <c r="J14" s="911">
        <f>'[2]5'!J14</f>
        <v>8.8272799182283244</v>
      </c>
      <c r="K14" s="113">
        <f>'[2]5'!K14</f>
        <v>14.299295709267756</v>
      </c>
      <c r="L14" s="910">
        <f>'[2]5'!L14</f>
        <v>0.14363678086499237</v>
      </c>
      <c r="M14" s="34">
        <f>'[2]5'!M14</f>
        <v>8.8401519787388805E-2</v>
      </c>
      <c r="N14" s="909">
        <f>'[2]5'!N14</f>
        <v>27.084167545953679</v>
      </c>
      <c r="O14" s="34">
        <f>'[2]5'!O14</f>
        <v>20.611542519009955</v>
      </c>
      <c r="P14" s="910">
        <f>'[2]5'!P14</f>
        <v>6.4726250269437218</v>
      </c>
      <c r="Q14" s="102">
        <f>'[2]5'!Q14</f>
        <v>35.860337014498342</v>
      </c>
      <c r="R14" s="910">
        <f>'[2]5'!R14</f>
        <v>31.690252346626639</v>
      </c>
      <c r="S14" s="34">
        <f>'[2]5'!S14</f>
        <v>4.1700846678717003</v>
      </c>
      <c r="T14" s="936">
        <f>'[2]5'!T14</f>
        <v>-8.7761694685446621</v>
      </c>
      <c r="U14" s="912">
        <f>'[2]5'!U14</f>
        <v>-1.269083387602107</v>
      </c>
      <c r="V14" s="911">
        <f>'[2]5'!V14</f>
        <v>5.4098930755181698</v>
      </c>
      <c r="W14" s="934"/>
      <c r="X14" s="76"/>
      <c r="Y14" s="76"/>
      <c r="Z14" s="76"/>
      <c r="AA14" s="76"/>
      <c r="AB14" s="76"/>
      <c r="AC14" s="76"/>
      <c r="AD14" s="76"/>
      <c r="AE14" s="76"/>
      <c r="AF14" s="76"/>
      <c r="AG14" s="76"/>
      <c r="AH14" s="76"/>
      <c r="AI14" s="76"/>
      <c r="AJ14" s="76"/>
      <c r="AK14" s="76"/>
      <c r="AL14" s="76"/>
      <c r="AM14" s="76"/>
      <c r="AN14" s="76"/>
      <c r="AO14" s="76"/>
      <c r="AP14" s="76"/>
      <c r="AQ14" s="76"/>
    </row>
    <row r="15" spans="1:43" s="77" customFormat="1" ht="12.75" customHeight="1">
      <c r="A15" s="163">
        <f>'[2]5'!$A15</f>
        <v>2006</v>
      </c>
      <c r="B15" s="935">
        <f>'[2]5'!$B15</f>
        <v>166260.46899999998</v>
      </c>
      <c r="C15" s="102">
        <f>'[2]5'!C15</f>
        <v>84.906570905919921</v>
      </c>
      <c r="D15" s="910">
        <f>'[2]5'!D15</f>
        <v>20.320763680752037</v>
      </c>
      <c r="E15" s="34">
        <f>'[2]5'!E15</f>
        <v>64.585807225167883</v>
      </c>
      <c r="F15" s="911">
        <f>'[2]5'!F15</f>
        <v>62.896961393751397</v>
      </c>
      <c r="G15" s="113">
        <f>'[2]5'!G15</f>
        <v>1.6888458314164867</v>
      </c>
      <c r="H15" s="909">
        <f>'[2]5'!H15</f>
        <v>22.925673330080652</v>
      </c>
      <c r="I15" s="34">
        <f>'[2]5'!I15</f>
        <v>22.53285355522485</v>
      </c>
      <c r="J15" s="911">
        <f>'[2]5'!J15</f>
        <v>8.9007447705443443</v>
      </c>
      <c r="K15" s="113">
        <f>'[2]5'!K15</f>
        <v>13.632108784680504</v>
      </c>
      <c r="L15" s="910">
        <f>'[2]5'!L15</f>
        <v>0.30637469211036572</v>
      </c>
      <c r="M15" s="34">
        <f>'[2]5'!M15</f>
        <v>8.6445082745436025E-2</v>
      </c>
      <c r="N15" s="909">
        <f>'[2]5'!N15</f>
        <v>30.35740444110019</v>
      </c>
      <c r="O15" s="34">
        <f>'[2]5'!O15</f>
        <v>22.784676494567094</v>
      </c>
      <c r="P15" s="910">
        <f>'[2]5'!P15</f>
        <v>7.5727279465330994</v>
      </c>
      <c r="Q15" s="102">
        <f>'[2]5'!Q15</f>
        <v>38.189648677100749</v>
      </c>
      <c r="R15" s="910">
        <f>'[2]5'!R15</f>
        <v>33.520362558342114</v>
      </c>
      <c r="S15" s="34">
        <f>'[2]5'!S15</f>
        <v>4.6692861187586328</v>
      </c>
      <c r="T15" s="936">
        <f>'[2]5'!T15</f>
        <v>-7.8322442360005589</v>
      </c>
      <c r="U15" s="912">
        <f>'[2]5'!U15</f>
        <v>0.56317424898663337</v>
      </c>
      <c r="V15" s="911">
        <f>'[2]5'!V15</f>
        <v>4.2981524931924024</v>
      </c>
      <c r="W15" s="934"/>
      <c r="X15" s="76"/>
      <c r="Y15" s="76"/>
      <c r="Z15" s="76"/>
      <c r="AA15" s="76"/>
      <c r="AB15" s="76"/>
      <c r="AC15" s="76"/>
      <c r="AD15" s="76"/>
      <c r="AE15" s="76"/>
      <c r="AF15" s="76"/>
      <c r="AG15" s="76"/>
      <c r="AH15" s="76"/>
      <c r="AI15" s="76"/>
      <c r="AJ15" s="76"/>
      <c r="AK15" s="76"/>
      <c r="AL15" s="76"/>
      <c r="AM15" s="76"/>
      <c r="AN15" s="76"/>
      <c r="AO15" s="76"/>
      <c r="AP15" s="76"/>
      <c r="AQ15" s="76"/>
    </row>
    <row r="16" spans="1:43" s="77" customFormat="1" ht="12.75" customHeight="1">
      <c r="A16" s="163">
        <f>'[2]5'!$A16</f>
        <v>2007</v>
      </c>
      <c r="B16" s="935">
        <f>'[2]5'!$B16</f>
        <v>175483.40099999998</v>
      </c>
      <c r="C16" s="102">
        <f>'[2]5'!C16</f>
        <v>84.457862199741626</v>
      </c>
      <c r="D16" s="910">
        <f>'[2]5'!D16</f>
        <v>19.606870395679195</v>
      </c>
      <c r="E16" s="34">
        <f>'[2]5'!E16</f>
        <v>64.850991804062431</v>
      </c>
      <c r="F16" s="911">
        <f>'[2]5'!F16</f>
        <v>63.080585040632997</v>
      </c>
      <c r="G16" s="113">
        <f>'[2]5'!G16</f>
        <v>1.7704067634294371</v>
      </c>
      <c r="H16" s="909">
        <f>'[2]5'!H16</f>
        <v>23.09988623938284</v>
      </c>
      <c r="I16" s="34">
        <f>'[2]5'!I16</f>
        <v>22.509622434317876</v>
      </c>
      <c r="J16" s="911">
        <f>'[2]5'!J16</f>
        <v>9.2806042663830048</v>
      </c>
      <c r="K16" s="113">
        <f>'[2]5'!K16</f>
        <v>13.229018167934873</v>
      </c>
      <c r="L16" s="910">
        <f>'[2]5'!L16</f>
        <v>0.52072503427261485</v>
      </c>
      <c r="M16" s="34">
        <f>'[2]5'!M16</f>
        <v>6.9538770792344051E-2</v>
      </c>
      <c r="N16" s="909">
        <f>'[2]5'!N16</f>
        <v>31.194184571337324</v>
      </c>
      <c r="O16" s="34">
        <f>'[2]5'!O16</f>
        <v>22.751546170455178</v>
      </c>
      <c r="P16" s="910">
        <f>'[2]5'!P16</f>
        <v>8.4426384008821458</v>
      </c>
      <c r="Q16" s="102">
        <f>'[2]5'!Q16</f>
        <v>38.751933010461784</v>
      </c>
      <c r="R16" s="910">
        <f>'[2]5'!R16</f>
        <v>33.820220979191085</v>
      </c>
      <c r="S16" s="34">
        <f>'[2]5'!S16</f>
        <v>4.9317120312706955</v>
      </c>
      <c r="T16" s="936">
        <f>'[2]5'!T16</f>
        <v>-7.5577484391244596</v>
      </c>
      <c r="U16" s="912">
        <f>'[2]5'!U16</f>
        <v>-0.14475359142648617</v>
      </c>
      <c r="V16" s="911">
        <f>'[2]5'!V16</f>
        <v>5.6920325420229672</v>
      </c>
      <c r="W16" s="934"/>
      <c r="X16" s="76"/>
      <c r="Y16" s="76"/>
      <c r="Z16" s="76"/>
      <c r="AA16" s="76"/>
      <c r="AB16" s="76"/>
      <c r="AC16" s="76"/>
      <c r="AD16" s="76"/>
      <c r="AE16" s="76"/>
      <c r="AF16" s="76"/>
      <c r="AG16" s="76"/>
      <c r="AH16" s="76"/>
      <c r="AI16" s="76"/>
      <c r="AJ16" s="76"/>
      <c r="AK16" s="76"/>
      <c r="AL16" s="76"/>
      <c r="AM16" s="76"/>
      <c r="AN16" s="76"/>
      <c r="AO16" s="76"/>
      <c r="AP16" s="76"/>
      <c r="AQ16" s="76"/>
    </row>
    <row r="17" spans="1:43" s="77" customFormat="1" ht="12.75" customHeight="1">
      <c r="A17" s="163">
        <f>'[2]5'!$A17</f>
        <v>2008</v>
      </c>
      <c r="B17" s="935">
        <f>'[2]5'!$B17</f>
        <v>179102.78100000002</v>
      </c>
      <c r="C17" s="102">
        <f>'[2]5'!C17</f>
        <v>85.974091602742888</v>
      </c>
      <c r="D17" s="910">
        <f>'[2]5'!D17</f>
        <v>19.769052050621152</v>
      </c>
      <c r="E17" s="34">
        <f>'[2]5'!E17</f>
        <v>66.205039552121733</v>
      </c>
      <c r="F17" s="911">
        <f>'[2]5'!F17</f>
        <v>64.379430825253337</v>
      </c>
      <c r="G17" s="113">
        <f>'[2]5'!G17</f>
        <v>1.8256087268684007</v>
      </c>
      <c r="H17" s="909">
        <f>'[2]5'!H17</f>
        <v>23.579493162643853</v>
      </c>
      <c r="I17" s="34">
        <f>'[2]5'!I17</f>
        <v>22.85223589018419</v>
      </c>
      <c r="J17" s="911">
        <f>'[2]5'!J17</f>
        <v>9.8364340864143234</v>
      </c>
      <c r="K17" s="113">
        <f>'[2]5'!K17</f>
        <v>13.01580180376987</v>
      </c>
      <c r="L17" s="910">
        <f>'[2]5'!L17</f>
        <v>0.64562034913349542</v>
      </c>
      <c r="M17" s="34">
        <f>'[2]5'!M17</f>
        <v>8.1636923326165428E-2</v>
      </c>
      <c r="N17" s="909">
        <f>'[2]5'!N17</f>
        <v>31.261079078386839</v>
      </c>
      <c r="O17" s="34">
        <f>'[2]5'!O17</f>
        <v>22.56317840201487</v>
      </c>
      <c r="P17" s="910">
        <f>'[2]5'!P17</f>
        <v>8.6979006763719653</v>
      </c>
      <c r="Q17" s="102">
        <f>'[2]5'!Q17</f>
        <v>40.814663843773587</v>
      </c>
      <c r="R17" s="910">
        <f>'[2]5'!R17</f>
        <v>35.635917345136029</v>
      </c>
      <c r="S17" s="34">
        <f>'[2]5'!S17</f>
        <v>5.1787464986375609</v>
      </c>
      <c r="T17" s="936">
        <f>'[2]5'!T17</f>
        <v>-9.5535847653867485</v>
      </c>
      <c r="U17" s="912">
        <f>'[2]5'!U17</f>
        <v>-2.1928809095738839</v>
      </c>
      <c r="V17" s="911">
        <f>'[2]5'!V17</f>
        <v>4.2554007714951902</v>
      </c>
      <c r="W17" s="934"/>
      <c r="X17" s="76"/>
      <c r="Y17" s="76"/>
      <c r="Z17" s="76"/>
      <c r="AA17" s="76"/>
      <c r="AB17" s="76"/>
      <c r="AC17" s="76"/>
      <c r="AD17" s="76"/>
      <c r="AE17" s="76"/>
      <c r="AF17" s="76"/>
      <c r="AG17" s="76"/>
      <c r="AH17" s="76"/>
      <c r="AI17" s="76"/>
      <c r="AJ17" s="76"/>
      <c r="AK17" s="76"/>
      <c r="AL17" s="76"/>
      <c r="AM17" s="76"/>
      <c r="AN17" s="76"/>
      <c r="AO17" s="76"/>
      <c r="AP17" s="76"/>
      <c r="AQ17" s="76"/>
    </row>
    <row r="18" spans="1:43" s="77" customFormat="1" ht="12.75" customHeight="1">
      <c r="A18" s="163">
        <f>'[2]5'!$A18</f>
        <v>2009</v>
      </c>
      <c r="B18" s="935">
        <f>'[2]5'!$B18</f>
        <v>175416.43700000001</v>
      </c>
      <c r="C18" s="102">
        <f>'[2]5'!C18</f>
        <v>86.062700612257885</v>
      </c>
      <c r="D18" s="910">
        <f>'[2]5'!D18</f>
        <v>21.305874545838599</v>
      </c>
      <c r="E18" s="34">
        <f>'[2]5'!E18</f>
        <v>64.756826066419308</v>
      </c>
      <c r="F18" s="911">
        <f>'[2]5'!F18</f>
        <v>62.905765210588562</v>
      </c>
      <c r="G18" s="113">
        <f>'[2]5'!G18</f>
        <v>1.8510608558307451</v>
      </c>
      <c r="H18" s="909">
        <f>'[2]5'!H18</f>
        <v>20.842507478361334</v>
      </c>
      <c r="I18" s="34">
        <f>'[2]5'!I18</f>
        <v>21.201595264416412</v>
      </c>
      <c r="J18" s="911">
        <f>'[2]5'!J18</f>
        <v>8.9266805709889123</v>
      </c>
      <c r="K18" s="113">
        <f>'[2]5'!K18</f>
        <v>12.274914693427499</v>
      </c>
      <c r="L18" s="910">
        <f>'[2]5'!L18</f>
        <v>-0.43434413161635466</v>
      </c>
      <c r="M18" s="34">
        <f>'[2]5'!M18</f>
        <v>7.5256345561277124E-2</v>
      </c>
      <c r="N18" s="909">
        <f>'[2]5'!N18</f>
        <v>27.293742718078352</v>
      </c>
      <c r="O18" s="34">
        <f>'[2]5'!O18</f>
        <v>19.156398097402928</v>
      </c>
      <c r="P18" s="910">
        <f>'[2]5'!P18</f>
        <v>8.1373446206754263</v>
      </c>
      <c r="Q18" s="102">
        <f>'[2]5'!Q18</f>
        <v>34.198950808697589</v>
      </c>
      <c r="R18" s="910">
        <f>'[2]5'!R18</f>
        <v>29.113613794356112</v>
      </c>
      <c r="S18" s="34">
        <f>'[2]5'!S18</f>
        <v>5.0853370143414764</v>
      </c>
      <c r="T18" s="936">
        <f>'[2]5'!T18</f>
        <v>-6.9052080906192366</v>
      </c>
      <c r="U18" s="912">
        <f>'[2]5'!U18</f>
        <v>2.7905016170575312</v>
      </c>
      <c r="V18" s="911">
        <f>'[2]5'!V18</f>
        <v>-4.8487298474723239</v>
      </c>
      <c r="W18" s="934"/>
      <c r="X18" s="76"/>
      <c r="Y18" s="76"/>
      <c r="Z18" s="76"/>
      <c r="AA18" s="76"/>
      <c r="AB18" s="76"/>
      <c r="AC18" s="76"/>
      <c r="AD18" s="76"/>
      <c r="AE18" s="76"/>
      <c r="AF18" s="76"/>
      <c r="AG18" s="76"/>
      <c r="AH18" s="76"/>
      <c r="AI18" s="76"/>
      <c r="AJ18" s="76"/>
      <c r="AK18" s="76"/>
      <c r="AL18" s="76"/>
      <c r="AM18" s="76"/>
      <c r="AN18" s="76"/>
      <c r="AO18" s="76"/>
      <c r="AP18" s="76"/>
      <c r="AQ18" s="76"/>
    </row>
    <row r="19" spans="1:43" s="77" customFormat="1" ht="12.75" customHeight="1">
      <c r="A19" s="163">
        <f>'[2]5'!$A19</f>
        <v>2010</v>
      </c>
      <c r="B19" s="935">
        <f>'[2]5'!$B19</f>
        <v>179610.77899999998</v>
      </c>
      <c r="C19" s="102">
        <f>'[2]5'!C19</f>
        <v>86.518676587890099</v>
      </c>
      <c r="D19" s="910">
        <f>'[2]5'!D19</f>
        <v>20.593154378557653</v>
      </c>
      <c r="E19" s="34">
        <f>'[2]5'!E19</f>
        <v>65.925522209332442</v>
      </c>
      <c r="F19" s="911">
        <f>'[2]5'!F19</f>
        <v>64.109853896908945</v>
      </c>
      <c r="G19" s="113">
        <f>'[2]5'!G19</f>
        <v>1.8156683124234991</v>
      </c>
      <c r="H19" s="909">
        <f>'[2]5'!H19</f>
        <v>21.126001018012399</v>
      </c>
      <c r="I19" s="34">
        <f>'[2]5'!I19</f>
        <v>20.573821463131679</v>
      </c>
      <c r="J19" s="911">
        <f>'[2]5'!J19</f>
        <v>8.8601597791633662</v>
      </c>
      <c r="K19" s="113">
        <f>'[2]5'!K19</f>
        <v>11.713661683968311</v>
      </c>
      <c r="L19" s="910">
        <f>'[2]5'!L19</f>
        <v>0.4802774114130422</v>
      </c>
      <c r="M19" s="34">
        <f>'[2]5'!M19</f>
        <v>7.1902143467681312E-2</v>
      </c>
      <c r="N19" s="909">
        <f>'[2]5'!N19</f>
        <v>30.069308924939303</v>
      </c>
      <c r="O19" s="34">
        <f>'[2]5'!O19</f>
        <v>21.725446110336179</v>
      </c>
      <c r="P19" s="910">
        <f>'[2]5'!P19</f>
        <v>8.3438628146031277</v>
      </c>
      <c r="Q19" s="102">
        <f>'[2]5'!Q19</f>
        <v>37.71398653084178</v>
      </c>
      <c r="R19" s="910">
        <f>'[2]5'!R19</f>
        <v>32.298695725828352</v>
      </c>
      <c r="S19" s="34">
        <f>'[2]5'!S19</f>
        <v>5.4152908050134352</v>
      </c>
      <c r="T19" s="936">
        <f>'[2]5'!T19</f>
        <v>-7.6446776059024764</v>
      </c>
      <c r="U19" s="912">
        <f>'[2]5'!U19</f>
        <v>-0.92225963978506653</v>
      </c>
      <c r="V19" s="911">
        <f>'[2]5'!V19</f>
        <v>3.3133365945632658</v>
      </c>
      <c r="W19" s="934"/>
      <c r="X19" s="76"/>
      <c r="Y19" s="76"/>
      <c r="Z19" s="76"/>
      <c r="AA19" s="76"/>
      <c r="AB19" s="76"/>
      <c r="AC19" s="76"/>
      <c r="AD19" s="76"/>
      <c r="AE19" s="76"/>
      <c r="AF19" s="76"/>
      <c r="AG19" s="76"/>
      <c r="AH19" s="76"/>
      <c r="AI19" s="76"/>
      <c r="AJ19" s="76"/>
      <c r="AK19" s="76"/>
      <c r="AL19" s="76"/>
      <c r="AM19" s="76"/>
      <c r="AN19" s="76"/>
      <c r="AO19" s="76"/>
      <c r="AP19" s="76"/>
      <c r="AQ19" s="76"/>
    </row>
    <row r="20" spans="1:43" s="77" customFormat="1" ht="12.75" customHeight="1">
      <c r="A20" s="163">
        <f>'[2]5'!$A20</f>
        <v>2011</v>
      </c>
      <c r="B20" s="935">
        <f>'[2]5'!$B20</f>
        <v>176096.17099999997</v>
      </c>
      <c r="C20" s="102">
        <f>'[2]5'!C20</f>
        <v>85.592077978799452</v>
      </c>
      <c r="D20" s="910">
        <f>'[2]5'!D20</f>
        <v>19.70534668808898</v>
      </c>
      <c r="E20" s="34">
        <f>'[2]5'!E20</f>
        <v>65.886731290710472</v>
      </c>
      <c r="F20" s="911">
        <f>'[2]5'!F20</f>
        <v>63.986694520461782</v>
      </c>
      <c r="G20" s="113">
        <f>'[2]5'!G20</f>
        <v>1.9000367702486844</v>
      </c>
      <c r="H20" s="909">
        <f>'[2]5'!H20</f>
        <v>18.59774282088167</v>
      </c>
      <c r="I20" s="34">
        <f>'[2]5'!I20</f>
        <v>18.420252874209289</v>
      </c>
      <c r="J20" s="911">
        <f>'[2]5'!J20</f>
        <v>7.6276559130862633</v>
      </c>
      <c r="K20" s="113">
        <f>'[2]5'!K20</f>
        <v>10.792596961123028</v>
      </c>
      <c r="L20" s="910">
        <f>'[2]5'!L20</f>
        <v>0.11760619144864884</v>
      </c>
      <c r="M20" s="34">
        <f>'[2]5'!M20</f>
        <v>5.9883755223729435E-2</v>
      </c>
      <c r="N20" s="909">
        <f>'[2]5'!N20</f>
        <v>34.454861599460905</v>
      </c>
      <c r="O20" s="34">
        <f>'[2]5'!O20</f>
        <v>25.253708668089104</v>
      </c>
      <c r="P20" s="910">
        <f>'[2]5'!P20</f>
        <v>9.2011529313718032</v>
      </c>
      <c r="Q20" s="102">
        <f>'[2]5'!Q20</f>
        <v>38.644682399142006</v>
      </c>
      <c r="R20" s="910">
        <f>'[2]5'!R20</f>
        <v>33.122836043947828</v>
      </c>
      <c r="S20" s="34">
        <f>'[2]5'!S20</f>
        <v>5.5218463551941754</v>
      </c>
      <c r="T20" s="936">
        <f>'[2]5'!T20</f>
        <v>-4.189820799681101</v>
      </c>
      <c r="U20" s="912">
        <f>'[2]5'!U20</f>
        <v>3.536842852844595</v>
      </c>
      <c r="V20" s="911">
        <f>'[2]5'!V20</f>
        <v>-5.4936340986528513</v>
      </c>
      <c r="W20" s="934"/>
      <c r="X20" s="76"/>
      <c r="Y20" s="76"/>
      <c r="Z20" s="76"/>
      <c r="AA20" s="76"/>
      <c r="AB20" s="76"/>
      <c r="AC20" s="76"/>
      <c r="AD20" s="76"/>
      <c r="AE20" s="76"/>
      <c r="AF20" s="76"/>
      <c r="AG20" s="76"/>
      <c r="AH20" s="76"/>
      <c r="AI20" s="76"/>
      <c r="AJ20" s="76"/>
      <c r="AK20" s="76"/>
      <c r="AL20" s="76"/>
      <c r="AM20" s="76"/>
      <c r="AN20" s="76"/>
      <c r="AO20" s="76"/>
      <c r="AP20" s="76"/>
      <c r="AQ20" s="76"/>
    </row>
    <row r="21" spans="1:43" s="77" customFormat="1" ht="12.75" customHeight="1">
      <c r="A21" s="163">
        <f>'[2]5'!$A21</f>
        <v>2012</v>
      </c>
      <c r="B21" s="935">
        <f>'[2]5'!$B21</f>
        <v>168295.56899999999</v>
      </c>
      <c r="C21" s="102">
        <f>'[2]5'!C21</f>
        <v>84.792861658764167</v>
      </c>
      <c r="D21" s="910">
        <f>'[2]5'!D21</f>
        <v>18.335492837604058</v>
      </c>
      <c r="E21" s="34">
        <f>'[2]5'!E21</f>
        <v>66.457368821160102</v>
      </c>
      <c r="F21" s="911">
        <f>'[2]5'!F21</f>
        <v>64.448386635776487</v>
      </c>
      <c r="G21" s="113">
        <f>'[2]5'!G21</f>
        <v>2.0089821853836209</v>
      </c>
      <c r="H21" s="909">
        <f>'[2]5'!H21</f>
        <v>15.701947565832826</v>
      </c>
      <c r="I21" s="34">
        <f>'[2]5'!I21</f>
        <v>15.824219947228677</v>
      </c>
      <c r="J21" s="911">
        <f>'[2]5'!J21</f>
        <v>6.9087624047903491</v>
      </c>
      <c r="K21" s="113">
        <f>'[2]5'!K21</f>
        <v>8.9154575424383271</v>
      </c>
      <c r="L21" s="910">
        <f>'[2]5'!L21</f>
        <v>-0.16285098985582913</v>
      </c>
      <c r="M21" s="34">
        <f>'[2]5'!M21</f>
        <v>4.0578608459976753E-2</v>
      </c>
      <c r="N21" s="909">
        <f>'[2]5'!N21</f>
        <v>37.778014821055692</v>
      </c>
      <c r="O21" s="34">
        <f>'[2]5'!O21</f>
        <v>27.827862776351527</v>
      </c>
      <c r="P21" s="910">
        <f>'[2]5'!P21</f>
        <v>9.9501520447041614</v>
      </c>
      <c r="Q21" s="102">
        <f>'[2]5'!Q21</f>
        <v>38.272824045652683</v>
      </c>
      <c r="R21" s="910">
        <f>'[2]5'!R21</f>
        <v>32.818291847006385</v>
      </c>
      <c r="S21" s="34">
        <f>'[2]5'!S21</f>
        <v>5.4545321986462998</v>
      </c>
      <c r="T21" s="936">
        <f>'[2]5'!T21</f>
        <v>-0.49480922459699173</v>
      </c>
      <c r="U21" s="912">
        <f>'[2]5'!U21</f>
        <v>3.716930335753863</v>
      </c>
      <c r="V21" s="911">
        <f>'[2]5'!V21</f>
        <v>-8.1466700374762944</v>
      </c>
      <c r="W21" s="934"/>
      <c r="X21" s="76"/>
      <c r="Y21" s="76"/>
      <c r="Z21" s="76"/>
      <c r="AA21" s="76"/>
      <c r="AB21" s="76"/>
      <c r="AC21" s="76"/>
      <c r="AD21" s="76"/>
      <c r="AE21" s="76"/>
      <c r="AF21" s="76"/>
      <c r="AG21" s="76"/>
      <c r="AH21" s="76"/>
      <c r="AI21" s="76"/>
      <c r="AJ21" s="76"/>
      <c r="AK21" s="76"/>
      <c r="AL21" s="76"/>
      <c r="AM21" s="76"/>
      <c r="AN21" s="76"/>
      <c r="AO21" s="76"/>
      <c r="AP21" s="76"/>
      <c r="AQ21" s="76"/>
    </row>
    <row r="22" spans="1:43" s="77" customFormat="1" ht="12.75" customHeight="1">
      <c r="A22" s="163">
        <f>'[2]5'!$A22</f>
        <v>2013</v>
      </c>
      <c r="B22" s="935">
        <f>'[2]5'!$B22</f>
        <v>170492.269</v>
      </c>
      <c r="C22" s="102">
        <f>'[2]5'!C22</f>
        <v>84.269305489740418</v>
      </c>
      <c r="D22" s="910">
        <f>'[2]5'!D22</f>
        <v>18.848096273503177</v>
      </c>
      <c r="E22" s="34">
        <f>'[2]5'!E22</f>
        <v>65.421209216237244</v>
      </c>
      <c r="F22" s="911">
        <f>'[2]5'!F22</f>
        <v>63.417038575514525</v>
      </c>
      <c r="G22" s="113">
        <f>'[2]5'!G22</f>
        <v>2.0041706407227182</v>
      </c>
      <c r="H22" s="909">
        <f>'[2]5'!H22</f>
        <v>14.632119184242894</v>
      </c>
      <c r="I22" s="34">
        <f>'[2]5'!I22</f>
        <v>14.751583838678339</v>
      </c>
      <c r="J22" s="911">
        <f>'[2]5'!J22</f>
        <v>7.0209142445045423</v>
      </c>
      <c r="K22" s="113">
        <f>'[2]5'!K22</f>
        <v>7.7306695941737971</v>
      </c>
      <c r="L22" s="910">
        <f>'[2]5'!L22</f>
        <v>-0.16706915901271746</v>
      </c>
      <c r="M22" s="34">
        <f>'[2]5'!M22</f>
        <v>4.7604504577272062E-2</v>
      </c>
      <c r="N22" s="909">
        <f>'[2]5'!N22</f>
        <v>39.606504972961559</v>
      </c>
      <c r="O22" s="34">
        <f>'[2]5'!O22</f>
        <v>28.717525015753058</v>
      </c>
      <c r="P22" s="910">
        <f>'[2]5'!P22</f>
        <v>10.888979957208498</v>
      </c>
      <c r="Q22" s="102">
        <f>'[2]5'!Q22</f>
        <v>38.507929646944874</v>
      </c>
      <c r="R22" s="910">
        <f>'[2]5'!R22</f>
        <v>32.827189953111599</v>
      </c>
      <c r="S22" s="34">
        <f>'[2]5'!S22</f>
        <v>5.6807396938332726</v>
      </c>
      <c r="T22" s="936">
        <f>'[2]5'!T22</f>
        <v>1.0985753260166859</v>
      </c>
      <c r="U22" s="912">
        <f>'[2]5'!U22</f>
        <v>1.6077238492238548</v>
      </c>
      <c r="V22" s="911">
        <f>'[2]5'!V22</f>
        <v>-0.30246072610502966</v>
      </c>
      <c r="W22" s="934"/>
      <c r="X22" s="76"/>
      <c r="Y22" s="76"/>
      <c r="Z22" s="76"/>
      <c r="AA22" s="76"/>
      <c r="AB22" s="76"/>
      <c r="AC22" s="76"/>
      <c r="AD22" s="76"/>
      <c r="AE22" s="76"/>
      <c r="AF22" s="76"/>
      <c r="AG22" s="76"/>
      <c r="AH22" s="76"/>
      <c r="AI22" s="76"/>
      <c r="AJ22" s="76"/>
      <c r="AK22" s="76"/>
      <c r="AL22" s="76"/>
      <c r="AM22" s="76"/>
      <c r="AN22" s="76"/>
      <c r="AO22" s="76"/>
      <c r="AP22" s="76"/>
      <c r="AQ22" s="76"/>
    </row>
    <row r="23" spans="1:43" s="77" customFormat="1" ht="12.75" customHeight="1">
      <c r="A23" s="163">
        <f>'[2]5'!$A23</f>
        <v>2014</v>
      </c>
      <c r="B23" s="935">
        <f>'[2]5'!$B23</f>
        <v>173053.69100000002</v>
      </c>
      <c r="C23" s="102">
        <f>'[2]5'!C23</f>
        <v>84.533753746980167</v>
      </c>
      <c r="D23" s="910">
        <f>'[2]5'!D23</f>
        <v>18.398464555142013</v>
      </c>
      <c r="E23" s="34">
        <f>'[2]5'!E23</f>
        <v>66.13528919183814</v>
      </c>
      <c r="F23" s="911">
        <f>'[2]5'!F23</f>
        <v>64.111613198703736</v>
      </c>
      <c r="G23" s="113">
        <f>'[2]5'!G23</f>
        <v>2.0236759931344079</v>
      </c>
      <c r="H23" s="909">
        <f>'[2]5'!H23</f>
        <v>15.316618124024876</v>
      </c>
      <c r="I23" s="34">
        <f>'[2]5'!I23</f>
        <v>15.031595598847987</v>
      </c>
      <c r="J23" s="911">
        <f>'[2]5'!J23</f>
        <v>7.5372579022310484</v>
      </c>
      <c r="K23" s="113">
        <f>'[2]5'!K23</f>
        <v>7.4943376966169399</v>
      </c>
      <c r="L23" s="910">
        <f>'[2]5'!L23</f>
        <v>0.24161345394245301</v>
      </c>
      <c r="M23" s="34">
        <f>'[2]5'!M23</f>
        <v>4.3409071234429775E-2</v>
      </c>
      <c r="N23" s="909">
        <f>'[2]5'!N23</f>
        <v>40.215968002670337</v>
      </c>
      <c r="O23" s="34">
        <f>'[2]5'!O23</f>
        <v>28.92972678635326</v>
      </c>
      <c r="P23" s="910">
        <f>'[2]5'!P23</f>
        <v>11.286241216317078</v>
      </c>
      <c r="Q23" s="102">
        <f>'[2]5'!Q23</f>
        <v>40.066339873675382</v>
      </c>
      <c r="R23" s="910">
        <f>'[2]5'!R23</f>
        <v>33.76510588265927</v>
      </c>
      <c r="S23" s="34">
        <f>'[2]5'!S23</f>
        <v>6.301233991016117</v>
      </c>
      <c r="T23" s="936">
        <f>'[2]5'!T23</f>
        <v>0.14962812899495503</v>
      </c>
      <c r="U23" s="912">
        <f>'[2]5'!U23</f>
        <v>-0.94669923127129274</v>
      </c>
      <c r="V23" s="911">
        <f>'[2]5'!V23</f>
        <v>2.449067646580497</v>
      </c>
      <c r="W23" s="934"/>
      <c r="X23" s="76"/>
      <c r="Y23" s="76"/>
      <c r="Z23" s="76"/>
      <c r="AA23" s="76"/>
      <c r="AB23" s="76"/>
      <c r="AC23" s="76"/>
      <c r="AD23" s="76"/>
      <c r="AE23" s="76"/>
      <c r="AF23" s="76"/>
      <c r="AG23" s="76"/>
      <c r="AH23" s="76"/>
      <c r="AI23" s="76"/>
      <c r="AJ23" s="76"/>
      <c r="AK23" s="76"/>
      <c r="AL23" s="76"/>
      <c r="AM23" s="76"/>
      <c r="AN23" s="76"/>
      <c r="AO23" s="76"/>
      <c r="AP23" s="76"/>
      <c r="AQ23" s="76"/>
    </row>
    <row r="24" spans="1:43" s="77" customFormat="1" ht="12.75" customHeight="1">
      <c r="A24" s="163">
        <f>'[2]5'!$A24</f>
        <v>2015</v>
      </c>
      <c r="B24" s="935">
        <f>'[2]5'!$B24</f>
        <v>179713.15899999999</v>
      </c>
      <c r="C24" s="102">
        <f>'[2]5'!C24</f>
        <v>83.405341508687201</v>
      </c>
      <c r="D24" s="910">
        <f>'[2]5'!D24</f>
        <v>17.850682820616385</v>
      </c>
      <c r="E24" s="34">
        <f>'[2]5'!E24</f>
        <v>65.554658688070802</v>
      </c>
      <c r="F24" s="911">
        <f>'[2]5'!F24</f>
        <v>63.520008570991735</v>
      </c>
      <c r="G24" s="113">
        <f>'[2]5'!G24</f>
        <v>2.0346501170790727</v>
      </c>
      <c r="H24" s="909">
        <f>'[2]5'!H24</f>
        <v>15.855321980067135</v>
      </c>
      <c r="I24" s="34">
        <f>'[2]5'!I24</f>
        <v>15.517219303901953</v>
      </c>
      <c r="J24" s="911">
        <f>'[2]5'!J24</f>
        <v>7.8080164402429793</v>
      </c>
      <c r="K24" s="113">
        <f>'[2]5'!K24</f>
        <v>7.7092028636589722</v>
      </c>
      <c r="L24" s="910">
        <f>'[2]5'!L24</f>
        <v>0.28088816801667821</v>
      </c>
      <c r="M24" s="34">
        <f>'[2]5'!M24</f>
        <v>5.721450814851016E-2</v>
      </c>
      <c r="N24" s="909">
        <f>'[2]5'!N24</f>
        <v>40.615115446276249</v>
      </c>
      <c r="O24" s="34">
        <f>'[2]5'!O24</f>
        <v>28.950129912300966</v>
      </c>
      <c r="P24" s="910">
        <f>'[2]5'!P24</f>
        <v>11.664985533975283</v>
      </c>
      <c r="Q24" s="102">
        <f>'[2]5'!Q24</f>
        <v>39.875778935030574</v>
      </c>
      <c r="R24" s="910">
        <f>'[2]5'!R24</f>
        <v>33.512910426331111</v>
      </c>
      <c r="S24" s="34">
        <f>'[2]5'!S24</f>
        <v>6.3628685086994663</v>
      </c>
      <c r="T24" s="936">
        <f>'[2]5'!T24</f>
        <v>0.7393365112456749</v>
      </c>
      <c r="U24" s="912">
        <f>'[2]5'!U24</f>
        <v>0.61815959764764117</v>
      </c>
      <c r="V24" s="911">
        <f>'[2]5'!V24</f>
        <v>3.2300495688358364</v>
      </c>
      <c r="W24" s="934"/>
      <c r="X24" s="76"/>
      <c r="Y24" s="76"/>
      <c r="Z24" s="76"/>
      <c r="AA24" s="76"/>
      <c r="AB24" s="76"/>
      <c r="AC24" s="76"/>
      <c r="AD24" s="76"/>
      <c r="AE24" s="76"/>
      <c r="AF24" s="76"/>
      <c r="AG24" s="76"/>
      <c r="AH24" s="76"/>
      <c r="AI24" s="76"/>
      <c r="AJ24" s="76"/>
      <c r="AK24" s="76"/>
      <c r="AL24" s="76"/>
      <c r="AM24" s="76"/>
      <c r="AN24" s="76"/>
      <c r="AO24" s="76"/>
      <c r="AP24" s="76"/>
      <c r="AQ24" s="76"/>
    </row>
    <row r="25" spans="1:43" s="77" customFormat="1" ht="12.75" customHeight="1">
      <c r="A25" s="163">
        <f>'[2]5'!$A25</f>
        <v>2016</v>
      </c>
      <c r="B25" s="935">
        <f>'[2]5'!$B25</f>
        <v>186489.81099999999</v>
      </c>
      <c r="C25" s="102">
        <f>'[2]5'!C25</f>
        <v>83.020057862571363</v>
      </c>
      <c r="D25" s="910">
        <f>'[2]5'!D25</f>
        <v>17.587877227244334</v>
      </c>
      <c r="E25" s="34">
        <f>'[2]5'!E25</f>
        <v>65.432180635327043</v>
      </c>
      <c r="F25" s="911">
        <f>'[2]5'!F25</f>
        <v>63.420892200914935</v>
      </c>
      <c r="G25" s="113">
        <f>'[2]5'!G25</f>
        <v>2.0112884344121085</v>
      </c>
      <c r="H25" s="909">
        <f>'[2]5'!H25</f>
        <v>15.832524491110133</v>
      </c>
      <c r="I25" s="34">
        <f>'[2]5'!I25</f>
        <v>15.493265742008825</v>
      </c>
      <c r="J25" s="911">
        <f>'[2]5'!J25</f>
        <v>8.0124077127194901</v>
      </c>
      <c r="K25" s="113">
        <f>'[2]5'!K25</f>
        <v>7.480858029289335</v>
      </c>
      <c r="L25" s="910">
        <f>'[2]5'!L25</f>
        <v>0.27799213116259747</v>
      </c>
      <c r="M25" s="34">
        <f>'[2]5'!M25</f>
        <v>6.1266617938714102E-2</v>
      </c>
      <c r="N25" s="909">
        <f>'[2]5'!N25</f>
        <v>40.210823635828561</v>
      </c>
      <c r="O25" s="34">
        <f>'[2]5'!O25</f>
        <v>28.220157829426945</v>
      </c>
      <c r="P25" s="910">
        <f>'[2]5'!P25</f>
        <v>11.990665806401614</v>
      </c>
      <c r="Q25" s="102">
        <f>'[2]5'!Q25</f>
        <v>39.063405989510066</v>
      </c>
      <c r="R25" s="910">
        <f>'[2]5'!R25</f>
        <v>32.588484418593779</v>
      </c>
      <c r="S25" s="34">
        <f>'[2]5'!S25</f>
        <v>6.4749215709162797</v>
      </c>
      <c r="T25" s="936">
        <f>'[2]5'!T25</f>
        <v>1.1474176463184946</v>
      </c>
      <c r="U25" s="912">
        <f>'[2]5'!U25</f>
        <v>0.45134813973194493</v>
      </c>
      <c r="V25" s="911">
        <f>'[2]5'!V25</f>
        <v>3.3194675521785353</v>
      </c>
      <c r="W25" s="934"/>
      <c r="X25" s="76"/>
      <c r="Y25" s="76"/>
      <c r="Z25" s="76"/>
      <c r="AA25" s="76"/>
      <c r="AB25" s="76"/>
      <c r="AC25" s="76"/>
      <c r="AD25" s="76"/>
      <c r="AE25" s="76"/>
      <c r="AF25" s="76"/>
      <c r="AG25" s="76"/>
      <c r="AH25" s="76"/>
      <c r="AI25" s="76"/>
      <c r="AJ25" s="76"/>
      <c r="AK25" s="76"/>
      <c r="AL25" s="76"/>
      <c r="AM25" s="76"/>
      <c r="AN25" s="76"/>
      <c r="AO25" s="76"/>
      <c r="AP25" s="76"/>
      <c r="AQ25" s="76"/>
    </row>
    <row r="26" spans="1:43" s="77" customFormat="1">
      <c r="A26" s="163">
        <f>'[2]5'!$A26</f>
        <v>2017</v>
      </c>
      <c r="B26" s="935">
        <f>'[2]5'!$B26</f>
        <v>195947.20999999996</v>
      </c>
      <c r="C26" s="102">
        <f>'[2]5'!C26</f>
        <v>81.763882731476514</v>
      </c>
      <c r="D26" s="910">
        <f>'[2]5'!D26</f>
        <v>17.184738685485755</v>
      </c>
      <c r="E26" s="34">
        <f>'[2]5'!E26</f>
        <v>64.579144045990759</v>
      </c>
      <c r="F26" s="911">
        <f>'[2]5'!F26</f>
        <v>62.545543261371272</v>
      </c>
      <c r="G26" s="113">
        <f>'[2]5'!G26</f>
        <v>2.0336007846194906</v>
      </c>
      <c r="H26" s="909">
        <f>'[2]5'!H26</f>
        <v>17.226724993940973</v>
      </c>
      <c r="I26" s="34">
        <f>'[2]5'!I26</f>
        <v>16.783976153577285</v>
      </c>
      <c r="J26" s="911">
        <f>'[2]5'!J26</f>
        <v>8.4845882725250359</v>
      </c>
      <c r="K26" s="113">
        <f>'[2]5'!K26</f>
        <v>8.2993878810522492</v>
      </c>
      <c r="L26" s="910">
        <f>'[2]5'!L26</f>
        <v>0.37389713280428949</v>
      </c>
      <c r="M26" s="34">
        <f>'[2]5'!M26</f>
        <v>6.8851707559398276E-2</v>
      </c>
      <c r="N26" s="909">
        <f>'[2]5'!N26</f>
        <v>42.724266398077326</v>
      </c>
      <c r="O26" s="34">
        <f>'[2]5'!O26</f>
        <v>29.344300436837052</v>
      </c>
      <c r="P26" s="910">
        <f>'[2]5'!P26</f>
        <v>13.379965961240275</v>
      </c>
      <c r="Q26" s="102">
        <f>'[2]5'!Q26</f>
        <v>41.714874123494802</v>
      </c>
      <c r="R26" s="910">
        <f>'[2]5'!R26</f>
        <v>34.97097866307972</v>
      </c>
      <c r="S26" s="34">
        <f>'[2]5'!S26</f>
        <v>6.7438954604150796</v>
      </c>
      <c r="T26" s="936">
        <f>'[2]5'!T26</f>
        <v>1.0093922745825239</v>
      </c>
      <c r="U26" s="912">
        <f>'[2]5'!U26</f>
        <v>-8.6836379495288454E-2</v>
      </c>
      <c r="V26" s="911">
        <f>'[2]5'!V26</f>
        <v>5.1581048575356201</v>
      </c>
      <c r="W26" s="934"/>
      <c r="X26" s="76"/>
      <c r="Y26" s="76"/>
      <c r="Z26" s="76"/>
      <c r="AA26" s="76"/>
      <c r="AB26" s="76"/>
      <c r="AC26" s="76"/>
      <c r="AD26" s="76"/>
      <c r="AE26" s="76"/>
      <c r="AF26" s="76"/>
      <c r="AG26" s="76"/>
      <c r="AH26" s="76"/>
      <c r="AI26" s="76"/>
      <c r="AJ26" s="76"/>
      <c r="AK26" s="76"/>
      <c r="AL26" s="76"/>
      <c r="AM26" s="76"/>
      <c r="AN26" s="76"/>
      <c r="AO26" s="76"/>
      <c r="AP26" s="76"/>
      <c r="AQ26" s="76"/>
    </row>
    <row r="27" spans="1:43" s="77" customFormat="1">
      <c r="A27" s="163">
        <f>'[2]5'!$A27</f>
        <v>2018</v>
      </c>
      <c r="B27" s="935">
        <f>'[2]5'!$B27</f>
        <v>205184.12400000001</v>
      </c>
      <c r="C27" s="102">
        <f>'[2]5'!C27</f>
        <v>81.246851242740405</v>
      </c>
      <c r="D27" s="910">
        <f>'[2]5'!D27</f>
        <v>16.977127821058918</v>
      </c>
      <c r="E27" s="34">
        <f>'[2]5'!E27</f>
        <v>64.269723421681491</v>
      </c>
      <c r="F27" s="911">
        <f>'[2]5'!F27</f>
        <v>62.254988110093734</v>
      </c>
      <c r="G27" s="113">
        <f>'[2]5'!G27</f>
        <v>2.0147353115877524</v>
      </c>
      <c r="H27" s="909">
        <f>'[2]5'!H27</f>
        <v>18.29047163512514</v>
      </c>
      <c r="I27" s="34">
        <f>'[2]5'!I27</f>
        <v>17.522527230225666</v>
      </c>
      <c r="J27" s="911">
        <f>'[2]5'!J27</f>
        <v>8.774372816485549</v>
      </c>
      <c r="K27" s="113">
        <f>'[2]5'!K27</f>
        <v>8.748154413740119</v>
      </c>
      <c r="L27" s="910">
        <f>'[2]5'!L27</f>
        <v>0.69779472801706621</v>
      </c>
      <c r="M27" s="34">
        <f>'[2]5'!M27</f>
        <v>7.0149676882408321E-2</v>
      </c>
      <c r="N27" s="909">
        <f>'[2]5'!N27</f>
        <v>43.445719026487644</v>
      </c>
      <c r="O27" s="34">
        <f>'[2]5'!O27</f>
        <v>29.574734056909779</v>
      </c>
      <c r="P27" s="910">
        <f>'[2]5'!P27</f>
        <v>13.87098496957786</v>
      </c>
      <c r="Q27" s="102">
        <f>'[2]5'!Q27</f>
        <v>42.983041904353179</v>
      </c>
      <c r="R27" s="910">
        <f>'[2]5'!R27</f>
        <v>36.047213379920173</v>
      </c>
      <c r="S27" s="34">
        <f>'[2]5'!S27</f>
        <v>6.9358285244330107</v>
      </c>
      <c r="T27" s="936">
        <f>'[2]5'!T27</f>
        <v>0.46267712213446544</v>
      </c>
      <c r="U27" s="912">
        <f>'[2]5'!U27</f>
        <v>-0.52490464140826143</v>
      </c>
      <c r="V27" s="911">
        <f>'[2]5'!V27</f>
        <v>5.2388855141137318</v>
      </c>
      <c r="W27" s="934"/>
      <c r="X27" s="76"/>
      <c r="Y27" s="76"/>
      <c r="Z27" s="76"/>
      <c r="AA27" s="76"/>
      <c r="AB27" s="76"/>
      <c r="AC27" s="76"/>
      <c r="AD27" s="76"/>
      <c r="AE27" s="76"/>
      <c r="AF27" s="76"/>
      <c r="AG27" s="76"/>
      <c r="AH27" s="76"/>
      <c r="AI27" s="76"/>
      <c r="AJ27" s="76"/>
      <c r="AK27" s="76"/>
      <c r="AL27" s="76"/>
      <c r="AM27" s="76"/>
      <c r="AN27" s="76"/>
      <c r="AO27" s="76"/>
      <c r="AP27" s="76"/>
      <c r="AQ27" s="76"/>
    </row>
    <row r="28" spans="1:43" s="77" customFormat="1">
      <c r="A28" s="163">
        <f>'[2]5'!$A28</f>
        <v>2019</v>
      </c>
      <c r="B28" s="935">
        <f>'[2]5'!$B28</f>
        <v>214374.62</v>
      </c>
      <c r="C28" s="102">
        <f>'[2]5'!C28</f>
        <v>81.055311958103999</v>
      </c>
      <c r="D28" s="910">
        <f>'[2]5'!D28</f>
        <v>16.997278875643019</v>
      </c>
      <c r="E28" s="34">
        <f>'[2]5'!E28</f>
        <v>64.058033082460966</v>
      </c>
      <c r="F28" s="911">
        <f>'[2]5'!F28</f>
        <v>62.108109626036878</v>
      </c>
      <c r="G28" s="113">
        <f>'[2]5'!G28</f>
        <v>1.9499234564240859</v>
      </c>
      <c r="H28" s="909">
        <f>'[2]5'!H28</f>
        <v>18.492561759409764</v>
      </c>
      <c r="I28" s="34">
        <f>'[2]5'!I28</f>
        <v>18.106227780135541</v>
      </c>
      <c r="J28" s="911">
        <f>'[2]5'!J28</f>
        <v>8.7138160291549429</v>
      </c>
      <c r="K28" s="113">
        <f>'[2]5'!K28</f>
        <v>9.392411750980596</v>
      </c>
      <c r="L28" s="910">
        <f>'[2]5'!L28</f>
        <v>0.32333678305762126</v>
      </c>
      <c r="M28" s="34">
        <f>'[2]5'!M28</f>
        <v>6.2997196216604379E-2</v>
      </c>
      <c r="N28" s="909">
        <f>'[2]5'!N28</f>
        <v>43.508421845832309</v>
      </c>
      <c r="O28" s="34">
        <f>'[2]5'!O28</f>
        <v>29.241700813277244</v>
      </c>
      <c r="P28" s="910">
        <f>'[2]5'!P28</f>
        <v>14.266721032555067</v>
      </c>
      <c r="Q28" s="102">
        <f>'[2]5'!Q28</f>
        <v>43.056295563346083</v>
      </c>
      <c r="R28" s="910">
        <f>'[2]5'!R28</f>
        <v>35.726798256248813</v>
      </c>
      <c r="S28" s="34">
        <f>'[2]5'!S28</f>
        <v>7.3294973070972684</v>
      </c>
      <c r="T28" s="936">
        <f>'[2]5'!T28</f>
        <v>0.45212628248622622</v>
      </c>
      <c r="U28" s="912">
        <f>'[2]5'!U28</f>
        <v>9.7005555848784335E-3</v>
      </c>
      <c r="V28" s="911">
        <f>'[2]5'!V28</f>
        <v>4.4694452091234771</v>
      </c>
      <c r="W28" s="934"/>
      <c r="X28" s="76"/>
      <c r="Y28" s="76"/>
      <c r="Z28" s="76"/>
      <c r="AA28" s="76"/>
      <c r="AB28" s="76"/>
      <c r="AC28" s="76"/>
      <c r="AD28" s="76"/>
      <c r="AE28" s="76"/>
      <c r="AF28" s="76"/>
      <c r="AG28" s="76"/>
      <c r="AH28" s="76"/>
      <c r="AI28" s="76"/>
      <c r="AJ28" s="76"/>
      <c r="AK28" s="76"/>
      <c r="AL28" s="76"/>
      <c r="AM28" s="76"/>
      <c r="AN28" s="76"/>
      <c r="AO28" s="76"/>
      <c r="AP28" s="76"/>
      <c r="AQ28" s="76"/>
    </row>
    <row r="29" spans="1:43" s="77" customFormat="1">
      <c r="A29" s="163">
        <f>'[2]5'!$A29</f>
        <v>2020</v>
      </c>
      <c r="B29" s="935">
        <f>'[2]5'!$B29</f>
        <v>200087.571</v>
      </c>
      <c r="C29" s="102">
        <f>'[2]5'!C29</f>
        <v>83.359854470920624</v>
      </c>
      <c r="D29" s="910">
        <f>'[2]5'!D29</f>
        <v>19.146253717078707</v>
      </c>
      <c r="E29" s="34">
        <f>'[2]5'!E29</f>
        <v>64.213600753841931</v>
      </c>
      <c r="F29" s="911">
        <f>'[2]5'!F29</f>
        <v>62.070119787700364</v>
      </c>
      <c r="G29" s="113">
        <f>'[2]5'!G29</f>
        <v>2.1434809661415719</v>
      </c>
      <c r="H29" s="909">
        <f>'[2]5'!H29</f>
        <v>18.752380176577784</v>
      </c>
      <c r="I29" s="34">
        <f>'[2]5'!I29</f>
        <v>19.083196826853378</v>
      </c>
      <c r="J29" s="911">
        <f>'[2]5'!J29</f>
        <v>8.6104823572474647</v>
      </c>
      <c r="K29" s="113">
        <f>'[2]5'!K29</f>
        <v>10.472714469605911</v>
      </c>
      <c r="L29" s="910">
        <f>'[2]5'!L29</f>
        <v>-0.37680901228992381</v>
      </c>
      <c r="M29" s="34">
        <f>'[2]5'!M29</f>
        <v>4.5992362014330213E-2</v>
      </c>
      <c r="N29" s="909">
        <f>'[2]5'!N29</f>
        <v>37.032219257636953</v>
      </c>
      <c r="O29" s="34">
        <f>'[2]5'!O29</f>
        <v>27.059023071453048</v>
      </c>
      <c r="P29" s="910">
        <f>'[2]5'!P29</f>
        <v>9.9731961861838982</v>
      </c>
      <c r="Q29" s="102">
        <f>'[2]5'!Q29</f>
        <v>39.144453905135364</v>
      </c>
      <c r="R29" s="910">
        <f>'[2]5'!R29</f>
        <v>32.996788691087666</v>
      </c>
      <c r="S29" s="34">
        <f>'[2]5'!S29</f>
        <v>6.1476652140477031</v>
      </c>
      <c r="T29" s="936">
        <f>'[2]5'!T29</f>
        <v>-2.1122346474984113</v>
      </c>
      <c r="U29" s="912">
        <f>'[2]5'!U29</f>
        <v>-2.4235905351109102</v>
      </c>
      <c r="V29" s="911">
        <f>'[2]5'!V29</f>
        <v>-4.2409339314514023</v>
      </c>
      <c r="W29" s="934"/>
      <c r="X29" s="76"/>
      <c r="Y29" s="76"/>
      <c r="Z29" s="76"/>
      <c r="AA29" s="76"/>
      <c r="AB29" s="76"/>
      <c r="AC29" s="76"/>
      <c r="AD29" s="76"/>
      <c r="AE29" s="76"/>
      <c r="AF29" s="76"/>
      <c r="AG29" s="76"/>
      <c r="AH29" s="76"/>
      <c r="AI29" s="76"/>
      <c r="AJ29" s="76"/>
      <c r="AK29" s="76"/>
      <c r="AL29" s="76"/>
      <c r="AM29" s="76"/>
      <c r="AN29" s="76"/>
      <c r="AO29" s="76"/>
      <c r="AP29" s="76"/>
      <c r="AQ29" s="76"/>
    </row>
    <row r="30" spans="1:43" s="77" customFormat="1">
      <c r="A30" s="163">
        <f>'[2]5'!$A30</f>
        <v>2021</v>
      </c>
      <c r="B30" s="937">
        <f>'[2]5'!$B30</f>
        <v>211279.70299999998</v>
      </c>
      <c r="C30" s="923">
        <f>'[2]5'!C30</f>
        <v>83.318236205585734</v>
      </c>
      <c r="D30" s="920">
        <f>'[2]5'!D30</f>
        <v>18.985723867663712</v>
      </c>
      <c r="E30" s="919">
        <f>'[2]5'!E30</f>
        <v>64.33251233792204</v>
      </c>
      <c r="F30" s="922">
        <f>'[2]5'!F30</f>
        <v>62.238423820578745</v>
      </c>
      <c r="G30" s="921">
        <f>'[2]5'!G30</f>
        <v>2.0940885173432906</v>
      </c>
      <c r="H30" s="918">
        <f>'[2]5'!H30</f>
        <v>19.750039595616052</v>
      </c>
      <c r="I30" s="919">
        <f>'[2]5'!I30</f>
        <v>19.83435294776044</v>
      </c>
      <c r="J30" s="922">
        <f>'[2]5'!J30</f>
        <v>8.9540087057013711</v>
      </c>
      <c r="K30" s="921">
        <f>'[2]5'!K30</f>
        <v>10.880344242059069</v>
      </c>
      <c r="L30" s="920">
        <f>'[2]5'!L30</f>
        <v>-0.15131742209993546</v>
      </c>
      <c r="M30" s="919">
        <f>'[2]5'!M30</f>
        <v>6.7004069955550818E-2</v>
      </c>
      <c r="N30" s="918">
        <f>'[2]5'!N30</f>
        <v>42.039802564470669</v>
      </c>
      <c r="O30" s="919">
        <f>'[2]5'!O30</f>
        <v>30.642900420964718</v>
      </c>
      <c r="P30" s="920">
        <f>'[2]5'!P30</f>
        <v>11.396902143505949</v>
      </c>
      <c r="Q30" s="923">
        <f>'[2]5'!Q30</f>
        <v>45.108078365672455</v>
      </c>
      <c r="R30" s="920">
        <f>'[2]5'!R30</f>
        <v>37.48628044976001</v>
      </c>
      <c r="S30" s="919">
        <f>'[2]5'!S30</f>
        <v>7.6217979159124427</v>
      </c>
      <c r="T30" s="938">
        <f>'[2]5'!T30</f>
        <v>-3.0682758012017857</v>
      </c>
      <c r="U30" s="925">
        <f>'[2]5'!U30</f>
        <v>-1.127668744601831</v>
      </c>
      <c r="V30" s="922">
        <f>'[2]5'!V30</f>
        <v>6.7212855515148542</v>
      </c>
      <c r="W30" s="1190"/>
      <c r="X30" s="76"/>
      <c r="Y30" s="76"/>
      <c r="Z30" s="76"/>
      <c r="AA30" s="76"/>
      <c r="AB30" s="76"/>
      <c r="AC30" s="76"/>
      <c r="AD30" s="76"/>
      <c r="AE30" s="76"/>
      <c r="AF30" s="76"/>
      <c r="AG30" s="76"/>
      <c r="AH30" s="76"/>
      <c r="AI30" s="76"/>
      <c r="AJ30" s="76"/>
      <c r="AK30" s="76"/>
      <c r="AL30" s="76"/>
      <c r="AM30" s="76"/>
      <c r="AN30" s="76"/>
      <c r="AO30" s="76"/>
      <c r="AP30" s="76"/>
      <c r="AQ30" s="76"/>
    </row>
    <row r="31" spans="1:43"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43" s="77" customFormat="1" ht="12.75" customHeight="1">
      <c r="A32" s="926" t="str">
        <f>'[2]5'!$A32</f>
        <v>1 2014</v>
      </c>
      <c r="B32" s="937">
        <f>'[2]5'!$B32</f>
        <v>43023.701000000001</v>
      </c>
      <c r="C32" s="923">
        <f>'[2]5'!C32</f>
        <v>84.300627693558951</v>
      </c>
      <c r="D32" s="920">
        <f>'[2]5'!D32</f>
        <v>18.516061647044264</v>
      </c>
      <c r="E32" s="919">
        <f>'[2]5'!E32</f>
        <v>65.784566046514684</v>
      </c>
      <c r="F32" s="922">
        <f>'[2]5'!F32</f>
        <v>63.779468902500966</v>
      </c>
      <c r="G32" s="921">
        <f>'[2]5'!G32</f>
        <v>2.0050971440137144</v>
      </c>
      <c r="H32" s="918">
        <f>'[2]5'!H32</f>
        <v>15.541463994462029</v>
      </c>
      <c r="I32" s="919">
        <f>'[2]5'!I32</f>
        <v>14.482731274094713</v>
      </c>
      <c r="J32" s="922">
        <f>'[2]5'!J32</f>
        <v>7.2590314812758665</v>
      </c>
      <c r="K32" s="921">
        <f>'[2]5'!K32</f>
        <v>7.2236997928188451</v>
      </c>
      <c r="L32" s="920">
        <f>'[2]5'!L32</f>
        <v>1.0152961968567047</v>
      </c>
      <c r="M32" s="919">
        <f>'[2]5'!M32</f>
        <v>4.3436523510611044E-2</v>
      </c>
      <c r="N32" s="918">
        <f>'[2]5'!N32</f>
        <v>39.148152317254159</v>
      </c>
      <c r="O32" s="919">
        <f>'[2]5'!O32</f>
        <v>28.061630495247257</v>
      </c>
      <c r="P32" s="920">
        <f>'[2]5'!P32</f>
        <v>11.086521822006899</v>
      </c>
      <c r="Q32" s="923">
        <f>'[2]5'!Q32</f>
        <v>38.99024400527513</v>
      </c>
      <c r="R32" s="920">
        <f>'[2]5'!R32</f>
        <v>33.096064887583701</v>
      </c>
      <c r="S32" s="919">
        <f>'[2]5'!S32</f>
        <v>5.894179117691432</v>
      </c>
      <c r="T32" s="938">
        <f>'[2]5'!T32</f>
        <v>0.15790831197902833</v>
      </c>
      <c r="U32" s="925">
        <f>'[2]5'!U32</f>
        <v>-1.1923572424674411</v>
      </c>
      <c r="V32" s="922">
        <f>'[2]5'!V32</f>
        <v>3.5857894140105584</v>
      </c>
      <c r="W32" s="934"/>
      <c r="X32" s="76"/>
      <c r="Y32" s="76"/>
      <c r="Z32" s="76"/>
      <c r="AA32" s="76"/>
      <c r="AB32" s="76"/>
      <c r="AC32" s="76"/>
      <c r="AD32" s="76"/>
      <c r="AE32" s="76"/>
      <c r="AF32" s="76"/>
      <c r="AG32" s="76"/>
      <c r="AH32" s="76"/>
      <c r="AI32" s="76"/>
      <c r="AJ32" s="76"/>
      <c r="AK32" s="76"/>
      <c r="AL32" s="76"/>
      <c r="AM32" s="76"/>
      <c r="AN32" s="76"/>
      <c r="AO32" s="76"/>
      <c r="AP32" s="76"/>
      <c r="AQ32" s="76"/>
    </row>
    <row r="33" spans="1:43" s="77" customFormat="1" ht="12.75" customHeight="1">
      <c r="A33" s="163" t="str">
        <f>'[2]5'!$A33</f>
        <v>2 2014</v>
      </c>
      <c r="B33" s="935">
        <f>'[2]5'!$B33</f>
        <v>43081.210999999996</v>
      </c>
      <c r="C33" s="102">
        <f>'[2]5'!C33</f>
        <v>84.515964511768246</v>
      </c>
      <c r="D33" s="910">
        <f>'[2]5'!D33</f>
        <v>18.561537186129694</v>
      </c>
      <c r="E33" s="34">
        <f>'[2]5'!E33</f>
        <v>65.954427325638562</v>
      </c>
      <c r="F33" s="911">
        <f>'[2]5'!F33</f>
        <v>63.936150727053622</v>
      </c>
      <c r="G33" s="113">
        <f>'[2]5'!G33</f>
        <v>2.0182765985849378</v>
      </c>
      <c r="H33" s="909">
        <f>'[2]5'!H33</f>
        <v>14.623073153630708</v>
      </c>
      <c r="I33" s="34">
        <f>'[2]5'!I33</f>
        <v>14.943416980548669</v>
      </c>
      <c r="J33" s="911">
        <f>'[2]5'!J33</f>
        <v>7.3961593140917037</v>
      </c>
      <c r="K33" s="113">
        <f>'[2]5'!K33</f>
        <v>7.5472576664569653</v>
      </c>
      <c r="L33" s="910">
        <f>'[2]5'!L33</f>
        <v>-0.36184683852085781</v>
      </c>
      <c r="M33" s="34">
        <f>'[2]5'!M33</f>
        <v>4.1503011602900396E-2</v>
      </c>
      <c r="N33" s="909">
        <f>'[2]5'!N33</f>
        <v>40.650535566421283</v>
      </c>
      <c r="O33" s="34">
        <f>'[2]5'!O33</f>
        <v>29.431008798708095</v>
      </c>
      <c r="P33" s="910">
        <f>'[2]5'!P33</f>
        <v>11.219526767713193</v>
      </c>
      <c r="Q33" s="102">
        <f>'[2]5'!Q33</f>
        <v>39.789573231820256</v>
      </c>
      <c r="R33" s="910">
        <f>'[2]5'!R33</f>
        <v>33.595394985530938</v>
      </c>
      <c r="S33" s="34">
        <f>'[2]5'!S33</f>
        <v>6.1941782462893169</v>
      </c>
      <c r="T33" s="936">
        <f>'[2]5'!T33</f>
        <v>0.86096233460102667</v>
      </c>
      <c r="U33" s="912">
        <f>'[2]5'!U33</f>
        <v>-0.32931563523043533</v>
      </c>
      <c r="V33" s="911">
        <f>'[2]5'!V33</f>
        <v>1.9918837416908814</v>
      </c>
      <c r="W33" s="934"/>
      <c r="X33" s="76"/>
      <c r="Y33" s="76"/>
      <c r="Z33" s="76"/>
      <c r="AA33" s="76"/>
      <c r="AB33" s="76"/>
      <c r="AC33" s="76"/>
      <c r="AD33" s="76"/>
      <c r="AE33" s="76"/>
      <c r="AF33" s="76"/>
      <c r="AG33" s="76"/>
      <c r="AH33" s="76"/>
      <c r="AI33" s="76"/>
      <c r="AJ33" s="76"/>
      <c r="AK33" s="76"/>
      <c r="AL33" s="76"/>
      <c r="AM33" s="76"/>
      <c r="AN33" s="76"/>
      <c r="AO33" s="76"/>
      <c r="AP33" s="76"/>
      <c r="AQ33" s="76"/>
    </row>
    <row r="34" spans="1:43" s="77" customFormat="1" ht="12.75" customHeight="1">
      <c r="A34" s="163" t="str">
        <f>'[2]5'!$A34</f>
        <v>3 2014</v>
      </c>
      <c r="B34" s="935">
        <f>'[2]5'!$B34</f>
        <v>43429.275000000001</v>
      </c>
      <c r="C34" s="102">
        <f>'[2]5'!C34</f>
        <v>84.884011994213566</v>
      </c>
      <c r="D34" s="910">
        <f>'[2]5'!D34</f>
        <v>18.575958267781349</v>
      </c>
      <c r="E34" s="34">
        <f>'[2]5'!E34</f>
        <v>66.308053726432234</v>
      </c>
      <c r="F34" s="911">
        <f>'[2]5'!F34</f>
        <v>64.283251332194709</v>
      </c>
      <c r="G34" s="113">
        <f>'[2]5'!G34</f>
        <v>2.0248023942375277</v>
      </c>
      <c r="H34" s="909">
        <f>'[2]5'!H34</f>
        <v>15.535552919085111</v>
      </c>
      <c r="I34" s="34">
        <f>'[2]5'!I34</f>
        <v>15.207023373058842</v>
      </c>
      <c r="J34" s="911">
        <f>'[2]5'!J34</f>
        <v>7.5837968743434017</v>
      </c>
      <c r="K34" s="113">
        <f>'[2]5'!K34</f>
        <v>7.6232264987154394</v>
      </c>
      <c r="L34" s="910">
        <f>'[2]5'!L34</f>
        <v>0.28625621772410431</v>
      </c>
      <c r="M34" s="34">
        <f>'[2]5'!M34</f>
        <v>4.2273328302164848E-2</v>
      </c>
      <c r="N34" s="909">
        <f>'[2]5'!N34</f>
        <v>40.20282862193762</v>
      </c>
      <c r="O34" s="34">
        <f>'[2]5'!O34</f>
        <v>28.761983707994204</v>
      </c>
      <c r="P34" s="910">
        <f>'[2]5'!P34</f>
        <v>11.440844913943419</v>
      </c>
      <c r="Q34" s="102">
        <f>'[2]5'!Q34</f>
        <v>40.622393535236306</v>
      </c>
      <c r="R34" s="910">
        <f>'[2]5'!R34</f>
        <v>34.176195665251143</v>
      </c>
      <c r="S34" s="34">
        <f>'[2]5'!S34</f>
        <v>6.4461978699851654</v>
      </c>
      <c r="T34" s="936">
        <f>'[2]5'!T34</f>
        <v>-0.41956491329868584</v>
      </c>
      <c r="U34" s="912">
        <f>'[2]5'!U34</f>
        <v>-1.3506599665556966</v>
      </c>
      <c r="V34" s="911">
        <f>'[2]5'!V34</f>
        <v>2.5830255034063327</v>
      </c>
      <c r="W34" s="934"/>
      <c r="X34" s="76"/>
      <c r="Y34" s="76"/>
      <c r="Z34" s="76"/>
      <c r="AA34" s="76"/>
      <c r="AB34" s="76"/>
      <c r="AC34" s="76"/>
      <c r="AD34" s="76"/>
      <c r="AE34" s="76"/>
      <c r="AF34" s="76"/>
      <c r="AG34" s="76"/>
      <c r="AH34" s="76"/>
      <c r="AI34" s="76"/>
      <c r="AJ34" s="76"/>
      <c r="AK34" s="76"/>
      <c r="AL34" s="76"/>
      <c r="AM34" s="76"/>
      <c r="AN34" s="76"/>
      <c r="AO34" s="76"/>
      <c r="AP34" s="76"/>
      <c r="AQ34" s="76"/>
    </row>
    <row r="35" spans="1:43" s="77" customFormat="1" ht="12.75" customHeight="1">
      <c r="A35" s="163" t="str">
        <f>'[2]5'!$A35</f>
        <v>4 2014</v>
      </c>
      <c r="B35" s="935">
        <f>'[2]5'!$B35</f>
        <v>43519.504000000015</v>
      </c>
      <c r="C35" s="102">
        <f>'[2]5'!C35</f>
        <v>84.432301893881842</v>
      </c>
      <c r="D35" s="910">
        <f>'[2]5'!D35</f>
        <v>17.943651196024643</v>
      </c>
      <c r="E35" s="34">
        <f>'[2]5'!E35</f>
        <v>66.48865069785721</v>
      </c>
      <c r="F35" s="911">
        <f>'[2]5'!F35</f>
        <v>64.442386567641023</v>
      </c>
      <c r="G35" s="113">
        <f>'[2]5'!G35</f>
        <v>2.0462641302161888</v>
      </c>
      <c r="H35" s="909">
        <f>'[2]5'!H35</f>
        <v>15.562413119414231</v>
      </c>
      <c r="I35" s="34">
        <f>'[2]5'!I35</f>
        <v>15.486433393174698</v>
      </c>
      <c r="J35" s="911">
        <f>'[2]5'!J35</f>
        <v>7.9055496588380239</v>
      </c>
      <c r="K35" s="113">
        <f>'[2]5'!K35</f>
        <v>7.5808837343366742</v>
      </c>
      <c r="L35" s="910">
        <f>'[2]5'!L35</f>
        <v>2.957754297935012E-2</v>
      </c>
      <c r="M35" s="34">
        <f>'[2]5'!M35</f>
        <v>4.6402183260176831E-2</v>
      </c>
      <c r="N35" s="909">
        <f>'[2]5'!N35</f>
        <v>40.854539610561744</v>
      </c>
      <c r="O35" s="34">
        <f>'[2]5'!O35</f>
        <v>29.459094938214381</v>
      </c>
      <c r="P35" s="910">
        <f>'[2]5'!P35</f>
        <v>11.395444672347368</v>
      </c>
      <c r="Q35" s="102">
        <f>'[2]5'!Q35</f>
        <v>40.849254623857831</v>
      </c>
      <c r="R35" s="910">
        <f>'[2]5'!R35</f>
        <v>34.184288956969723</v>
      </c>
      <c r="S35" s="34">
        <f>'[2]5'!S35</f>
        <v>6.6649656668881132</v>
      </c>
      <c r="T35" s="936">
        <f>'[2]5'!T35</f>
        <v>5.284986703912864E-3</v>
      </c>
      <c r="U35" s="912">
        <f>'[2]5'!U35</f>
        <v>-0.91221637953084578</v>
      </c>
      <c r="V35" s="911">
        <f>'[2]5'!V35</f>
        <v>1.6588332501330858</v>
      </c>
      <c r="W35" s="934"/>
      <c r="X35" s="76"/>
      <c r="Y35" s="76"/>
      <c r="Z35" s="76"/>
      <c r="AA35" s="76"/>
      <c r="AB35" s="76"/>
      <c r="AC35" s="76"/>
      <c r="AD35" s="76"/>
      <c r="AE35" s="76"/>
      <c r="AF35" s="76"/>
      <c r="AG35" s="76"/>
      <c r="AH35" s="76"/>
      <c r="AI35" s="76"/>
      <c r="AJ35" s="76"/>
      <c r="AK35" s="76"/>
      <c r="AL35" s="76"/>
      <c r="AM35" s="76"/>
      <c r="AN35" s="76"/>
      <c r="AO35" s="76"/>
      <c r="AP35" s="76"/>
      <c r="AQ35" s="76"/>
    </row>
    <row r="36" spans="1:43" s="77" customFormat="1" ht="12.75" customHeight="1">
      <c r="A36" s="926" t="str">
        <f>'[2]5'!$A36</f>
        <v>1 2015</v>
      </c>
      <c r="B36" s="937">
        <f>'[2]5'!$B36</f>
        <v>44429.256999999998</v>
      </c>
      <c r="C36" s="923">
        <f>'[2]5'!C36</f>
        <v>82.94642649549597</v>
      </c>
      <c r="D36" s="920">
        <f>'[2]5'!D36</f>
        <v>17.785145495455843</v>
      </c>
      <c r="E36" s="919">
        <f>'[2]5'!E36</f>
        <v>65.161281000040134</v>
      </c>
      <c r="F36" s="922">
        <f>'[2]5'!F36</f>
        <v>63.129401421230156</v>
      </c>
      <c r="G36" s="921">
        <f>'[2]5'!G36</f>
        <v>2.0318795788099719</v>
      </c>
      <c r="H36" s="918">
        <f>'[2]5'!H36</f>
        <v>15.599209772965594</v>
      </c>
      <c r="I36" s="919">
        <f>'[2]5'!I36</f>
        <v>15.484924719762926</v>
      </c>
      <c r="J36" s="922">
        <f>'[2]5'!J36</f>
        <v>7.7088009821996373</v>
      </c>
      <c r="K36" s="921">
        <f>'[2]5'!K36</f>
        <v>7.7761237375632914</v>
      </c>
      <c r="L36" s="920">
        <f>'[2]5'!L36</f>
        <v>6.2787455572349549E-2</v>
      </c>
      <c r="M36" s="919">
        <f>'[2]5'!M36</f>
        <v>5.1497597630318234E-2</v>
      </c>
      <c r="N36" s="918">
        <f>'[2]5'!N36</f>
        <v>40.759297415214483</v>
      </c>
      <c r="O36" s="919">
        <f>'[2]5'!O36</f>
        <v>28.969161019280605</v>
      </c>
      <c r="P36" s="920">
        <f>'[2]5'!P36</f>
        <v>11.790136395933878</v>
      </c>
      <c r="Q36" s="923">
        <f>'[2]5'!Q36</f>
        <v>39.304933683676055</v>
      </c>
      <c r="R36" s="920">
        <f>'[2]5'!R36</f>
        <v>33.062110401711195</v>
      </c>
      <c r="S36" s="919">
        <f>'[2]5'!S36</f>
        <v>6.2428232819648555</v>
      </c>
      <c r="T36" s="938">
        <f>'[2]5'!T36</f>
        <v>1.4543637315384288</v>
      </c>
      <c r="U36" s="925">
        <f>'[2]5'!U36</f>
        <v>1.3439685256273015</v>
      </c>
      <c r="V36" s="922">
        <f>'[2]5'!V36</f>
        <v>1.9229656695503679</v>
      </c>
      <c r="W36" s="934"/>
      <c r="X36" s="76"/>
      <c r="Y36" s="76"/>
      <c r="Z36" s="76"/>
      <c r="AA36" s="76"/>
      <c r="AB36" s="76"/>
      <c r="AC36" s="76"/>
      <c r="AD36" s="76"/>
      <c r="AE36" s="76"/>
      <c r="AF36" s="76"/>
      <c r="AG36" s="76"/>
      <c r="AH36" s="76"/>
      <c r="AI36" s="76"/>
      <c r="AJ36" s="76"/>
      <c r="AK36" s="76"/>
      <c r="AL36" s="76"/>
      <c r="AM36" s="76"/>
      <c r="AN36" s="76"/>
      <c r="AO36" s="76"/>
      <c r="AP36" s="76"/>
      <c r="AQ36" s="76"/>
    </row>
    <row r="37" spans="1:43" s="77" customFormat="1" ht="12.75" customHeight="1">
      <c r="A37" s="163" t="str">
        <f>'[2]5'!$A37</f>
        <v>2 2015</v>
      </c>
      <c r="B37" s="935">
        <f>'[2]5'!$B37</f>
        <v>44790.944000000003</v>
      </c>
      <c r="C37" s="102">
        <f>'[2]5'!C37</f>
        <v>83.770839926928076</v>
      </c>
      <c r="D37" s="910">
        <f>'[2]5'!D37</f>
        <v>17.973425610319801</v>
      </c>
      <c r="E37" s="34">
        <f>'[2]5'!E37</f>
        <v>65.797414316608283</v>
      </c>
      <c r="F37" s="911">
        <f>'[2]5'!F37</f>
        <v>63.760493639071328</v>
      </c>
      <c r="G37" s="113">
        <f>'[2]5'!G37</f>
        <v>2.0369206775369593</v>
      </c>
      <c r="H37" s="909">
        <f>'[2]5'!H37</f>
        <v>16.522692622865907</v>
      </c>
      <c r="I37" s="34">
        <f>'[2]5'!I37</f>
        <v>15.774338223369439</v>
      </c>
      <c r="J37" s="911">
        <f>'[2]5'!J37</f>
        <v>8.0262697745329952</v>
      </c>
      <c r="K37" s="113">
        <f>'[2]5'!K37</f>
        <v>7.7480684488364426</v>
      </c>
      <c r="L37" s="910">
        <f>'[2]5'!L37</f>
        <v>0.69177599829108305</v>
      </c>
      <c r="M37" s="34">
        <f>'[2]5'!M37</f>
        <v>5.6578401205386514E-2</v>
      </c>
      <c r="N37" s="909">
        <f>'[2]5'!N37</f>
        <v>40.969424533673596</v>
      </c>
      <c r="O37" s="34">
        <f>'[2]5'!O37</f>
        <v>29.319020380548348</v>
      </c>
      <c r="P37" s="910">
        <f>'[2]5'!P37</f>
        <v>11.650404153125237</v>
      </c>
      <c r="Q37" s="102">
        <f>'[2]5'!Q37</f>
        <v>41.262957083467583</v>
      </c>
      <c r="R37" s="910">
        <f>'[2]5'!R37</f>
        <v>34.834360713629962</v>
      </c>
      <c r="S37" s="34">
        <f>'[2]5'!S37</f>
        <v>6.4285963698376163</v>
      </c>
      <c r="T37" s="936">
        <f>'[2]5'!T37</f>
        <v>-0.29353254979398713</v>
      </c>
      <c r="U37" s="912">
        <f>'[2]5'!U37</f>
        <v>-1.1661440993383301</v>
      </c>
      <c r="V37" s="911">
        <f>'[2]5'!V37</f>
        <v>5.1347720935699863</v>
      </c>
      <c r="W37" s="934"/>
      <c r="X37" s="76"/>
      <c r="Y37" s="76"/>
      <c r="Z37" s="76"/>
      <c r="AA37" s="76"/>
      <c r="AB37" s="76"/>
      <c r="AC37" s="76"/>
      <c r="AD37" s="76"/>
      <c r="AE37" s="76"/>
      <c r="AF37" s="76"/>
      <c r="AG37" s="76"/>
      <c r="AH37" s="76"/>
      <c r="AI37" s="76"/>
      <c r="AJ37" s="76"/>
      <c r="AK37" s="76"/>
      <c r="AL37" s="76"/>
      <c r="AM37" s="76"/>
      <c r="AN37" s="76"/>
      <c r="AO37" s="76"/>
      <c r="AP37" s="76"/>
      <c r="AQ37" s="76"/>
    </row>
    <row r="38" spans="1:43" s="77" customFormat="1" ht="12.75" customHeight="1">
      <c r="A38" s="163" t="str">
        <f>'[2]5'!$A38</f>
        <v>3 2015</v>
      </c>
      <c r="B38" s="935">
        <f>'[2]5'!$B38</f>
        <v>45108.678</v>
      </c>
      <c r="C38" s="102">
        <f>'[2]5'!C38</f>
        <v>83.632519667279979</v>
      </c>
      <c r="D38" s="910">
        <f>'[2]5'!D38</f>
        <v>17.840651415233225</v>
      </c>
      <c r="E38" s="34">
        <f>'[2]5'!E38</f>
        <v>65.791868252046754</v>
      </c>
      <c r="F38" s="911">
        <f>'[2]5'!F38</f>
        <v>63.754515262007892</v>
      </c>
      <c r="G38" s="113">
        <f>'[2]5'!G38</f>
        <v>2.0373529900388565</v>
      </c>
      <c r="H38" s="909">
        <f>'[2]5'!H38</f>
        <v>15.360008998711955</v>
      </c>
      <c r="I38" s="34">
        <f>'[2]5'!I38</f>
        <v>15.407809113802893</v>
      </c>
      <c r="J38" s="911">
        <f>'[2]5'!J38</f>
        <v>7.727958686796363</v>
      </c>
      <c r="K38" s="113">
        <f>'[2]5'!K38</f>
        <v>7.6798504270065298</v>
      </c>
      <c r="L38" s="910">
        <f>'[2]5'!L38</f>
        <v>-0.10758905415051177</v>
      </c>
      <c r="M38" s="34">
        <f>'[2]5'!M38</f>
        <v>5.9788939059575177E-2</v>
      </c>
      <c r="N38" s="909">
        <f>'[2]5'!N38</f>
        <v>40.587108316497329</v>
      </c>
      <c r="O38" s="34">
        <f>'[2]5'!O38</f>
        <v>29.028228226950031</v>
      </c>
      <c r="P38" s="910">
        <f>'[2]5'!P38</f>
        <v>11.558880089547293</v>
      </c>
      <c r="Q38" s="102">
        <f>'[2]5'!Q38</f>
        <v>39.579636982489262</v>
      </c>
      <c r="R38" s="910">
        <f>'[2]5'!R38</f>
        <v>33.33455482778723</v>
      </c>
      <c r="S38" s="34">
        <f>'[2]5'!S38</f>
        <v>6.245082154702029</v>
      </c>
      <c r="T38" s="936">
        <f>'[2]5'!T38</f>
        <v>1.0074713340080663</v>
      </c>
      <c r="U38" s="912">
        <f>'[2]5'!U38</f>
        <v>1.4659949999165358</v>
      </c>
      <c r="V38" s="911">
        <f>'[2]5'!V38</f>
        <v>2.4009887339818503</v>
      </c>
      <c r="W38" s="934"/>
      <c r="X38" s="76"/>
      <c r="Y38" s="76"/>
      <c r="Z38" s="76"/>
      <c r="AA38" s="76"/>
      <c r="AB38" s="76"/>
      <c r="AC38" s="76"/>
      <c r="AD38" s="76"/>
      <c r="AE38" s="76"/>
      <c r="AF38" s="76"/>
      <c r="AG38" s="76"/>
      <c r="AH38" s="76"/>
      <c r="AI38" s="76"/>
      <c r="AJ38" s="76"/>
      <c r="AK38" s="76"/>
      <c r="AL38" s="76"/>
      <c r="AM38" s="76"/>
      <c r="AN38" s="76"/>
      <c r="AO38" s="76"/>
      <c r="AP38" s="76"/>
      <c r="AQ38" s="76"/>
    </row>
    <row r="39" spans="1:43" s="77" customFormat="1" ht="12.75" customHeight="1">
      <c r="A39" s="163" t="str">
        <f>'[2]5'!$A39</f>
        <v>4 2015</v>
      </c>
      <c r="B39" s="935">
        <f>'[2]5'!$B39</f>
        <v>45384.279999999984</v>
      </c>
      <c r="C39" s="102">
        <f>'[2]5'!C39</f>
        <v>83.268080930225224</v>
      </c>
      <c r="D39" s="910">
        <f>'[2]5'!D39</f>
        <v>17.803673430535881</v>
      </c>
      <c r="E39" s="34">
        <f>'[2]5'!E39</f>
        <v>65.464407499689344</v>
      </c>
      <c r="F39" s="911">
        <f>'[2]5'!F39</f>
        <v>63.431972480339027</v>
      </c>
      <c r="G39" s="113">
        <f>'[2]5'!G39</f>
        <v>2.0324350193503133</v>
      </c>
      <c r="H39" s="909">
        <f>'[2]5'!H39</f>
        <v>15.9397042323906</v>
      </c>
      <c r="I39" s="34">
        <f>'[2]5'!I39</f>
        <v>15.403822645197863</v>
      </c>
      <c r="J39" s="911">
        <f>'[2]5'!J39</f>
        <v>7.7693157190110789</v>
      </c>
      <c r="K39" s="113">
        <f>'[2]5'!K39</f>
        <v>7.6345069261867833</v>
      </c>
      <c r="L39" s="910">
        <f>'[2]5'!L39</f>
        <v>0.47500147628209605</v>
      </c>
      <c r="M39" s="34">
        <f>'[2]5'!M39</f>
        <v>6.0880110910650154E-2</v>
      </c>
      <c r="N39" s="909">
        <f>'[2]5'!N39</f>
        <v>40.152127564874867</v>
      </c>
      <c r="O39" s="34">
        <f>'[2]5'!O39</f>
        <v>28.489807484001055</v>
      </c>
      <c r="P39" s="910">
        <f>'[2]5'!P39</f>
        <v>11.662320080873815</v>
      </c>
      <c r="Q39" s="102">
        <f>'[2]5'!Q39</f>
        <v>39.359912727490688</v>
      </c>
      <c r="R39" s="910">
        <f>'[2]5'!R39</f>
        <v>32.827322588349993</v>
      </c>
      <c r="S39" s="34">
        <f>'[2]5'!S39</f>
        <v>6.5325901391406909</v>
      </c>
      <c r="T39" s="936">
        <f>'[2]5'!T39</f>
        <v>0.7922148373841793</v>
      </c>
      <c r="U39" s="912">
        <f>'[2]5'!U39</f>
        <v>0.82087562395006286</v>
      </c>
      <c r="V39" s="911">
        <f>'[2]5'!V39</f>
        <v>3.4640445350663822</v>
      </c>
      <c r="W39" s="934"/>
      <c r="X39" s="76"/>
      <c r="Y39" s="76"/>
      <c r="Z39" s="76"/>
      <c r="AA39" s="76"/>
      <c r="AB39" s="76"/>
      <c r="AC39" s="76"/>
      <c r="AD39" s="76"/>
      <c r="AE39" s="76"/>
      <c r="AF39" s="76"/>
      <c r="AG39" s="76"/>
      <c r="AH39" s="76"/>
      <c r="AI39" s="76"/>
      <c r="AJ39" s="76"/>
      <c r="AK39" s="76"/>
      <c r="AL39" s="76"/>
      <c r="AM39" s="76"/>
      <c r="AN39" s="76"/>
      <c r="AO39" s="76"/>
      <c r="AP39" s="76"/>
      <c r="AQ39" s="76"/>
    </row>
    <row r="40" spans="1:43" s="77" customFormat="1">
      <c r="A40" s="926" t="str">
        <f>'[2]5'!$A40</f>
        <v>1 2016</v>
      </c>
      <c r="B40" s="937">
        <f>'[2]5'!$B40</f>
        <v>45994.381999999998</v>
      </c>
      <c r="C40" s="923">
        <f>'[2]5'!C40</f>
        <v>83.059435389304724</v>
      </c>
      <c r="D40" s="920">
        <f>'[2]5'!D40</f>
        <v>17.645909450419403</v>
      </c>
      <c r="E40" s="919">
        <f>'[2]5'!E40</f>
        <v>65.413525938885314</v>
      </c>
      <c r="F40" s="922">
        <f>'[2]5'!F40</f>
        <v>63.40318041451237</v>
      </c>
      <c r="G40" s="921">
        <f>'[2]5'!G40</f>
        <v>2.0103455243729482</v>
      </c>
      <c r="H40" s="918">
        <f>'[2]5'!H40</f>
        <v>15.903809730501436</v>
      </c>
      <c r="I40" s="919">
        <f>'[2]5'!I40</f>
        <v>15.06254611704534</v>
      </c>
      <c r="J40" s="922">
        <f>'[2]5'!J40</f>
        <v>7.7572778344972653</v>
      </c>
      <c r="K40" s="921">
        <f>'[2]5'!K40</f>
        <v>7.3052682825480746</v>
      </c>
      <c r="L40" s="920">
        <f>'[2]5'!L40</f>
        <v>0.78114105327037553</v>
      </c>
      <c r="M40" s="919">
        <f>'[2]5'!M40</f>
        <v>6.012256018572007E-2</v>
      </c>
      <c r="N40" s="918">
        <f>'[2]5'!N40</f>
        <v>39.033245408102232</v>
      </c>
      <c r="O40" s="919">
        <f>'[2]5'!O40</f>
        <v>27.60634548802069</v>
      </c>
      <c r="P40" s="920">
        <f>'[2]5'!P40</f>
        <v>11.426899920081544</v>
      </c>
      <c r="Q40" s="923">
        <f>'[2]5'!Q40</f>
        <v>37.996490527908392</v>
      </c>
      <c r="R40" s="920">
        <f>'[2]5'!R40</f>
        <v>31.730697022953802</v>
      </c>
      <c r="S40" s="919">
        <f>'[2]5'!S40</f>
        <v>6.2657935049545834</v>
      </c>
      <c r="T40" s="938">
        <f>'[2]5'!T40</f>
        <v>1.0367548801938398</v>
      </c>
      <c r="U40" s="925">
        <f>'[2]5'!U40</f>
        <v>-0.38108672400261417</v>
      </c>
      <c r="V40" s="922">
        <f>'[2]5'!V40</f>
        <v>3.9038217542102913</v>
      </c>
      <c r="W40" s="934"/>
      <c r="X40" s="76"/>
      <c r="Y40" s="76"/>
      <c r="Z40" s="76"/>
      <c r="AA40" s="76"/>
      <c r="AB40" s="76"/>
      <c r="AC40" s="76"/>
      <c r="AD40" s="76"/>
      <c r="AE40" s="76"/>
      <c r="AF40" s="76"/>
      <c r="AG40" s="76"/>
      <c r="AH40" s="76"/>
      <c r="AI40" s="76"/>
      <c r="AJ40" s="76"/>
      <c r="AK40" s="76"/>
      <c r="AL40" s="76"/>
      <c r="AM40" s="76"/>
      <c r="AN40" s="76"/>
      <c r="AO40" s="76"/>
      <c r="AP40" s="76"/>
      <c r="AQ40" s="76"/>
    </row>
    <row r="41" spans="1:43" s="77" customFormat="1">
      <c r="A41" s="163" t="str">
        <f>'[2]5'!$A41</f>
        <v>2 2016</v>
      </c>
      <c r="B41" s="935">
        <f>'[2]5'!$B41</f>
        <v>46216.521999999997</v>
      </c>
      <c r="C41" s="102">
        <f>'[2]5'!C41</f>
        <v>83.163536191667561</v>
      </c>
      <c r="D41" s="910">
        <f>'[2]5'!D41</f>
        <v>17.653838166359641</v>
      </c>
      <c r="E41" s="34">
        <f>'[2]5'!E41</f>
        <v>65.509698025307927</v>
      </c>
      <c r="F41" s="911">
        <f>'[2]5'!F41</f>
        <v>63.497196954803314</v>
      </c>
      <c r="G41" s="113">
        <f>'[2]5'!G41</f>
        <v>2.0125010705046176</v>
      </c>
      <c r="H41" s="909">
        <f>'[2]5'!H41</f>
        <v>15.625814508499797</v>
      </c>
      <c r="I41" s="34">
        <f>'[2]5'!I41</f>
        <v>15.1973205599504</v>
      </c>
      <c r="J41" s="911">
        <f>'[2]5'!J41</f>
        <v>7.8948411565889804</v>
      </c>
      <c r="K41" s="113">
        <f>'[2]5'!K41</f>
        <v>7.3024794033614198</v>
      </c>
      <c r="L41" s="910">
        <f>'[2]5'!L41</f>
        <v>0.36824709570313408</v>
      </c>
      <c r="M41" s="34">
        <f>'[2]5'!M41</f>
        <v>6.0246852846261349E-2</v>
      </c>
      <c r="N41" s="909">
        <f>'[2]5'!N41</f>
        <v>39.635156881774883</v>
      </c>
      <c r="O41" s="34">
        <f>'[2]5'!O41</f>
        <v>27.833634906581683</v>
      </c>
      <c r="P41" s="910">
        <f>'[2]5'!P41</f>
        <v>11.8015219751932</v>
      </c>
      <c r="Q41" s="102">
        <f>'[2]5'!Q41</f>
        <v>38.424507581942237</v>
      </c>
      <c r="R41" s="910">
        <f>'[2]5'!R41</f>
        <v>31.960392865564401</v>
      </c>
      <c r="S41" s="34">
        <f>'[2]5'!S41</f>
        <v>6.4641147163778365</v>
      </c>
      <c r="T41" s="936">
        <f>'[2]5'!T41</f>
        <v>1.2106492998326459</v>
      </c>
      <c r="U41" s="912">
        <f>'[2]5'!U41</f>
        <v>1.5427136342560654</v>
      </c>
      <c r="V41" s="911">
        <f>'[2]5'!V41</f>
        <v>1.6400234833184184</v>
      </c>
      <c r="W41" s="934"/>
      <c r="X41" s="76"/>
      <c r="Y41" s="76"/>
      <c r="Z41" s="76"/>
      <c r="AA41" s="76"/>
      <c r="AB41" s="76"/>
      <c r="AC41" s="76"/>
      <c r="AD41" s="76"/>
      <c r="AE41" s="76"/>
      <c r="AF41" s="76"/>
      <c r="AG41" s="76"/>
      <c r="AH41" s="76"/>
      <c r="AI41" s="76"/>
      <c r="AJ41" s="76"/>
      <c r="AK41" s="76"/>
      <c r="AL41" s="76"/>
      <c r="AM41" s="76"/>
      <c r="AN41" s="76"/>
      <c r="AO41" s="76"/>
      <c r="AP41" s="76"/>
      <c r="AQ41" s="76"/>
    </row>
    <row r="42" spans="1:43" s="77" customFormat="1">
      <c r="A42" s="163" t="str">
        <f>'[2]5'!$A42</f>
        <v>3 2016</v>
      </c>
      <c r="B42" s="935">
        <f>'[2]5'!$B42</f>
        <v>46900.446000000011</v>
      </c>
      <c r="C42" s="102">
        <f>'[2]5'!C42</f>
        <v>82.744319744848468</v>
      </c>
      <c r="D42" s="910">
        <f>'[2]5'!D42</f>
        <v>17.526462328311329</v>
      </c>
      <c r="E42" s="34">
        <f>'[2]5'!E42</f>
        <v>65.217857416537129</v>
      </c>
      <c r="F42" s="911">
        <f>'[2]5'!F42</f>
        <v>63.212671794208511</v>
      </c>
      <c r="G42" s="113">
        <f>'[2]5'!G42</f>
        <v>2.0051856223286246</v>
      </c>
      <c r="H42" s="909">
        <f>'[2]5'!H42</f>
        <v>15.419322451645764</v>
      </c>
      <c r="I42" s="34">
        <f>'[2]5'!I42</f>
        <v>15.474296342512389</v>
      </c>
      <c r="J42" s="911">
        <f>'[2]5'!J42</f>
        <v>7.9829603326160239</v>
      </c>
      <c r="K42" s="113">
        <f>'[2]5'!K42</f>
        <v>7.4913360098963668</v>
      </c>
      <c r="L42" s="910">
        <f>'[2]5'!L42</f>
        <v>-0.11604367259108792</v>
      </c>
      <c r="M42" s="34">
        <f>'[2]5'!M42</f>
        <v>6.1069781724463749E-2</v>
      </c>
      <c r="N42" s="909">
        <f>'[2]5'!N42</f>
        <v>40.730555099625271</v>
      </c>
      <c r="O42" s="34">
        <f>'[2]5'!O42</f>
        <v>28.461580088172294</v>
      </c>
      <c r="P42" s="910">
        <f>'[2]5'!P42</f>
        <v>12.268975011452978</v>
      </c>
      <c r="Q42" s="102">
        <f>'[2]5'!Q42</f>
        <v>38.894197296119522</v>
      </c>
      <c r="R42" s="910">
        <f>'[2]5'!R42</f>
        <v>32.61045108185111</v>
      </c>
      <c r="S42" s="34">
        <f>'[2]5'!S42</f>
        <v>6.2837462142684082</v>
      </c>
      <c r="T42" s="936">
        <f>'[2]5'!T42</f>
        <v>1.8363578035057486</v>
      </c>
      <c r="U42" s="912">
        <f>'[2]5'!U42</f>
        <v>0.90182869025778123</v>
      </c>
      <c r="V42" s="911">
        <f>'[2]5'!V42</f>
        <v>3.0702850569019198</v>
      </c>
      <c r="W42" s="934"/>
      <c r="X42" s="76"/>
      <c r="Y42" s="76"/>
      <c r="Z42" s="76"/>
      <c r="AA42" s="76"/>
      <c r="AB42" s="76"/>
      <c r="AC42" s="76"/>
      <c r="AD42" s="76"/>
      <c r="AE42" s="76"/>
      <c r="AF42" s="76"/>
      <c r="AG42" s="76"/>
      <c r="AH42" s="76"/>
      <c r="AI42" s="76"/>
      <c r="AJ42" s="76"/>
      <c r="AK42" s="76"/>
      <c r="AL42" s="76"/>
      <c r="AM42" s="76"/>
      <c r="AN42" s="76"/>
      <c r="AO42" s="76"/>
      <c r="AP42" s="76"/>
      <c r="AQ42" s="76"/>
    </row>
    <row r="43" spans="1:43" s="77" customFormat="1">
      <c r="A43" s="163" t="str">
        <f>'[2]5'!$A43</f>
        <v>4 2016</v>
      </c>
      <c r="B43" s="935">
        <f>'[2]5'!$B43</f>
        <v>47378.460999999996</v>
      </c>
      <c r="C43" s="102">
        <f>'[2]5'!C43</f>
        <v>83.114827220749078</v>
      </c>
      <c r="D43" s="910">
        <f>'[2]5'!D43</f>
        <v>17.52799230857245</v>
      </c>
      <c r="E43" s="34">
        <f>'[2]5'!E43</f>
        <v>65.586834912176627</v>
      </c>
      <c r="F43" s="911">
        <f>'[2]5'!F43</f>
        <v>63.569772770795552</v>
      </c>
      <c r="G43" s="113">
        <f>'[2]5'!G43</f>
        <v>2.0170621413810812</v>
      </c>
      <c r="H43" s="909">
        <f>'[2]5'!H43</f>
        <v>16.37399534780161</v>
      </c>
      <c r="I43" s="34">
        <f>'[2]5'!I43</f>
        <v>16.218867894421482</v>
      </c>
      <c r="J43" s="911">
        <f>'[2]5'!J43</f>
        <v>8.4039179744567907</v>
      </c>
      <c r="K43" s="113">
        <f>'[2]5'!K43</f>
        <v>7.8149499199646923</v>
      </c>
      <c r="L43" s="910">
        <f>'[2]5'!L43</f>
        <v>9.1560593325308748E-2</v>
      </c>
      <c r="M43" s="34">
        <f>'[2]5'!M43</f>
        <v>6.3566860054825355E-2</v>
      </c>
      <c r="N43" s="909">
        <f>'[2]5'!N43</f>
        <v>41.401061972021431</v>
      </c>
      <c r="O43" s="34">
        <f>'[2]5'!O43</f>
        <v>28.954095828482075</v>
      </c>
      <c r="P43" s="910">
        <f>'[2]5'!P43</f>
        <v>12.446966143539354</v>
      </c>
      <c r="Q43" s="102">
        <f>'[2]5'!Q43</f>
        <v>40.889884540572133</v>
      </c>
      <c r="R43" s="910">
        <f>'[2]5'!R43</f>
        <v>34.012155861288946</v>
      </c>
      <c r="S43" s="34">
        <f>'[2]5'!S43</f>
        <v>6.8777286792831891</v>
      </c>
      <c r="T43" s="936">
        <f>'[2]5'!T43</f>
        <v>0.51117743144929761</v>
      </c>
      <c r="U43" s="912">
        <f>'[2]5'!U43</f>
        <v>-0.25857631761477184</v>
      </c>
      <c r="V43" s="911">
        <f>'[2]5'!V43</f>
        <v>4.6525669240538479</v>
      </c>
      <c r="W43" s="934"/>
      <c r="X43" s="76"/>
      <c r="Y43" s="76"/>
      <c r="Z43" s="76"/>
      <c r="AA43" s="76"/>
      <c r="AB43" s="76"/>
      <c r="AC43" s="76"/>
      <c r="AD43" s="76"/>
      <c r="AE43" s="76"/>
      <c r="AF43" s="76"/>
      <c r="AG43" s="76"/>
      <c r="AH43" s="76"/>
      <c r="AI43" s="76"/>
      <c r="AJ43" s="76"/>
      <c r="AK43" s="76"/>
      <c r="AL43" s="76"/>
      <c r="AM43" s="76"/>
      <c r="AN43" s="76"/>
      <c r="AO43" s="76"/>
      <c r="AP43" s="76"/>
      <c r="AQ43" s="76"/>
    </row>
    <row r="44" spans="1:43" s="77" customFormat="1">
      <c r="A44" s="926" t="str">
        <f>'[2]5'!$A44</f>
        <v>1 2017</v>
      </c>
      <c r="B44" s="937">
        <f>'[2]5'!$B44</f>
        <v>48096.488000000005</v>
      </c>
      <c r="C44" s="923">
        <f>'[2]5'!C44</f>
        <v>82.35384047167851</v>
      </c>
      <c r="D44" s="920">
        <f>'[2]5'!D44</f>
        <v>17.218872612902629</v>
      </c>
      <c r="E44" s="919">
        <f>'[2]5'!E44</f>
        <v>65.13496785877588</v>
      </c>
      <c r="F44" s="922">
        <f>'[2]5'!F44</f>
        <v>63.110562251447547</v>
      </c>
      <c r="G44" s="921">
        <f>'[2]5'!G44</f>
        <v>2.0244056073283345</v>
      </c>
      <c r="H44" s="918">
        <f>'[2]5'!H44</f>
        <v>16.301441801738207</v>
      </c>
      <c r="I44" s="919">
        <f>'[2]5'!I44</f>
        <v>16.514550916898546</v>
      </c>
      <c r="J44" s="922">
        <f>'[2]5'!J44</f>
        <v>8.3619057591065697</v>
      </c>
      <c r="K44" s="921">
        <f>'[2]5'!K44</f>
        <v>8.1526451577919765</v>
      </c>
      <c r="L44" s="920">
        <f>'[2]5'!L44</f>
        <v>-0.27959006071295683</v>
      </c>
      <c r="M44" s="919">
        <f>'[2]5'!M44</f>
        <v>6.6480945552614981E-2</v>
      </c>
      <c r="N44" s="918">
        <f>'[2]5'!N44</f>
        <v>43.050303381818644</v>
      </c>
      <c r="O44" s="919">
        <f>'[2]5'!O44</f>
        <v>29.953937593114905</v>
      </c>
      <c r="P44" s="920">
        <f>'[2]5'!P44</f>
        <v>13.096365788703739</v>
      </c>
      <c r="Q44" s="923">
        <f>'[2]5'!Q44</f>
        <v>41.70558565523536</v>
      </c>
      <c r="R44" s="920">
        <f>'[2]5'!R44</f>
        <v>34.920680695022881</v>
      </c>
      <c r="S44" s="919">
        <f>'[2]5'!S44</f>
        <v>6.7849049602124794</v>
      </c>
      <c r="T44" s="938">
        <f>'[2]5'!T44</f>
        <v>1.3447177265832835</v>
      </c>
      <c r="U44" s="925">
        <f>'[2]5'!U44</f>
        <v>0.36942120452885768</v>
      </c>
      <c r="V44" s="922">
        <f>'[2]5'!V44</f>
        <v>4.2009326269456269</v>
      </c>
      <c r="W44" s="934"/>
      <c r="X44" s="76"/>
      <c r="Y44" s="76"/>
      <c r="Z44" s="76"/>
      <c r="AA44" s="76"/>
      <c r="AB44" s="76"/>
      <c r="AC44" s="76"/>
      <c r="AD44" s="76"/>
      <c r="AE44" s="76"/>
      <c r="AF44" s="76"/>
      <c r="AG44" s="76"/>
      <c r="AH44" s="76"/>
      <c r="AI44" s="76"/>
      <c r="AJ44" s="76"/>
      <c r="AK44" s="76"/>
      <c r="AL44" s="76"/>
      <c r="AM44" s="76"/>
      <c r="AN44" s="76"/>
      <c r="AO44" s="76"/>
      <c r="AP44" s="76"/>
      <c r="AQ44" s="76"/>
    </row>
    <row r="45" spans="1:43" s="77" customFormat="1">
      <c r="A45" s="163" t="str">
        <f>'[2]5'!$A45</f>
        <v>2 2017</v>
      </c>
      <c r="B45" s="935">
        <f>'[2]5'!$B45</f>
        <v>48739.241999999991</v>
      </c>
      <c r="C45" s="102">
        <f>'[2]5'!C45</f>
        <v>81.63113205576731</v>
      </c>
      <c r="D45" s="910">
        <f>'[2]5'!D45</f>
        <v>17.181549520199763</v>
      </c>
      <c r="E45" s="34">
        <f>'[2]5'!E45</f>
        <v>64.449582535567544</v>
      </c>
      <c r="F45" s="911">
        <f>'[2]5'!F45</f>
        <v>62.417441781306337</v>
      </c>
      <c r="G45" s="113">
        <f>'[2]5'!G45</f>
        <v>2.0321407542612118</v>
      </c>
      <c r="H45" s="909">
        <f>'[2]5'!H45</f>
        <v>17.574631136036135</v>
      </c>
      <c r="I45" s="34">
        <f>'[2]5'!I45</f>
        <v>16.726684013674241</v>
      </c>
      <c r="J45" s="911">
        <f>'[2]5'!J45</f>
        <v>8.5852976539930612</v>
      </c>
      <c r="K45" s="113">
        <f>'[2]5'!K45</f>
        <v>8.1413863596811797</v>
      </c>
      <c r="L45" s="910">
        <f>'[2]5'!L45</f>
        <v>0.77909910868125531</v>
      </c>
      <c r="M45" s="34">
        <f>'[2]5'!M45</f>
        <v>6.8848013680639517E-2</v>
      </c>
      <c r="N45" s="909">
        <f>'[2]5'!N45</f>
        <v>41.996410202686377</v>
      </c>
      <c r="O45" s="34">
        <f>'[2]5'!O45</f>
        <v>28.684637729901507</v>
      </c>
      <c r="P45" s="910">
        <f>'[2]5'!P45</f>
        <v>13.311772472784869</v>
      </c>
      <c r="Q45" s="102">
        <f>'[2]5'!Q45</f>
        <v>41.202173394489812</v>
      </c>
      <c r="R45" s="910">
        <f>'[2]5'!R45</f>
        <v>34.59893159602278</v>
      </c>
      <c r="S45" s="34">
        <f>'[2]5'!S45</f>
        <v>6.6032417984670353</v>
      </c>
      <c r="T45" s="936">
        <f>'[2]5'!T45</f>
        <v>0.79423680819656539</v>
      </c>
      <c r="U45" s="912">
        <f>'[2]5'!U45</f>
        <v>-0.37305922760696031</v>
      </c>
      <c r="V45" s="911">
        <f>'[2]5'!V45</f>
        <v>5.8315400713190728</v>
      </c>
      <c r="W45" s="934"/>
      <c r="X45" s="76"/>
      <c r="Y45" s="76"/>
      <c r="Z45" s="76"/>
      <c r="AA45" s="76"/>
      <c r="AB45" s="76"/>
      <c r="AC45" s="76"/>
      <c r="AD45" s="76"/>
      <c r="AE45" s="76"/>
      <c r="AF45" s="76"/>
      <c r="AG45" s="76"/>
      <c r="AH45" s="76"/>
      <c r="AI45" s="76"/>
      <c r="AJ45" s="76"/>
      <c r="AK45" s="76"/>
      <c r="AL45" s="76"/>
      <c r="AM45" s="76"/>
      <c r="AN45" s="76"/>
      <c r="AO45" s="76"/>
      <c r="AP45" s="76"/>
      <c r="AQ45" s="76"/>
    </row>
    <row r="46" spans="1:43" s="77" customFormat="1">
      <c r="A46" s="163" t="str">
        <f>'[2]5'!$A46</f>
        <v>3 2017</v>
      </c>
      <c r="B46" s="935">
        <f>'[2]5'!$B46</f>
        <v>49314.337</v>
      </c>
      <c r="C46" s="102">
        <f>'[2]5'!C46</f>
        <v>81.548430834627254</v>
      </c>
      <c r="D46" s="910">
        <f>'[2]5'!D46</f>
        <v>17.165119750063759</v>
      </c>
      <c r="E46" s="34">
        <f>'[2]5'!E46</f>
        <v>64.383311084563502</v>
      </c>
      <c r="F46" s="911">
        <f>'[2]5'!F46</f>
        <v>62.344593621931899</v>
      </c>
      <c r="G46" s="113">
        <f>'[2]5'!G46</f>
        <v>2.038717462631606</v>
      </c>
      <c r="H46" s="909">
        <f>'[2]5'!H46</f>
        <v>17.220205150481899</v>
      </c>
      <c r="I46" s="34">
        <f>'[2]5'!I46</f>
        <v>16.677326514599599</v>
      </c>
      <c r="J46" s="911">
        <f>'[2]5'!J46</f>
        <v>8.4178319177240493</v>
      </c>
      <c r="K46" s="113">
        <f>'[2]5'!K46</f>
        <v>8.25949459687555</v>
      </c>
      <c r="L46" s="910">
        <f>'[2]5'!L46</f>
        <v>0.47287465306488857</v>
      </c>
      <c r="M46" s="34">
        <f>'[2]5'!M46</f>
        <v>7.0003982817410687E-2</v>
      </c>
      <c r="N46" s="909">
        <f>'[2]5'!N46</f>
        <v>42.441618955558504</v>
      </c>
      <c r="O46" s="34">
        <f>'[2]5'!O46</f>
        <v>29.004248804967208</v>
      </c>
      <c r="P46" s="910">
        <f>'[2]5'!P46</f>
        <v>13.437370150591299</v>
      </c>
      <c r="Q46" s="102">
        <f>'[2]5'!Q46</f>
        <v>41.210254940667653</v>
      </c>
      <c r="R46" s="910">
        <f>'[2]5'!R46</f>
        <v>34.559016782482544</v>
      </c>
      <c r="S46" s="34">
        <f>'[2]5'!S46</f>
        <v>6.6512381581851132</v>
      </c>
      <c r="T46" s="936">
        <f>'[2]5'!T46</f>
        <v>1.2313640148908505</v>
      </c>
      <c r="U46" s="912">
        <f>'[2]5'!U46</f>
        <v>-0.54161745071678125</v>
      </c>
      <c r="V46" s="911">
        <f>'[2]5'!V46</f>
        <v>5.6884576321512936</v>
      </c>
      <c r="W46" s="934"/>
      <c r="X46" s="76"/>
      <c r="Y46" s="76"/>
      <c r="Z46" s="76"/>
      <c r="AA46" s="76"/>
      <c r="AB46" s="76"/>
      <c r="AC46" s="76"/>
      <c r="AD46" s="76"/>
      <c r="AE46" s="76"/>
      <c r="AF46" s="76"/>
      <c r="AG46" s="76"/>
      <c r="AH46" s="76"/>
      <c r="AI46" s="76"/>
      <c r="AJ46" s="76"/>
      <c r="AK46" s="76"/>
      <c r="AL46" s="76"/>
      <c r="AM46" s="76"/>
      <c r="AN46" s="76"/>
      <c r="AO46" s="76"/>
      <c r="AP46" s="76"/>
      <c r="AQ46" s="76"/>
    </row>
    <row r="47" spans="1:43" s="77" customFormat="1">
      <c r="A47" s="163" t="str">
        <f>'[2]5'!$A47</f>
        <v>4 2017</v>
      </c>
      <c r="B47" s="935">
        <f>'[2]5'!$B47</f>
        <v>49797.142999999996</v>
      </c>
      <c r="C47" s="102">
        <f>'[2]5'!C47</f>
        <v>81.537366511167136</v>
      </c>
      <c r="D47" s="910">
        <f>'[2]5'!D47</f>
        <v>17.174320623173102</v>
      </c>
      <c r="E47" s="34">
        <f>'[2]5'!E47</f>
        <v>64.363045887994033</v>
      </c>
      <c r="F47" s="911">
        <f>'[2]5'!F47</f>
        <v>62.324202012954842</v>
      </c>
      <c r="G47" s="113">
        <f>'[2]5'!G47</f>
        <v>2.0388438750391846</v>
      </c>
      <c r="H47" s="909">
        <f>'[2]5'!H47</f>
        <v>17.786349710865942</v>
      </c>
      <c r="I47" s="34">
        <f>'[2]5'!I47</f>
        <v>17.205890707424722</v>
      </c>
      <c r="J47" s="911">
        <f>'[2]5'!J47</f>
        <v>8.5706202060628254</v>
      </c>
      <c r="K47" s="113">
        <f>'[2]5'!K47</f>
        <v>8.6352705013618962</v>
      </c>
      <c r="L47" s="910">
        <f>'[2]5'!L47</f>
        <v>0.51045498734736661</v>
      </c>
      <c r="M47" s="34">
        <f>'[2]5'!M47</f>
        <v>7.0004016093855065E-2</v>
      </c>
      <c r="N47" s="909">
        <f>'[2]5'!N47</f>
        <v>43.401664629635476</v>
      </c>
      <c r="O47" s="34">
        <f>'[2]5'!O47</f>
        <v>29.737886769929752</v>
      </c>
      <c r="P47" s="910">
        <f>'[2]5'!P47</f>
        <v>13.663777859705725</v>
      </c>
      <c r="Q47" s="102">
        <f>'[2]5'!Q47</f>
        <v>42.72538085166854</v>
      </c>
      <c r="R47" s="910">
        <f>'[2]5'!R47</f>
        <v>35.791669815274346</v>
      </c>
      <c r="S47" s="34">
        <f>'[2]5'!S47</f>
        <v>6.9337110363941949</v>
      </c>
      <c r="T47" s="936">
        <f>'[2]5'!T47</f>
        <v>0.67628377796693684</v>
      </c>
      <c r="U47" s="912">
        <f>'[2]5'!U47</f>
        <v>0.19963079847610762</v>
      </c>
      <c r="V47" s="911">
        <f>'[2]5'!V47</f>
        <v>4.9053936133552618</v>
      </c>
      <c r="W47" s="934"/>
      <c r="X47" s="76"/>
      <c r="Y47" s="76"/>
      <c r="Z47" s="76"/>
      <c r="AA47" s="76"/>
      <c r="AB47" s="76"/>
      <c r="AC47" s="76"/>
      <c r="AD47" s="76"/>
      <c r="AE47" s="76"/>
      <c r="AF47" s="76"/>
      <c r="AG47" s="76"/>
      <c r="AH47" s="76"/>
      <c r="AI47" s="76"/>
      <c r="AJ47" s="76"/>
      <c r="AK47" s="76"/>
      <c r="AL47" s="76"/>
      <c r="AM47" s="76"/>
      <c r="AN47" s="76"/>
      <c r="AO47" s="76"/>
      <c r="AP47" s="76"/>
      <c r="AQ47" s="76"/>
    </row>
    <row r="48" spans="1:43" s="77" customFormat="1">
      <c r="A48" s="926" t="str">
        <f>'[2]5'!$A48</f>
        <v>1 2018</v>
      </c>
      <c r="B48" s="937">
        <f>'[2]5'!$B48</f>
        <v>50526.195000000007</v>
      </c>
      <c r="C48" s="923">
        <f>'[2]5'!C48</f>
        <v>81.24854444313489</v>
      </c>
      <c r="D48" s="920">
        <f>'[2]5'!D48</f>
        <v>17.01449911278694</v>
      </c>
      <c r="E48" s="919">
        <f>'[2]5'!E48</f>
        <v>64.234045330347939</v>
      </c>
      <c r="F48" s="922">
        <f>'[2]5'!F48</f>
        <v>62.199819321443059</v>
      </c>
      <c r="G48" s="921">
        <f>'[2]5'!G48</f>
        <v>2.0342260089048874</v>
      </c>
      <c r="H48" s="918">
        <f>'[2]5'!H48</f>
        <v>18.138805029747438</v>
      </c>
      <c r="I48" s="919">
        <f>'[2]5'!I48</f>
        <v>17.050213260666077</v>
      </c>
      <c r="J48" s="922">
        <f>'[2]5'!J48</f>
        <v>8.5773785261288715</v>
      </c>
      <c r="K48" s="921">
        <f>'[2]5'!K48</f>
        <v>8.4728347345372033</v>
      </c>
      <c r="L48" s="920">
        <f>'[2]5'!L48</f>
        <v>1.0195622290576203</v>
      </c>
      <c r="M48" s="919">
        <f>'[2]5'!M48</f>
        <v>6.9029540023744118E-2</v>
      </c>
      <c r="N48" s="918">
        <f>'[2]5'!N48</f>
        <v>43.625163145572301</v>
      </c>
      <c r="O48" s="919">
        <f>'[2]5'!O48</f>
        <v>29.956225676601999</v>
      </c>
      <c r="P48" s="920">
        <f>'[2]5'!P48</f>
        <v>13.668937468970302</v>
      </c>
      <c r="Q48" s="923">
        <f>'[2]5'!Q48</f>
        <v>43.012512618454643</v>
      </c>
      <c r="R48" s="920">
        <f>'[2]5'!R48</f>
        <v>36.25534042292319</v>
      </c>
      <c r="S48" s="919">
        <f>'[2]5'!S48</f>
        <v>6.757172195531445</v>
      </c>
      <c r="T48" s="938">
        <f>'[2]5'!T48</f>
        <v>0.61265052711765833</v>
      </c>
      <c r="U48" s="925">
        <f>'[2]5'!U48</f>
        <v>-0.70111771986346139</v>
      </c>
      <c r="V48" s="922">
        <f>'[2]5'!V48</f>
        <v>5.7528524743844045</v>
      </c>
      <c r="W48" s="934"/>
      <c r="X48" s="76"/>
      <c r="Y48" s="76"/>
      <c r="Z48" s="76"/>
      <c r="AA48" s="76"/>
      <c r="AB48" s="76"/>
      <c r="AC48" s="76"/>
      <c r="AD48" s="76"/>
      <c r="AE48" s="76"/>
      <c r="AF48" s="76"/>
      <c r="AG48" s="76"/>
      <c r="AH48" s="76"/>
      <c r="AI48" s="76"/>
      <c r="AJ48" s="76"/>
      <c r="AK48" s="76"/>
      <c r="AL48" s="76"/>
      <c r="AM48" s="76"/>
      <c r="AN48" s="76"/>
      <c r="AO48" s="76"/>
      <c r="AP48" s="76"/>
      <c r="AQ48" s="76"/>
    </row>
    <row r="49" spans="1:43" s="77" customFormat="1">
      <c r="A49" s="163" t="str">
        <f>'[2]5'!$A49</f>
        <v>2 2018</v>
      </c>
      <c r="B49" s="935">
        <f>'[2]5'!$B49</f>
        <v>51057.968999999997</v>
      </c>
      <c r="C49" s="102">
        <f>'[2]5'!C49</f>
        <v>81.240483733303222</v>
      </c>
      <c r="D49" s="910">
        <f>'[2]5'!D49</f>
        <v>16.968422696171093</v>
      </c>
      <c r="E49" s="34">
        <f>'[2]5'!E49</f>
        <v>64.272061037132133</v>
      </c>
      <c r="F49" s="911">
        <f>'[2]5'!F49</f>
        <v>62.248864618958898</v>
      </c>
      <c r="G49" s="113">
        <f>'[2]5'!G49</f>
        <v>2.0231964181732351</v>
      </c>
      <c r="H49" s="909">
        <f>'[2]5'!H49</f>
        <v>17.739454148675598</v>
      </c>
      <c r="I49" s="34">
        <f>'[2]5'!I49</f>
        <v>17.474539576770084</v>
      </c>
      <c r="J49" s="911">
        <f>'[2]5'!J49</f>
        <v>8.7487772966449189</v>
      </c>
      <c r="K49" s="113">
        <f>'[2]5'!K49</f>
        <v>8.7257622801251653</v>
      </c>
      <c r="L49" s="910">
        <f>'[2]5'!L49</f>
        <v>0.19595961601997919</v>
      </c>
      <c r="M49" s="34">
        <f>'[2]5'!M49</f>
        <v>6.8954955885534741E-2</v>
      </c>
      <c r="N49" s="909">
        <f>'[2]5'!N49</f>
        <v>43.872557876322901</v>
      </c>
      <c r="O49" s="34">
        <f>'[2]5'!O49</f>
        <v>29.871805124093363</v>
      </c>
      <c r="P49" s="910">
        <f>'[2]5'!P49</f>
        <v>14.000752752229531</v>
      </c>
      <c r="Q49" s="102">
        <f>'[2]5'!Q49</f>
        <v>42.852495758301714</v>
      </c>
      <c r="R49" s="910">
        <f>'[2]5'!R49</f>
        <v>35.984059608794865</v>
      </c>
      <c r="S49" s="34">
        <f>'[2]5'!S49</f>
        <v>6.8684361495068487</v>
      </c>
      <c r="T49" s="936">
        <f>'[2]5'!T49</f>
        <v>1.0200621180211868</v>
      </c>
      <c r="U49" s="912">
        <f>'[2]5'!U49</f>
        <v>0.27435387690272406</v>
      </c>
      <c r="V49" s="911">
        <f>'[2]5'!V49</f>
        <v>4.4830590512671611</v>
      </c>
      <c r="W49" s="934"/>
      <c r="X49" s="76"/>
      <c r="Y49" s="76"/>
      <c r="Z49" s="76"/>
      <c r="AA49" s="76"/>
      <c r="AB49" s="76"/>
      <c r="AC49" s="76"/>
      <c r="AD49" s="76"/>
      <c r="AE49" s="76"/>
      <c r="AF49" s="76"/>
      <c r="AG49" s="76"/>
      <c r="AH49" s="76"/>
      <c r="AI49" s="76"/>
      <c r="AJ49" s="76"/>
      <c r="AK49" s="76"/>
      <c r="AL49" s="76"/>
      <c r="AM49" s="76"/>
      <c r="AN49" s="76"/>
      <c r="AO49" s="76"/>
      <c r="AP49" s="76"/>
      <c r="AQ49" s="76"/>
    </row>
    <row r="50" spans="1:43" s="77" customFormat="1">
      <c r="A50" s="163" t="str">
        <f>'[2]5'!$A50</f>
        <v>3 2018</v>
      </c>
      <c r="B50" s="935">
        <f>'[2]5'!$B50</f>
        <v>51611.400000000009</v>
      </c>
      <c r="C50" s="102">
        <f>'[2]5'!C50</f>
        <v>80.973529104035151</v>
      </c>
      <c r="D50" s="910">
        <f>'[2]5'!D50</f>
        <v>16.93569443960055</v>
      </c>
      <c r="E50" s="34">
        <f>'[2]5'!E50</f>
        <v>64.037834664434584</v>
      </c>
      <c r="F50" s="911">
        <f>'[2]5'!F50</f>
        <v>62.030657955412934</v>
      </c>
      <c r="G50" s="113">
        <f>'[2]5'!G50</f>
        <v>2.007176709021651</v>
      </c>
      <c r="H50" s="909">
        <f>'[2]5'!H50</f>
        <v>18.292270699884135</v>
      </c>
      <c r="I50" s="34">
        <f>'[2]5'!I50</f>
        <v>17.555656308489979</v>
      </c>
      <c r="J50" s="911">
        <f>'[2]5'!J50</f>
        <v>8.8205861495716036</v>
      </c>
      <c r="K50" s="113">
        <f>'[2]5'!K50</f>
        <v>8.7350701589183775</v>
      </c>
      <c r="L50" s="910">
        <f>'[2]5'!L50</f>
        <v>0.66656397617580598</v>
      </c>
      <c r="M50" s="34">
        <f>'[2]5'!M50</f>
        <v>7.0050415218343237E-2</v>
      </c>
      <c r="N50" s="909">
        <f>'[2]5'!N50</f>
        <v>43.413385414850204</v>
      </c>
      <c r="O50" s="34">
        <f>'[2]5'!O50</f>
        <v>29.605131811964018</v>
      </c>
      <c r="P50" s="910">
        <f>'[2]5'!P50</f>
        <v>13.808253602886181</v>
      </c>
      <c r="Q50" s="102">
        <f>'[2]5'!Q50</f>
        <v>42.67918521876949</v>
      </c>
      <c r="R50" s="910">
        <f>'[2]5'!R50</f>
        <v>35.823025533118646</v>
      </c>
      <c r="S50" s="34">
        <f>'[2]5'!S50</f>
        <v>6.8561596856508435</v>
      </c>
      <c r="T50" s="936">
        <f>'[2]5'!T50</f>
        <v>0.73420019608071385</v>
      </c>
      <c r="U50" s="912">
        <f>'[2]5'!U50</f>
        <v>-0.46296475607083781</v>
      </c>
      <c r="V50" s="911">
        <f>'[2]5'!V50</f>
        <v>5.1209671540347372</v>
      </c>
      <c r="W50" s="934"/>
      <c r="X50" s="76"/>
      <c r="Y50" s="76"/>
      <c r="Z50" s="76"/>
      <c r="AA50" s="76"/>
      <c r="AB50" s="76"/>
      <c r="AC50" s="76"/>
      <c r="AD50" s="76"/>
      <c r="AE50" s="76"/>
      <c r="AF50" s="76"/>
      <c r="AG50" s="76"/>
      <c r="AH50" s="76"/>
      <c r="AI50" s="76"/>
      <c r="AJ50" s="76"/>
      <c r="AK50" s="76"/>
      <c r="AL50" s="76"/>
      <c r="AM50" s="76"/>
      <c r="AN50" s="76"/>
      <c r="AO50" s="76"/>
      <c r="AP50" s="76"/>
      <c r="AQ50" s="76"/>
    </row>
    <row r="51" spans="1:43" s="77" customFormat="1">
      <c r="A51" s="163" t="str">
        <f>'[2]5'!$A51</f>
        <v>4 2018</v>
      </c>
      <c r="B51" s="935">
        <f>'[2]5'!$B51</f>
        <v>51988.560000000012</v>
      </c>
      <c r="C51" s="102">
        <f>'[2]5'!C51</f>
        <v>81.522798477203466</v>
      </c>
      <c r="D51" s="910">
        <f>'[2]5'!D51</f>
        <v>16.990489830839756</v>
      </c>
      <c r="E51" s="34">
        <f>'[2]5'!E51</f>
        <v>64.532308646363717</v>
      </c>
      <c r="F51" s="911">
        <f>'[2]5'!F51</f>
        <v>62.537321672306348</v>
      </c>
      <c r="G51" s="113">
        <f>'[2]5'!G51</f>
        <v>1.9949869740573656</v>
      </c>
      <c r="H51" s="909">
        <f>'[2]5'!H51</f>
        <v>18.977240377498426</v>
      </c>
      <c r="I51" s="34">
        <f>'[2]5'!I51</f>
        <v>17.995795613496504</v>
      </c>
      <c r="J51" s="911">
        <f>'[2]5'!J51</f>
        <v>8.9450852264421243</v>
      </c>
      <c r="K51" s="113">
        <f>'[2]5'!K51</f>
        <v>9.0507103870543801</v>
      </c>
      <c r="L51" s="910">
        <f>'[2]5'!L51</f>
        <v>0.90893458099243341</v>
      </c>
      <c r="M51" s="34">
        <f>'[2]5'!M51</f>
        <v>7.2510183009492871E-2</v>
      </c>
      <c r="N51" s="909">
        <f>'[2]5'!N51</f>
        <v>42.884222990596378</v>
      </c>
      <c r="O51" s="34">
        <f>'[2]5'!O51</f>
        <v>28.882042510890845</v>
      </c>
      <c r="P51" s="910">
        <f>'[2]5'!P51</f>
        <v>14.002180479705531</v>
      </c>
      <c r="Q51" s="102">
        <f>'[2]5'!Q51</f>
        <v>43.384261845298262</v>
      </c>
      <c r="R51" s="910">
        <f>'[2]5'!R51</f>
        <v>36.129525418669026</v>
      </c>
      <c r="S51" s="34">
        <f>'[2]5'!S51</f>
        <v>7.2547364266292407</v>
      </c>
      <c r="T51" s="936">
        <f>'[2]5'!T51</f>
        <v>-0.50003885470188436</v>
      </c>
      <c r="U51" s="912">
        <f>'[2]5'!U51</f>
        <v>-1.1983277835838899</v>
      </c>
      <c r="V51" s="911">
        <f>'[2]5'!V51</f>
        <v>5.5990159917407638</v>
      </c>
      <c r="W51" s="934"/>
      <c r="X51" s="76"/>
      <c r="Y51" s="76"/>
      <c r="Z51" s="76"/>
      <c r="AA51" s="76"/>
      <c r="AB51" s="76"/>
      <c r="AC51" s="76"/>
      <c r="AD51" s="76"/>
      <c r="AE51" s="76"/>
      <c r="AF51" s="76"/>
      <c r="AG51" s="76"/>
      <c r="AH51" s="76"/>
      <c r="AI51" s="76"/>
      <c r="AJ51" s="76"/>
      <c r="AK51" s="76"/>
      <c r="AL51" s="76"/>
      <c r="AM51" s="76"/>
      <c r="AN51" s="76"/>
      <c r="AO51" s="76"/>
      <c r="AP51" s="76"/>
      <c r="AQ51" s="76"/>
    </row>
    <row r="52" spans="1:43" s="77" customFormat="1">
      <c r="A52" s="926" t="str">
        <f>'[2]5'!$A52</f>
        <v>1 2019</v>
      </c>
      <c r="B52" s="937">
        <f>'[2]5'!$B52</f>
        <v>52982.277000000002</v>
      </c>
      <c r="C52" s="923">
        <f>'[2]5'!C52</f>
        <v>81.001998083245837</v>
      </c>
      <c r="D52" s="920">
        <f>'[2]5'!D52</f>
        <v>16.861842310023782</v>
      </c>
      <c r="E52" s="919">
        <f>'[2]5'!E52</f>
        <v>64.140155773222048</v>
      </c>
      <c r="F52" s="922">
        <f>'[2]5'!F52</f>
        <v>62.178462054396043</v>
      </c>
      <c r="G52" s="921">
        <f>'[2]5'!G52</f>
        <v>1.9616937188260113</v>
      </c>
      <c r="H52" s="918">
        <f>'[2]5'!H52</f>
        <v>18.9689016196869</v>
      </c>
      <c r="I52" s="919">
        <f>'[2]5'!I52</f>
        <v>18.341023735163365</v>
      </c>
      <c r="J52" s="922">
        <f>'[2]5'!J52</f>
        <v>8.8325630097022803</v>
      </c>
      <c r="K52" s="921">
        <f>'[2]5'!K52</f>
        <v>9.5084607254610827</v>
      </c>
      <c r="L52" s="920">
        <f>'[2]5'!L52</f>
        <v>0.55920963910252475</v>
      </c>
      <c r="M52" s="919">
        <f>'[2]5'!M52</f>
        <v>6.8668245421011256E-2</v>
      </c>
      <c r="N52" s="918">
        <f>'[2]5'!N52</f>
        <v>43.662513787393472</v>
      </c>
      <c r="O52" s="919">
        <f>'[2]5'!O52</f>
        <v>29.613723472096154</v>
      </c>
      <c r="P52" s="920">
        <f>'[2]5'!P52</f>
        <v>14.048790315297319</v>
      </c>
      <c r="Q52" s="923">
        <f>'[2]5'!Q52</f>
        <v>43.633413490326205</v>
      </c>
      <c r="R52" s="920">
        <f>'[2]5'!R52</f>
        <v>36.546687111994068</v>
      </c>
      <c r="S52" s="919">
        <f>'[2]5'!S52</f>
        <v>7.086726378332135</v>
      </c>
      <c r="T52" s="938">
        <f>'[2]5'!T52</f>
        <v>2.9100297067266467E-2</v>
      </c>
      <c r="U52" s="925">
        <f>'[2]5'!U52</f>
        <v>-0.58213566250139659</v>
      </c>
      <c r="V52" s="922">
        <f>'[2]5'!V52</f>
        <v>5.4431429083468545</v>
      </c>
      <c r="W52" s="934"/>
      <c r="X52" s="76"/>
      <c r="Y52" s="76"/>
      <c r="Z52" s="76"/>
      <c r="AA52" s="76"/>
      <c r="AB52" s="76"/>
      <c r="AC52" s="76"/>
      <c r="AD52" s="76"/>
      <c r="AE52" s="76"/>
      <c r="AF52" s="76"/>
      <c r="AG52" s="76"/>
      <c r="AH52" s="76"/>
      <c r="AI52" s="76"/>
      <c r="AJ52" s="76"/>
      <c r="AK52" s="76"/>
      <c r="AL52" s="76"/>
      <c r="AM52" s="76"/>
      <c r="AN52" s="76"/>
      <c r="AO52" s="76"/>
      <c r="AP52" s="76"/>
      <c r="AQ52" s="76"/>
    </row>
    <row r="53" spans="1:43" s="77" customFormat="1">
      <c r="A53" s="163" t="str">
        <f>'[2]5'!$A53</f>
        <v>2 2019</v>
      </c>
      <c r="B53" s="935">
        <f>'[2]5'!$B53</f>
        <v>53220.418000000005</v>
      </c>
      <c r="C53" s="102">
        <f>'[2]5'!C53</f>
        <v>81.179401860391238</v>
      </c>
      <c r="D53" s="910">
        <f>'[2]5'!D53</f>
        <v>16.999740588283242</v>
      </c>
      <c r="E53" s="34">
        <f>'[2]5'!E53</f>
        <v>64.179661272107992</v>
      </c>
      <c r="F53" s="911">
        <f>'[2]5'!F53</f>
        <v>62.222265898024311</v>
      </c>
      <c r="G53" s="113">
        <f>'[2]5'!G53</f>
        <v>1.9573953740836874</v>
      </c>
      <c r="H53" s="909">
        <f>'[2]5'!H53</f>
        <v>18.549476631318456</v>
      </c>
      <c r="I53" s="34">
        <f>'[2]5'!I53</f>
        <v>18.218374384056883</v>
      </c>
      <c r="J53" s="911">
        <f>'[2]5'!J53</f>
        <v>8.8463021842481595</v>
      </c>
      <c r="K53" s="113">
        <f>'[2]5'!K53</f>
        <v>9.3720721998087253</v>
      </c>
      <c r="L53" s="910">
        <f>'[2]5'!L53</f>
        <v>0.26463903383847903</v>
      </c>
      <c r="M53" s="34">
        <f>'[2]5'!M53</f>
        <v>6.6463213423088849E-2</v>
      </c>
      <c r="N53" s="909">
        <f>'[2]5'!N53</f>
        <v>43.47601516395455</v>
      </c>
      <c r="O53" s="34">
        <f>'[2]5'!O53</f>
        <v>29.413119228037626</v>
      </c>
      <c r="P53" s="910">
        <f>'[2]5'!P53</f>
        <v>14.062895935916925</v>
      </c>
      <c r="Q53" s="102">
        <f>'[2]5'!Q53</f>
        <v>43.204893655664257</v>
      </c>
      <c r="R53" s="910">
        <f>'[2]5'!R53</f>
        <v>36.051002079690534</v>
      </c>
      <c r="S53" s="34">
        <f>'[2]5'!S53</f>
        <v>7.1538915759737174</v>
      </c>
      <c r="T53" s="936">
        <f>'[2]5'!T53</f>
        <v>0.27112150829029247</v>
      </c>
      <c r="U53" s="912">
        <f>'[2]5'!U53</f>
        <v>-0.73745784913615087</v>
      </c>
      <c r="V53" s="911">
        <f>'[2]5'!V53</f>
        <v>4.9727399066735369</v>
      </c>
      <c r="W53" s="934"/>
      <c r="X53" s="76"/>
      <c r="Y53" s="76"/>
      <c r="Z53" s="76"/>
      <c r="AA53" s="76"/>
      <c r="AB53" s="76"/>
      <c r="AC53" s="76"/>
      <c r="AD53" s="76"/>
      <c r="AE53" s="76"/>
      <c r="AF53" s="76"/>
      <c r="AG53" s="76"/>
      <c r="AH53" s="76"/>
      <c r="AI53" s="76"/>
      <c r="AJ53" s="76"/>
      <c r="AK53" s="76"/>
      <c r="AL53" s="76"/>
      <c r="AM53" s="76"/>
      <c r="AN53" s="76"/>
      <c r="AO53" s="76"/>
      <c r="AP53" s="76"/>
      <c r="AQ53" s="76"/>
    </row>
    <row r="54" spans="1:43" s="77" customFormat="1">
      <c r="A54" s="163" t="str">
        <f>'[2]5'!$A54</f>
        <v>3 2019</v>
      </c>
      <c r="B54" s="935">
        <f>'[2]5'!$B54</f>
        <v>53859.661999999997</v>
      </c>
      <c r="C54" s="102">
        <f>'[2]5'!C54</f>
        <v>80.895056489585841</v>
      </c>
      <c r="D54" s="910">
        <f>'[2]5'!D54</f>
        <v>17.016681240962857</v>
      </c>
      <c r="E54" s="34">
        <f>'[2]5'!E54</f>
        <v>63.878375248622987</v>
      </c>
      <c r="F54" s="911">
        <f>'[2]5'!F54</f>
        <v>61.934891087879471</v>
      </c>
      <c r="G54" s="113">
        <f>'[2]5'!G54</f>
        <v>1.9434841607435145</v>
      </c>
      <c r="H54" s="909">
        <f>'[2]5'!H54</f>
        <v>18.852762202629496</v>
      </c>
      <c r="I54" s="34">
        <f>'[2]5'!I54</f>
        <v>17.96086652010553</v>
      </c>
      <c r="J54" s="911">
        <f>'[2]5'!J54</f>
        <v>8.5917787601414961</v>
      </c>
      <c r="K54" s="113">
        <f>'[2]5'!K54</f>
        <v>9.3690877599640352</v>
      </c>
      <c r="L54" s="910">
        <f>'[2]5'!L54</f>
        <v>0.83022615329446359</v>
      </c>
      <c r="M54" s="34">
        <f>'[2]5'!M54</f>
        <v>6.166952922950019E-2</v>
      </c>
      <c r="N54" s="909">
        <f>'[2]5'!N54</f>
        <v>42.972146761708238</v>
      </c>
      <c r="O54" s="34">
        <f>'[2]5'!O54</f>
        <v>28.480472083170515</v>
      </c>
      <c r="P54" s="910">
        <f>'[2]5'!P54</f>
        <v>14.491674678537716</v>
      </c>
      <c r="Q54" s="102">
        <f>'[2]5'!Q54</f>
        <v>42.719965453923578</v>
      </c>
      <c r="R54" s="910">
        <f>'[2]5'!R54</f>
        <v>35.340231061977335</v>
      </c>
      <c r="S54" s="34">
        <f>'[2]5'!S54</f>
        <v>7.3797343919462399</v>
      </c>
      <c r="T54" s="936">
        <f>'[2]5'!T54</f>
        <v>0.25218130778466019</v>
      </c>
      <c r="U54" s="912">
        <f>'[2]5'!U54</f>
        <v>-0.47103353135160753</v>
      </c>
      <c r="V54" s="911">
        <f>'[2]5'!V54</f>
        <v>4.8271680287688348</v>
      </c>
      <c r="W54" s="934"/>
      <c r="X54" s="76"/>
      <c r="Y54" s="76"/>
      <c r="Z54" s="76"/>
      <c r="AA54" s="76"/>
      <c r="AB54" s="76"/>
      <c r="AC54" s="76"/>
      <c r="AD54" s="76"/>
      <c r="AE54" s="76"/>
      <c r="AF54" s="76"/>
      <c r="AG54" s="76"/>
      <c r="AH54" s="76"/>
      <c r="AI54" s="76"/>
      <c r="AJ54" s="76"/>
      <c r="AK54" s="76"/>
      <c r="AL54" s="76"/>
      <c r="AM54" s="76"/>
      <c r="AN54" s="76"/>
      <c r="AO54" s="76"/>
      <c r="AP54" s="76"/>
      <c r="AQ54" s="76"/>
    </row>
    <row r="55" spans="1:43" s="77" customFormat="1">
      <c r="A55" s="163" t="str">
        <f>'[2]5'!$A55</f>
        <v>4 2019</v>
      </c>
      <c r="B55" s="935">
        <f>'[2]5'!$B55</f>
        <v>54312.262999999977</v>
      </c>
      <c r="C55" s="102">
        <f>'[2]5'!C55</f>
        <v>81.144644994814556</v>
      </c>
      <c r="D55" s="910">
        <f>'[2]5'!D55</f>
        <v>17.107745998357679</v>
      </c>
      <c r="E55" s="34">
        <f>'[2]5'!E55</f>
        <v>64.03689899645687</v>
      </c>
      <c r="F55" s="911">
        <f>'[2]5'!F55</f>
        <v>62.099393648907629</v>
      </c>
      <c r="G55" s="113">
        <f>'[2]5'!G55</f>
        <v>1.9375053475492372</v>
      </c>
      <c r="H55" s="909">
        <f>'[2]5'!H55</f>
        <v>17.614916911121895</v>
      </c>
      <c r="I55" s="34">
        <f>'[2]5'!I55</f>
        <v>17.911439263725768</v>
      </c>
      <c r="J55" s="911">
        <f>'[2]5'!J55</f>
        <v>8.5891744190441894</v>
      </c>
      <c r="K55" s="113">
        <f>'[2]5'!K55</f>
        <v>9.3222648446815786</v>
      </c>
      <c r="L55" s="910">
        <f>'[2]5'!L55</f>
        <v>-0.35190763456127772</v>
      </c>
      <c r="M55" s="34">
        <f>'[2]5'!M55</f>
        <v>5.5385281957409924E-2</v>
      </c>
      <c r="N55" s="909">
        <f>'[2]5'!N55</f>
        <v>43.921664615595226</v>
      </c>
      <c r="O55" s="34">
        <f>'[2]5'!O55</f>
        <v>29.465700959652548</v>
      </c>
      <c r="P55" s="910">
        <f>'[2]5'!P55</f>
        <v>14.455963655942677</v>
      </c>
      <c r="Q55" s="102">
        <f>'[2]5'!Q55</f>
        <v>42.681226521531649</v>
      </c>
      <c r="R55" s="910">
        <f>'[2]5'!R55</f>
        <v>34.992646135919649</v>
      </c>
      <c r="S55" s="34">
        <f>'[2]5'!S55</f>
        <v>7.6885803856120001</v>
      </c>
      <c r="T55" s="936">
        <f>'[2]5'!T55</f>
        <v>1.2404380940635775</v>
      </c>
      <c r="U55" s="912">
        <f>'[2]5'!U55</f>
        <v>1.7959201024225304</v>
      </c>
      <c r="V55" s="911">
        <f>'[2]5'!V55</f>
        <v>2.6737228344081405</v>
      </c>
      <c r="W55" s="934"/>
      <c r="X55" s="76"/>
      <c r="Y55" s="76"/>
      <c r="Z55" s="76"/>
      <c r="AA55" s="76"/>
      <c r="AB55" s="76"/>
      <c r="AC55" s="76"/>
      <c r="AD55" s="76"/>
      <c r="AE55" s="76"/>
      <c r="AF55" s="76"/>
      <c r="AG55" s="76"/>
      <c r="AH55" s="76"/>
      <c r="AI55" s="76"/>
      <c r="AJ55" s="76"/>
      <c r="AK55" s="76"/>
      <c r="AL55" s="76"/>
      <c r="AM55" s="76"/>
      <c r="AN55" s="76"/>
      <c r="AO55" s="76"/>
      <c r="AP55" s="76"/>
      <c r="AQ55" s="76"/>
    </row>
    <row r="56" spans="1:43" s="77" customFormat="1">
      <c r="A56" s="926" t="str">
        <f>'[2]5'!$A56</f>
        <v>1 2020</v>
      </c>
      <c r="B56" s="937">
        <f>'[2]5'!$B56</f>
        <v>52393.576000000001</v>
      </c>
      <c r="C56" s="923">
        <f>'[2]5'!C56</f>
        <v>82.733440450791136</v>
      </c>
      <c r="D56" s="920">
        <f>'[2]5'!D56</f>
        <v>17.962730774475098</v>
      </c>
      <c r="E56" s="919">
        <f>'[2]5'!E56</f>
        <v>64.770709676316045</v>
      </c>
      <c r="F56" s="922">
        <f>'[2]5'!F56</f>
        <v>62.746602751451817</v>
      </c>
      <c r="G56" s="921">
        <f>'[2]5'!G56</f>
        <v>2.0241069248642316</v>
      </c>
      <c r="H56" s="918">
        <f>'[2]5'!H56</f>
        <v>18.966466423288228</v>
      </c>
      <c r="I56" s="919">
        <f>'[2]5'!I56</f>
        <v>18.643911612370186</v>
      </c>
      <c r="J56" s="922">
        <f>'[2]5'!J56</f>
        <v>8.7894897649284314</v>
      </c>
      <c r="K56" s="921">
        <f>'[2]5'!K56</f>
        <v>9.8544218474417544</v>
      </c>
      <c r="L56" s="920">
        <f>'[2]5'!L56</f>
        <v>0.27194937028157801</v>
      </c>
      <c r="M56" s="919">
        <f>'[2]5'!M56</f>
        <v>5.0605440636462766E-2</v>
      </c>
      <c r="N56" s="918">
        <f>'[2]5'!N56</f>
        <v>41.706191232299169</v>
      </c>
      <c r="O56" s="919">
        <f>'[2]5'!O56</f>
        <v>28.289092158931851</v>
      </c>
      <c r="P56" s="920">
        <f>'[2]5'!P56</f>
        <v>13.417099073367316</v>
      </c>
      <c r="Q56" s="923">
        <f>'[2]5'!Q56</f>
        <v>43.406098106378536</v>
      </c>
      <c r="R56" s="920">
        <f>'[2]5'!R56</f>
        <v>36.417025629248897</v>
      </c>
      <c r="S56" s="919">
        <f>'[2]5'!S56</f>
        <v>6.9890724771296391</v>
      </c>
      <c r="T56" s="938">
        <f>'[2]5'!T56</f>
        <v>-1.6999068740793675</v>
      </c>
      <c r="U56" s="925">
        <f>'[2]5'!U56</f>
        <v>-1.7101190271607263</v>
      </c>
      <c r="V56" s="922">
        <f>'[2]5'!V56</f>
        <v>0.59899086632308518</v>
      </c>
      <c r="W56" s="934"/>
      <c r="X56" s="76"/>
      <c r="Y56" s="76"/>
      <c r="Z56" s="76"/>
      <c r="AA56" s="76"/>
      <c r="AB56" s="76"/>
      <c r="AC56" s="76"/>
      <c r="AD56" s="76"/>
      <c r="AE56" s="76"/>
      <c r="AF56" s="76"/>
      <c r="AG56" s="76"/>
      <c r="AH56" s="76"/>
      <c r="AI56" s="76"/>
      <c r="AJ56" s="76"/>
      <c r="AK56" s="76"/>
      <c r="AL56" s="76"/>
      <c r="AM56" s="76"/>
      <c r="AN56" s="76"/>
      <c r="AO56" s="76"/>
      <c r="AP56" s="76"/>
      <c r="AQ56" s="76"/>
    </row>
    <row r="57" spans="1:43" s="77" customFormat="1">
      <c r="A57" s="163" t="str">
        <f>'[2]5'!$A57</f>
        <v>2 2020</v>
      </c>
      <c r="B57" s="935">
        <f>'[2]5'!$B57</f>
        <v>45294.834999999999</v>
      </c>
      <c r="C57" s="102">
        <f>'[2]5'!C57</f>
        <v>84.047627063880455</v>
      </c>
      <c r="D57" s="910">
        <f>'[2]5'!D57</f>
        <v>21.035188669966452</v>
      </c>
      <c r="E57" s="34">
        <f>'[2]5'!E57</f>
        <v>63.012438393914003</v>
      </c>
      <c r="F57" s="911">
        <f>'[2]5'!F57</f>
        <v>60.654313013834802</v>
      </c>
      <c r="G57" s="113">
        <f>'[2]5'!G57</f>
        <v>2.3581253800792004</v>
      </c>
      <c r="H57" s="909">
        <f>'[2]5'!H57</f>
        <v>19.22695159392898</v>
      </c>
      <c r="I57" s="34">
        <f>'[2]5'!I57</f>
        <v>19.501605425872505</v>
      </c>
      <c r="J57" s="911">
        <f>'[2]5'!J57</f>
        <v>8.0817338224104365</v>
      </c>
      <c r="K57" s="113">
        <f>'[2]5'!K57</f>
        <v>11.419871603462072</v>
      </c>
      <c r="L57" s="910">
        <f>'[2]5'!L57</f>
        <v>-0.32638820739715685</v>
      </c>
      <c r="M57" s="34">
        <f>'[2]5'!M57</f>
        <v>5.173437545362513E-2</v>
      </c>
      <c r="N57" s="909">
        <f>'[2]5'!N57</f>
        <v>30.272157962381364</v>
      </c>
      <c r="O57" s="34">
        <f>'[2]5'!O57</f>
        <v>22.344037681117506</v>
      </c>
      <c r="P57" s="910">
        <f>'[2]5'!P57</f>
        <v>7.9281202812638574</v>
      </c>
      <c r="Q57" s="102">
        <f>'[2]5'!Q57</f>
        <v>33.546736620190806</v>
      </c>
      <c r="R57" s="910">
        <f>'[2]5'!R57</f>
        <v>28.063140090917653</v>
      </c>
      <c r="S57" s="34">
        <f>'[2]5'!S57</f>
        <v>5.4835965292731501</v>
      </c>
      <c r="T57" s="936">
        <f>'[2]5'!T57</f>
        <v>-3.2745786578094425</v>
      </c>
      <c r="U57" s="912">
        <f>'[2]5'!U57</f>
        <v>-3.0580500138123634</v>
      </c>
      <c r="V57" s="911">
        <f>'[2]5'!V57</f>
        <v>-11.833946888579506</v>
      </c>
      <c r="W57" s="934"/>
      <c r="X57" s="76"/>
      <c r="Y57" s="76"/>
      <c r="Z57" s="76"/>
      <c r="AA57" s="76"/>
      <c r="AB57" s="76"/>
      <c r="AC57" s="76"/>
      <c r="AD57" s="76"/>
      <c r="AE57" s="76"/>
      <c r="AF57" s="76"/>
      <c r="AG57" s="76"/>
      <c r="AH57" s="76"/>
      <c r="AI57" s="76"/>
      <c r="AJ57" s="76"/>
      <c r="AK57" s="76"/>
      <c r="AL57" s="76"/>
      <c r="AM57" s="76"/>
      <c r="AN57" s="76"/>
      <c r="AO57" s="76"/>
      <c r="AP57" s="76"/>
      <c r="AQ57" s="76"/>
    </row>
    <row r="58" spans="1:43" s="77" customFormat="1">
      <c r="A58" s="163" t="str">
        <f>'[2]5'!$A58</f>
        <v>3 2020</v>
      </c>
      <c r="B58" s="935">
        <f>'[2]5'!$B58</f>
        <v>51109.211000000003</v>
      </c>
      <c r="C58" s="102">
        <f>'[2]5'!C58</f>
        <v>83.507107945767345</v>
      </c>
      <c r="D58" s="910">
        <f>'[2]5'!D58</f>
        <v>18.852676086116844</v>
      </c>
      <c r="E58" s="34">
        <f>'[2]5'!E58</f>
        <v>64.654431859650501</v>
      </c>
      <c r="F58" s="911">
        <f>'[2]5'!F58</f>
        <v>62.548197036342422</v>
      </c>
      <c r="G58" s="113">
        <f>'[2]5'!G58</f>
        <v>2.1062348233080752</v>
      </c>
      <c r="H58" s="909">
        <f>'[2]5'!H58</f>
        <v>18.01104501495826</v>
      </c>
      <c r="I58" s="34">
        <f>'[2]5'!I58</f>
        <v>19.034124788191313</v>
      </c>
      <c r="J58" s="911">
        <f>'[2]5'!J58</f>
        <v>8.690050018576887</v>
      </c>
      <c r="K58" s="113">
        <f>'[2]5'!K58</f>
        <v>10.344074769614425</v>
      </c>
      <c r="L58" s="910">
        <f>'[2]5'!L58</f>
        <v>-1.064968504405204</v>
      </c>
      <c r="M58" s="34">
        <f>'[2]5'!M58</f>
        <v>4.1888731172156031E-2</v>
      </c>
      <c r="N58" s="909">
        <f>'[2]5'!N58</f>
        <v>36.613298530474282</v>
      </c>
      <c r="O58" s="34">
        <f>'[2]5'!O58</f>
        <v>27.998677185605548</v>
      </c>
      <c r="P58" s="910">
        <f>'[2]5'!P58</f>
        <v>8.6146213448687359</v>
      </c>
      <c r="Q58" s="102">
        <f>'[2]5'!Q58</f>
        <v>38.13145149119989</v>
      </c>
      <c r="R58" s="910">
        <f>'[2]5'!R58</f>
        <v>32.571774586776534</v>
      </c>
      <c r="S58" s="34">
        <f>'[2]5'!S58</f>
        <v>5.5596769044233527</v>
      </c>
      <c r="T58" s="936">
        <f>'[2]5'!T58</f>
        <v>-1.5181529607256081</v>
      </c>
      <c r="U58" s="912">
        <f>'[2]5'!U58</f>
        <v>-1.69280676139408</v>
      </c>
      <c r="V58" s="911">
        <f>'[2]5'!V58</f>
        <v>-3.4138925714015729</v>
      </c>
      <c r="W58" s="934"/>
      <c r="X58" s="76"/>
      <c r="Y58" s="76"/>
      <c r="Z58" s="76"/>
      <c r="AA58" s="76"/>
      <c r="AB58" s="76"/>
      <c r="AC58" s="76"/>
      <c r="AD58" s="76"/>
      <c r="AE58" s="76"/>
      <c r="AF58" s="76"/>
      <c r="AG58" s="76"/>
      <c r="AH58" s="76"/>
      <c r="AI58" s="76"/>
      <c r="AJ58" s="76"/>
      <c r="AK58" s="76"/>
      <c r="AL58" s="76"/>
      <c r="AM58" s="76"/>
      <c r="AN58" s="76"/>
      <c r="AO58" s="76"/>
      <c r="AP58" s="76"/>
      <c r="AQ58" s="76"/>
    </row>
    <row r="59" spans="1:43" s="77" customFormat="1">
      <c r="A59" s="163" t="str">
        <f>'[2]5'!$A59</f>
        <v>4 2020</v>
      </c>
      <c r="B59" s="935">
        <f>'[2]5'!$B59</f>
        <v>51289.948999999993</v>
      </c>
      <c r="C59" s="102">
        <f>'[2]5'!C59</f>
        <v>83.245631614880338</v>
      </c>
      <c r="D59" s="910">
        <f>'[2]5'!D59</f>
        <v>18.979642580654545</v>
      </c>
      <c r="E59" s="34">
        <f>'[2]5'!E59</f>
        <v>64.265989034225797</v>
      </c>
      <c r="F59" s="911">
        <f>'[2]5'!F59</f>
        <v>62.153005845258299</v>
      </c>
      <c r="G59" s="113">
        <f>'[2]5'!G59</f>
        <v>2.1129831889674948</v>
      </c>
      <c r="H59" s="909">
        <f>'[2]5'!H59</f>
        <v>18.853309836591961</v>
      </c>
      <c r="I59" s="34">
        <f>'[2]5'!I59</f>
        <v>19.211331249325283</v>
      </c>
      <c r="J59" s="911">
        <f>'[2]5'!J59</f>
        <v>8.8152807482807223</v>
      </c>
      <c r="K59" s="113">
        <f>'[2]5'!K59</f>
        <v>10.396050501044563</v>
      </c>
      <c r="L59" s="910">
        <f>'[2]5'!L59</f>
        <v>-0.39831975656673013</v>
      </c>
      <c r="M59" s="34">
        <f>'[2]5'!M59</f>
        <v>4.0298343833408773E-2</v>
      </c>
      <c r="N59" s="909">
        <f>'[2]5'!N59</f>
        <v>38.645019904387119</v>
      </c>
      <c r="O59" s="34">
        <f>'[2]5'!O59</f>
        <v>29.030009368892141</v>
      </c>
      <c r="P59" s="910">
        <f>'[2]5'!P59</f>
        <v>9.6150105354949762</v>
      </c>
      <c r="Q59" s="102">
        <f>'[2]5'!Q59</f>
        <v>40.743961355859412</v>
      </c>
      <c r="R59" s="910">
        <f>'[2]5'!R59</f>
        <v>34.283444111047963</v>
      </c>
      <c r="S59" s="34">
        <f>'[2]5'!S59</f>
        <v>6.460517244811455</v>
      </c>
      <c r="T59" s="936">
        <f>'[2]5'!T59</f>
        <v>-2.0989414514722924</v>
      </c>
      <c r="U59" s="912">
        <f>'[2]5'!U59</f>
        <v>-3.2225797698762766</v>
      </c>
      <c r="V59" s="911">
        <f>'[2]5'!V59</f>
        <v>-2.3421193110660807</v>
      </c>
      <c r="W59" s="934"/>
      <c r="X59" s="76"/>
      <c r="Y59" s="76"/>
      <c r="Z59" s="76"/>
      <c r="AA59" s="76"/>
      <c r="AB59" s="76"/>
      <c r="AC59" s="76"/>
      <c r="AD59" s="76"/>
      <c r="AE59" s="76"/>
      <c r="AF59" s="76"/>
      <c r="AG59" s="76"/>
      <c r="AH59" s="76"/>
      <c r="AI59" s="76"/>
      <c r="AJ59" s="76"/>
      <c r="AK59" s="76"/>
      <c r="AL59" s="76"/>
      <c r="AM59" s="76"/>
      <c r="AN59" s="76"/>
      <c r="AO59" s="76"/>
      <c r="AP59" s="76"/>
      <c r="AQ59" s="76"/>
    </row>
    <row r="60" spans="1:43" s="77" customFormat="1">
      <c r="A60" s="926" t="str">
        <f>'[2]5'!$A60</f>
        <v>1 2021</v>
      </c>
      <c r="B60" s="937">
        <f>'[2]5'!$B60</f>
        <v>50574.378000000012</v>
      </c>
      <c r="C60" s="923">
        <f>'[2]5'!C60</f>
        <v>81.99416708595011</v>
      </c>
      <c r="D60" s="920">
        <f>'[2]5'!D60</f>
        <v>19.432753082993919</v>
      </c>
      <c r="E60" s="919">
        <f>'[2]5'!E60</f>
        <v>62.561414002956191</v>
      </c>
      <c r="F60" s="922">
        <f>'[2]5'!F60</f>
        <v>60.397680026830969</v>
      </c>
      <c r="G60" s="921">
        <f>'[2]5'!G60</f>
        <v>2.1637339761252226</v>
      </c>
      <c r="H60" s="918">
        <f>'[2]5'!H60</f>
        <v>20.724430857063624</v>
      </c>
      <c r="I60" s="919">
        <f>'[2]5'!I60</f>
        <v>20.257538313175097</v>
      </c>
      <c r="J60" s="922">
        <f>'[2]5'!J60</f>
        <v>9.2184584059540935</v>
      </c>
      <c r="K60" s="921">
        <f>'[2]5'!K60</f>
        <v>11.039079907221003</v>
      </c>
      <c r="L60" s="920">
        <f>'[2]5'!L60</f>
        <v>0.40903320649835773</v>
      </c>
      <c r="M60" s="919">
        <f>'[2]5'!M60</f>
        <v>5.7859337390170164E-2</v>
      </c>
      <c r="N60" s="918">
        <f>'[2]5'!N60</f>
        <v>40.017160468093145</v>
      </c>
      <c r="O60" s="919">
        <f>'[2]5'!O60</f>
        <v>30.713020336107732</v>
      </c>
      <c r="P60" s="920">
        <f>'[2]5'!P60</f>
        <v>9.3041401319854078</v>
      </c>
      <c r="Q60" s="923">
        <f>'[2]5'!Q60</f>
        <v>42.735758411106893</v>
      </c>
      <c r="R60" s="920">
        <f>'[2]5'!R60</f>
        <v>36.402960803591085</v>
      </c>
      <c r="S60" s="919">
        <f>'[2]5'!S60</f>
        <v>6.3327976075158041</v>
      </c>
      <c r="T60" s="938">
        <f>'[2]5'!T60</f>
        <v>-2.7185979430137479</v>
      </c>
      <c r="U60" s="925">
        <f>'[2]5'!U60</f>
        <v>-0.9242965206268815</v>
      </c>
      <c r="V60" s="922">
        <f>'[2]5'!V60</f>
        <v>-2.5478810608384497</v>
      </c>
      <c r="W60" s="934"/>
      <c r="X60" s="76"/>
      <c r="Y60" s="76"/>
      <c r="Z60" s="76"/>
      <c r="AA60" s="76"/>
      <c r="AB60" s="76"/>
      <c r="AC60" s="76"/>
      <c r="AD60" s="76"/>
      <c r="AE60" s="76"/>
      <c r="AF60" s="76"/>
      <c r="AG60" s="76"/>
      <c r="AH60" s="76"/>
      <c r="AI60" s="76"/>
      <c r="AJ60" s="76"/>
      <c r="AK60" s="76"/>
      <c r="AL60" s="76"/>
      <c r="AM60" s="76"/>
      <c r="AN60" s="76"/>
      <c r="AO60" s="76"/>
      <c r="AP60" s="76"/>
      <c r="AQ60" s="76"/>
    </row>
    <row r="61" spans="1:43" s="77" customFormat="1">
      <c r="A61" s="163" t="str">
        <f>'[2]5'!$A61</f>
        <v>2 2021</v>
      </c>
      <c r="B61" s="935">
        <f>'[2]5'!$B61</f>
        <v>52311.164999999994</v>
      </c>
      <c r="C61" s="102">
        <f>'[2]5'!C61</f>
        <v>84.132733423161213</v>
      </c>
      <c r="D61" s="910">
        <f>'[2]5'!D61</f>
        <v>19.108582269196265</v>
      </c>
      <c r="E61" s="34">
        <f>'[2]5'!E61</f>
        <v>65.024151153964937</v>
      </c>
      <c r="F61" s="911">
        <f>'[2]5'!F61</f>
        <v>62.918193467876314</v>
      </c>
      <c r="G61" s="113">
        <f>'[2]5'!G61</f>
        <v>2.1059576860886269</v>
      </c>
      <c r="H61" s="909">
        <f>'[2]5'!H61</f>
        <v>19.228233590286131</v>
      </c>
      <c r="I61" s="34">
        <f>'[2]5'!I61</f>
        <v>19.846787965819534</v>
      </c>
      <c r="J61" s="911">
        <f>'[2]5'!J61</f>
        <v>8.9248710098503832</v>
      </c>
      <c r="K61" s="113">
        <f>'[2]5'!K61</f>
        <v>10.921916955969152</v>
      </c>
      <c r="L61" s="910">
        <f>'[2]5'!L61</f>
        <v>-0.68383871779571348</v>
      </c>
      <c r="M61" s="34">
        <f>'[2]5'!M61</f>
        <v>6.5284342262306741E-2</v>
      </c>
      <c r="N61" s="909">
        <f>'[2]5'!N61</f>
        <v>38.963179275399433</v>
      </c>
      <c r="O61" s="34">
        <f>'[2]5'!O61</f>
        <v>29.314063259726687</v>
      </c>
      <c r="P61" s="910">
        <f>'[2]5'!P61</f>
        <v>9.6491160156727531</v>
      </c>
      <c r="Q61" s="102">
        <f>'[2]5'!Q61</f>
        <v>42.324146288846762</v>
      </c>
      <c r="R61" s="910">
        <f>'[2]5'!R61</f>
        <v>35.610881539342515</v>
      </c>
      <c r="S61" s="34">
        <f>'[2]5'!S61</f>
        <v>6.7132647495042415</v>
      </c>
      <c r="T61" s="936">
        <f>'[2]5'!T61</f>
        <v>-3.3609670134473291</v>
      </c>
      <c r="U61" s="912">
        <f>'[2]5'!U61</f>
        <v>-0.60701402268051075</v>
      </c>
      <c r="V61" s="911">
        <f>'[2]5'!V61</f>
        <v>16.097367392993053</v>
      </c>
      <c r="W61" s="934"/>
      <c r="X61" s="76"/>
      <c r="Y61" s="76"/>
      <c r="Z61" s="76"/>
      <c r="AA61" s="76"/>
      <c r="AB61" s="76"/>
      <c r="AC61" s="76"/>
      <c r="AD61" s="76"/>
      <c r="AE61" s="76"/>
      <c r="AF61" s="76"/>
      <c r="AG61" s="76"/>
      <c r="AH61" s="76"/>
      <c r="AI61" s="76"/>
      <c r="AJ61" s="76"/>
      <c r="AK61" s="76"/>
      <c r="AL61" s="76"/>
      <c r="AM61" s="76"/>
      <c r="AN61" s="76"/>
      <c r="AO61" s="76"/>
      <c r="AP61" s="76"/>
      <c r="AQ61" s="76"/>
    </row>
    <row r="62" spans="1:43" s="77" customFormat="1">
      <c r="A62" s="163" t="str">
        <f>'[2]5'!$A62</f>
        <v>3 2021</v>
      </c>
      <c r="B62" s="935">
        <f>'[2]5'!$B62</f>
        <v>53807.932999999997</v>
      </c>
      <c r="C62" s="102">
        <f>'[2]5'!C62</f>
        <v>83.49773257411691</v>
      </c>
      <c r="D62" s="910">
        <f>'[2]5'!D62</f>
        <v>18.770581653824166</v>
      </c>
      <c r="E62" s="34">
        <f>'[2]5'!E62</f>
        <v>64.727150920292743</v>
      </c>
      <c r="F62" s="911">
        <f>'[2]5'!F62</f>
        <v>62.664265508953854</v>
      </c>
      <c r="G62" s="113">
        <f>'[2]5'!G62</f>
        <v>2.0628854113388906</v>
      </c>
      <c r="H62" s="909">
        <f>'[2]5'!H62</f>
        <v>19.263533129956876</v>
      </c>
      <c r="I62" s="34">
        <f>'[2]5'!I62</f>
        <v>19.319125304441634</v>
      </c>
      <c r="J62" s="911">
        <f>'[2]5'!J62</f>
        <v>8.6662072672444062</v>
      </c>
      <c r="K62" s="113">
        <f>'[2]5'!K62</f>
        <v>10.652918037197228</v>
      </c>
      <c r="L62" s="910">
        <f>'[2]5'!L62</f>
        <v>-0.12617656210655778</v>
      </c>
      <c r="M62" s="34">
        <f>'[2]5'!M62</f>
        <v>7.0584387621802913E-2</v>
      </c>
      <c r="N62" s="909">
        <f>'[2]5'!N62</f>
        <v>42.391860694593127</v>
      </c>
      <c r="O62" s="34">
        <f>'[2]5'!O62</f>
        <v>30.438286860043483</v>
      </c>
      <c r="P62" s="910">
        <f>'[2]5'!P62</f>
        <v>11.953573834549637</v>
      </c>
      <c r="Q62" s="102">
        <f>'[2]5'!Q62</f>
        <v>45.153126398666906</v>
      </c>
      <c r="R62" s="910">
        <f>'[2]5'!R62</f>
        <v>37.221959446017003</v>
      </c>
      <c r="S62" s="34">
        <f>'[2]5'!S62</f>
        <v>7.9311669526498996</v>
      </c>
      <c r="T62" s="936">
        <f>'[2]5'!T62</f>
        <v>-2.7612657040737787</v>
      </c>
      <c r="U62" s="912">
        <f>'[2]5'!U62</f>
        <v>-1.3889159822874153</v>
      </c>
      <c r="V62" s="911">
        <f>'[2]5'!V62</f>
        <v>6.6692205442185424</v>
      </c>
      <c r="W62" s="934"/>
      <c r="X62" s="76"/>
      <c r="Y62" s="76"/>
      <c r="Z62" s="76"/>
      <c r="AA62" s="76"/>
      <c r="AB62" s="76"/>
      <c r="AC62" s="76"/>
      <c r="AD62" s="76"/>
      <c r="AE62" s="76"/>
      <c r="AF62" s="76"/>
      <c r="AG62" s="76"/>
      <c r="AH62" s="76"/>
      <c r="AI62" s="76"/>
      <c r="AJ62" s="76"/>
      <c r="AK62" s="76"/>
      <c r="AL62" s="76"/>
      <c r="AM62" s="76"/>
      <c r="AN62" s="76"/>
      <c r="AO62" s="76"/>
      <c r="AP62" s="76"/>
      <c r="AQ62" s="76"/>
    </row>
    <row r="63" spans="1:43" s="77" customFormat="1" ht="12.75" customHeight="1">
      <c r="A63" s="163" t="str">
        <f>'[2]5'!$A63</f>
        <v>4 2021</v>
      </c>
      <c r="B63" s="935">
        <f>'[2]5'!$B63</f>
        <v>54586.226999999999</v>
      </c>
      <c r="C63" s="102">
        <f>'[2]5'!C63</f>
        <v>83.58750459158864</v>
      </c>
      <c r="D63" s="910">
        <f>'[2]5'!D63</f>
        <v>18.665886176745651</v>
      </c>
      <c r="E63" s="34">
        <f>'[2]5'!E63</f>
        <v>64.921618414842996</v>
      </c>
      <c r="F63" s="911">
        <f>'[2]5'!F63</f>
        <v>62.872672991302366</v>
      </c>
      <c r="G63" s="113">
        <f>'[2]5'!G63</f>
        <v>2.048945423540629</v>
      </c>
      <c r="H63" s="909">
        <f>'[2]5'!H63</f>
        <v>19.826889665775948</v>
      </c>
      <c r="I63" s="34">
        <f>'[2]5'!I63</f>
        <v>19.938234602659019</v>
      </c>
      <c r="J63" s="911">
        <f>'[2]5'!J63</f>
        <v>9.0206161345425144</v>
      </c>
      <c r="K63" s="113">
        <f>'[2]5'!K63</f>
        <v>10.917618468116506</v>
      </c>
      <c r="L63" s="910">
        <f>'[2]5'!L63</f>
        <v>-0.18494042462396237</v>
      </c>
      <c r="M63" s="34">
        <f>'[2]5'!M63</f>
        <v>7.3595487740891127E-2</v>
      </c>
      <c r="N63" s="909">
        <f>'[2]5'!N63</f>
        <v>46.515145661193991</v>
      </c>
      <c r="O63" s="34">
        <f>'[2]5'!O63</f>
        <v>32.053083646906025</v>
      </c>
      <c r="P63" s="910">
        <f>'[2]5'!P63</f>
        <v>14.462062014287962</v>
      </c>
      <c r="Q63" s="102">
        <f>'[2]5'!Q63</f>
        <v>49.929539918558575</v>
      </c>
      <c r="R63" s="910">
        <f>'[2]5'!R63</f>
        <v>40.54776857905933</v>
      </c>
      <c r="S63" s="34">
        <f>'[2]5'!S63</f>
        <v>9.3817713394992488</v>
      </c>
      <c r="T63" s="936">
        <f>'[2]5'!T63</f>
        <v>-3.4143942573645845</v>
      </c>
      <c r="U63" s="912">
        <f>'[2]5'!U63</f>
        <v>-1.5348874688879006</v>
      </c>
      <c r="V63" s="911">
        <f>'[2]5'!V63</f>
        <v>7.9616398136796906</v>
      </c>
      <c r="W63" s="934"/>
      <c r="X63" s="76"/>
      <c r="Y63" s="76"/>
      <c r="Z63" s="76"/>
      <c r="AA63" s="76"/>
      <c r="AB63" s="76"/>
      <c r="AC63" s="76"/>
      <c r="AD63" s="76"/>
      <c r="AE63" s="76"/>
      <c r="AF63" s="76"/>
      <c r="AG63" s="76"/>
      <c r="AH63" s="76"/>
      <c r="AI63" s="76"/>
      <c r="AJ63" s="76"/>
      <c r="AK63" s="76"/>
      <c r="AL63" s="76"/>
      <c r="AM63" s="76"/>
      <c r="AN63" s="76"/>
      <c r="AO63" s="76"/>
      <c r="AP63" s="76"/>
      <c r="AQ63" s="76"/>
    </row>
    <row r="64" spans="1:43" s="77" customFormat="1" ht="12.75" customHeight="1">
      <c r="A64" s="1173" t="str">
        <f>'[2]5'!$A64</f>
        <v>1 2022</v>
      </c>
      <c r="B64" s="1174">
        <f>'[2]5'!$B64</f>
        <v>56990.632000000012</v>
      </c>
      <c r="C64" s="1175">
        <f>'[2]5'!C64</f>
        <v>82.992648686542012</v>
      </c>
      <c r="D64" s="1115">
        <f>'[2]5'!D64</f>
        <v>18.181703968469762</v>
      </c>
      <c r="E64" s="1117">
        <f>'[2]5'!E64</f>
        <v>64.810944718072264</v>
      </c>
      <c r="F64" s="1176">
        <f>'[2]5'!F64</f>
        <v>62.828410114841319</v>
      </c>
      <c r="G64" s="1177">
        <f>'[2]5'!G64</f>
        <v>1.982534603230941</v>
      </c>
      <c r="H64" s="1147">
        <f>'[2]5'!H64</f>
        <v>20.642625967018574</v>
      </c>
      <c r="I64" s="1117">
        <f>'[2]5'!I64</f>
        <v>20.259424391012189</v>
      </c>
      <c r="J64" s="1176">
        <f>'[2]5'!J64</f>
        <v>9.0323616695459652</v>
      </c>
      <c r="K64" s="1177">
        <f>'[2]5'!K64</f>
        <v>11.227062721466224</v>
      </c>
      <c r="L64" s="1115">
        <f>'[2]5'!L64</f>
        <v>0.31167754026661781</v>
      </c>
      <c r="M64" s="1117">
        <f>'[2]5'!M64</f>
        <v>7.1524035739768593E-2</v>
      </c>
      <c r="N64" s="1147">
        <f>'[2]5'!N64</f>
        <v>47.093801311064588</v>
      </c>
      <c r="O64" s="1117">
        <f>'[2]5'!O64</f>
        <v>32.630989247495968</v>
      </c>
      <c r="P64" s="1115">
        <f>'[2]5'!P64</f>
        <v>14.46281206356862</v>
      </c>
      <c r="Q64" s="1175">
        <f>'[2]5'!Q64</f>
        <v>50.729075964625196</v>
      </c>
      <c r="R64" s="1115">
        <f>'[2]5'!R64</f>
        <v>42.257469613602453</v>
      </c>
      <c r="S64" s="1117">
        <f>'[2]5'!S64</f>
        <v>8.4716063510227411</v>
      </c>
      <c r="T64" s="1132">
        <f>'[2]5'!T64</f>
        <v>-3.6352746535606073</v>
      </c>
      <c r="U64" s="1178">
        <f>'[2]5'!U64</f>
        <v>-1.3778755716975872</v>
      </c>
      <c r="V64" s="1176">
        <f>'[2]5'!V64</f>
        <v>14.064643563189247</v>
      </c>
      <c r="W64" s="1179"/>
      <c r="X64" s="76"/>
      <c r="Y64" s="76"/>
      <c r="Z64" s="76"/>
      <c r="AA64" s="76"/>
      <c r="AB64" s="76"/>
      <c r="AC64" s="76"/>
      <c r="AD64" s="76"/>
      <c r="AE64" s="76"/>
      <c r="AF64" s="76"/>
      <c r="AG64" s="76"/>
      <c r="AH64" s="76"/>
      <c r="AI64" s="76"/>
      <c r="AJ64" s="76"/>
      <c r="AK64" s="76"/>
      <c r="AL64" s="76"/>
      <c r="AM64" s="76"/>
      <c r="AN64" s="76"/>
      <c r="AO64" s="76"/>
      <c r="AP64" s="76"/>
      <c r="AQ64" s="76"/>
    </row>
    <row r="65" spans="1:42" s="79" customFormat="1" ht="26.25" customHeight="1">
      <c r="A65" s="693" t="s">
        <v>174</v>
      </c>
      <c r="B65" s="1496" t="s">
        <v>545</v>
      </c>
      <c r="C65" s="1496"/>
      <c r="D65" s="1496"/>
      <c r="E65" s="1496"/>
      <c r="F65" s="1496"/>
      <c r="G65" s="1496"/>
      <c r="H65" s="1496"/>
      <c r="I65" s="1496"/>
      <c r="J65" s="1496"/>
      <c r="K65" s="1496"/>
      <c r="L65" s="1496"/>
      <c r="M65" s="81"/>
      <c r="N65" s="80"/>
      <c r="O65" s="78"/>
      <c r="P65" s="78"/>
      <c r="Q65" s="80"/>
      <c r="R65" s="78"/>
      <c r="S65" s="78"/>
      <c r="T65" s="78"/>
      <c r="U65" s="97"/>
      <c r="V65" s="85"/>
      <c r="W65" s="85"/>
      <c r="X65" s="85"/>
      <c r="Y65" s="85"/>
      <c r="Z65" s="85"/>
      <c r="AA65" s="85"/>
      <c r="AB65" s="85"/>
      <c r="AC65" s="85"/>
      <c r="AD65" s="85"/>
      <c r="AE65" s="85"/>
      <c r="AF65" s="85"/>
      <c r="AG65" s="85"/>
      <c r="AH65" s="85"/>
      <c r="AI65" s="85"/>
      <c r="AJ65" s="85"/>
      <c r="AK65" s="85"/>
      <c r="AL65" s="85"/>
      <c r="AM65" s="85"/>
      <c r="AN65" s="85"/>
      <c r="AO65" s="85"/>
      <c r="AP65" s="85"/>
    </row>
    <row r="66" spans="1:42" s="89" customFormat="1">
      <c r="A66" s="832" t="s">
        <v>12</v>
      </c>
      <c r="B66" s="217" t="s">
        <v>548</v>
      </c>
      <c r="H66" s="98"/>
      <c r="K66" s="98"/>
      <c r="M66" s="98"/>
      <c r="N66" s="99"/>
      <c r="Q66" s="100"/>
      <c r="S66" s="101"/>
      <c r="T66" s="101"/>
      <c r="U66" s="98"/>
    </row>
    <row r="67" spans="1:42" s="89" customFormat="1">
      <c r="A67" s="49"/>
      <c r="H67" s="98"/>
      <c r="K67" s="98"/>
      <c r="M67" s="98"/>
      <c r="N67" s="99"/>
      <c r="Q67" s="100"/>
      <c r="S67" s="101"/>
      <c r="T67" s="101"/>
      <c r="U67" s="98"/>
    </row>
    <row r="68" spans="1:42" s="89" customFormat="1">
      <c r="A68" s="49"/>
      <c r="H68" s="98"/>
      <c r="K68" s="98"/>
      <c r="M68" s="98"/>
      <c r="N68" s="99"/>
      <c r="Q68" s="100"/>
      <c r="S68" s="101"/>
      <c r="T68" s="101"/>
      <c r="U68" s="98"/>
    </row>
    <row r="69" spans="1:42" s="89" customFormat="1">
      <c r="A69" s="49"/>
      <c r="H69" s="98"/>
      <c r="K69" s="98"/>
      <c r="M69" s="98"/>
      <c r="N69" s="99"/>
      <c r="Q69" s="100"/>
      <c r="S69" s="101"/>
      <c r="T69" s="101"/>
      <c r="U69" s="98"/>
    </row>
    <row r="70" spans="1:42" s="89" customFormat="1">
      <c r="A70" s="49"/>
      <c r="H70" s="98"/>
      <c r="K70" s="98"/>
      <c r="M70" s="98"/>
      <c r="N70" s="99"/>
      <c r="Q70" s="100"/>
      <c r="S70" s="101"/>
      <c r="T70" s="101"/>
      <c r="U70" s="98"/>
    </row>
    <row r="71" spans="1:42" s="89" customFormat="1">
      <c r="A71" s="49"/>
      <c r="H71" s="98"/>
      <c r="K71" s="98"/>
      <c r="M71" s="98"/>
      <c r="N71" s="99"/>
      <c r="Q71" s="100"/>
      <c r="S71" s="101"/>
      <c r="T71" s="101"/>
      <c r="U71" s="98"/>
    </row>
    <row r="72" spans="1:42" s="89" customFormat="1">
      <c r="A72" s="49"/>
      <c r="H72" s="98"/>
      <c r="K72" s="98"/>
      <c r="M72" s="98"/>
      <c r="N72" s="99"/>
      <c r="Q72" s="100"/>
      <c r="S72" s="101"/>
      <c r="T72" s="101"/>
      <c r="U72" s="98"/>
    </row>
    <row r="73" spans="1:42" s="89" customFormat="1">
      <c r="A73" s="49"/>
      <c r="H73" s="98"/>
      <c r="K73" s="98"/>
      <c r="M73" s="98"/>
      <c r="N73" s="99"/>
      <c r="Q73" s="100"/>
      <c r="S73" s="101"/>
      <c r="T73" s="101"/>
      <c r="U73" s="98"/>
    </row>
    <row r="74" spans="1:42" s="89" customFormat="1">
      <c r="A74" s="49"/>
      <c r="H74" s="98"/>
      <c r="K74" s="98"/>
      <c r="M74" s="98"/>
      <c r="N74" s="99"/>
      <c r="Q74" s="100"/>
      <c r="S74" s="101"/>
      <c r="T74" s="101"/>
      <c r="U74" s="98"/>
    </row>
    <row r="75" spans="1:42" s="89" customFormat="1">
      <c r="A75" s="49"/>
      <c r="H75" s="98"/>
      <c r="K75" s="98"/>
      <c r="M75" s="98"/>
      <c r="N75" s="99"/>
      <c r="Q75" s="100"/>
      <c r="S75" s="101"/>
      <c r="T75" s="101"/>
      <c r="U75" s="98"/>
    </row>
    <row r="76" spans="1:42" s="89" customFormat="1">
      <c r="A76" s="49"/>
      <c r="H76" s="98"/>
      <c r="K76" s="98"/>
      <c r="M76" s="98"/>
      <c r="N76" s="99"/>
      <c r="Q76" s="100"/>
      <c r="S76" s="101"/>
      <c r="T76" s="101"/>
      <c r="U76" s="98"/>
    </row>
    <row r="77" spans="1:42" s="89" customFormat="1">
      <c r="A77" s="49"/>
      <c r="H77" s="98"/>
      <c r="K77" s="98"/>
      <c r="M77" s="98"/>
      <c r="N77" s="99"/>
      <c r="Q77" s="100"/>
      <c r="S77" s="101"/>
      <c r="T77" s="101"/>
      <c r="U77" s="98"/>
    </row>
    <row r="78" spans="1:42" s="89" customFormat="1">
      <c r="A78" s="49"/>
      <c r="H78" s="98"/>
      <c r="K78" s="98"/>
      <c r="M78" s="98"/>
      <c r="N78" s="99"/>
      <c r="Q78" s="100"/>
      <c r="S78" s="101"/>
      <c r="T78" s="101"/>
      <c r="U78" s="98"/>
    </row>
    <row r="79" spans="1:42" s="89" customFormat="1">
      <c r="A79" s="49"/>
      <c r="H79" s="98"/>
      <c r="K79" s="98"/>
      <c r="M79" s="98"/>
      <c r="N79" s="99"/>
      <c r="Q79" s="100"/>
      <c r="S79" s="101"/>
      <c r="T79" s="101"/>
      <c r="U79" s="98"/>
    </row>
    <row r="80" spans="1:42" s="89" customFormat="1">
      <c r="A80" s="49"/>
      <c r="H80" s="98"/>
      <c r="K80" s="98"/>
      <c r="M80" s="98"/>
      <c r="N80" s="99"/>
      <c r="Q80" s="100"/>
      <c r="S80" s="101"/>
      <c r="T80" s="101"/>
      <c r="U80" s="98"/>
    </row>
    <row r="81" spans="1:21" s="89" customFormat="1">
      <c r="A81" s="49"/>
      <c r="H81" s="98"/>
      <c r="K81" s="98"/>
      <c r="M81" s="98"/>
      <c r="N81" s="99"/>
      <c r="Q81" s="100"/>
      <c r="S81" s="101"/>
      <c r="T81" s="101"/>
      <c r="U81" s="98"/>
    </row>
    <row r="82" spans="1:21" s="89" customFormat="1">
      <c r="A82" s="49"/>
      <c r="H82" s="98"/>
      <c r="K82" s="98"/>
      <c r="M82" s="98"/>
      <c r="N82" s="99"/>
      <c r="Q82" s="100"/>
      <c r="S82" s="101"/>
      <c r="T82" s="101"/>
      <c r="U82" s="98"/>
    </row>
    <row r="83" spans="1:21" s="89" customFormat="1">
      <c r="A83" s="49"/>
      <c r="H83" s="98"/>
      <c r="K83" s="98"/>
      <c r="M83" s="98"/>
      <c r="N83" s="99"/>
      <c r="Q83" s="100"/>
      <c r="S83" s="101"/>
      <c r="T83" s="101"/>
      <c r="U83" s="98"/>
    </row>
    <row r="84" spans="1:21" s="89" customFormat="1">
      <c r="A84" s="49"/>
      <c r="H84" s="98"/>
      <c r="K84" s="98"/>
      <c r="M84" s="98"/>
      <c r="N84" s="99"/>
      <c r="Q84" s="100"/>
      <c r="S84" s="101"/>
      <c r="T84" s="101"/>
      <c r="U84" s="98"/>
    </row>
    <row r="85" spans="1:21" s="89" customFormat="1">
      <c r="A85" s="49"/>
      <c r="H85" s="98"/>
      <c r="K85" s="98"/>
      <c r="M85" s="98"/>
      <c r="N85" s="99"/>
      <c r="Q85" s="100"/>
      <c r="S85" s="101"/>
      <c r="T85" s="101"/>
      <c r="U85" s="98"/>
    </row>
    <row r="86" spans="1:21" s="89" customFormat="1">
      <c r="A86" s="49"/>
      <c r="H86" s="98"/>
      <c r="K86" s="98"/>
      <c r="M86" s="98"/>
      <c r="N86" s="99"/>
      <c r="Q86" s="100"/>
      <c r="S86" s="101"/>
      <c r="T86" s="101"/>
      <c r="U86" s="98"/>
    </row>
    <row r="87" spans="1:21" s="89" customFormat="1">
      <c r="A87" s="49"/>
      <c r="H87" s="98"/>
      <c r="K87" s="98"/>
      <c r="M87" s="98"/>
      <c r="N87" s="99"/>
      <c r="Q87" s="100"/>
      <c r="S87" s="101"/>
      <c r="T87" s="101"/>
      <c r="U87" s="98"/>
    </row>
    <row r="88" spans="1:21" s="89" customFormat="1">
      <c r="A88" s="49"/>
      <c r="H88" s="98"/>
      <c r="K88" s="98"/>
      <c r="M88" s="98"/>
      <c r="N88" s="99"/>
      <c r="Q88" s="100"/>
      <c r="S88" s="101"/>
      <c r="T88" s="101"/>
      <c r="U88" s="98"/>
    </row>
    <row r="89" spans="1:21" s="89" customFormat="1">
      <c r="A89" s="49"/>
      <c r="H89" s="98"/>
      <c r="K89" s="98"/>
      <c r="M89" s="98"/>
      <c r="N89" s="99"/>
      <c r="Q89" s="100"/>
      <c r="S89" s="101"/>
      <c r="T89" s="101"/>
      <c r="U89" s="98"/>
    </row>
    <row r="90" spans="1:21" s="89" customFormat="1">
      <c r="A90" s="49"/>
      <c r="H90" s="98"/>
      <c r="K90" s="98"/>
      <c r="M90" s="98"/>
      <c r="N90" s="99"/>
      <c r="Q90" s="100"/>
      <c r="S90" s="101"/>
      <c r="T90" s="101"/>
      <c r="U90" s="98"/>
    </row>
    <row r="91" spans="1:21" s="89" customFormat="1">
      <c r="A91" s="49"/>
      <c r="H91" s="98"/>
      <c r="K91" s="98"/>
      <c r="M91" s="98"/>
      <c r="N91" s="99"/>
      <c r="Q91" s="100"/>
      <c r="S91" s="101"/>
      <c r="T91" s="101"/>
      <c r="U91" s="98"/>
    </row>
    <row r="92" spans="1:21" s="89" customFormat="1">
      <c r="A92" s="49"/>
      <c r="H92" s="98"/>
      <c r="K92" s="98"/>
      <c r="M92" s="98"/>
      <c r="N92" s="99"/>
      <c r="Q92" s="100"/>
      <c r="S92" s="101"/>
      <c r="T92" s="101"/>
      <c r="U92" s="98"/>
    </row>
    <row r="93" spans="1:21" s="89" customFormat="1">
      <c r="A93" s="49"/>
      <c r="H93" s="98"/>
      <c r="K93" s="98"/>
      <c r="M93" s="98"/>
      <c r="N93" s="99"/>
      <c r="Q93" s="100"/>
      <c r="S93" s="101"/>
      <c r="T93" s="101"/>
      <c r="U93" s="98"/>
    </row>
    <row r="94" spans="1:21" s="89" customFormat="1">
      <c r="A94" s="49"/>
      <c r="H94" s="98"/>
      <c r="K94" s="98"/>
      <c r="M94" s="98"/>
      <c r="N94" s="99"/>
      <c r="Q94" s="100"/>
      <c r="S94" s="101"/>
      <c r="T94" s="101"/>
      <c r="U94" s="98"/>
    </row>
    <row r="95" spans="1:21" s="89" customFormat="1">
      <c r="A95" s="49"/>
      <c r="H95" s="98"/>
      <c r="K95" s="98"/>
      <c r="M95" s="98"/>
      <c r="N95" s="99"/>
      <c r="Q95" s="100"/>
      <c r="S95" s="101"/>
      <c r="T95" s="101"/>
      <c r="U95" s="98"/>
    </row>
    <row r="96" spans="1:21" s="89" customFormat="1">
      <c r="A96" s="49"/>
      <c r="H96" s="98"/>
      <c r="K96" s="98"/>
      <c r="M96" s="98"/>
      <c r="N96" s="99"/>
      <c r="Q96" s="100"/>
      <c r="S96" s="101"/>
      <c r="T96" s="101"/>
      <c r="U96" s="98"/>
    </row>
    <row r="97" spans="1:21" s="89" customFormat="1">
      <c r="A97" s="49"/>
      <c r="H97" s="98"/>
      <c r="K97" s="98"/>
      <c r="M97" s="98"/>
      <c r="N97" s="99"/>
      <c r="Q97" s="100"/>
      <c r="S97" s="101"/>
      <c r="T97" s="101"/>
      <c r="U97" s="98"/>
    </row>
    <row r="98" spans="1:21" s="89" customFormat="1">
      <c r="A98" s="49"/>
      <c r="H98" s="98"/>
      <c r="K98" s="98"/>
      <c r="M98" s="98"/>
      <c r="N98" s="99"/>
      <c r="Q98" s="100"/>
      <c r="S98" s="101"/>
      <c r="T98" s="101"/>
      <c r="U98" s="98"/>
    </row>
    <row r="99" spans="1:21" s="89" customFormat="1">
      <c r="A99" s="49"/>
      <c r="H99" s="98"/>
      <c r="K99" s="98"/>
      <c r="M99" s="98"/>
      <c r="N99" s="99"/>
      <c r="Q99" s="100"/>
      <c r="S99" s="101"/>
      <c r="T99" s="101"/>
      <c r="U99" s="98"/>
    </row>
    <row r="100" spans="1:21" s="89" customFormat="1">
      <c r="A100" s="49"/>
      <c r="H100" s="98"/>
      <c r="K100" s="98"/>
      <c r="M100" s="98"/>
      <c r="N100" s="99"/>
      <c r="Q100" s="100"/>
      <c r="S100" s="101"/>
      <c r="T100" s="101"/>
      <c r="U100" s="98"/>
    </row>
    <row r="101" spans="1:21" s="89" customFormat="1">
      <c r="A101" s="49"/>
      <c r="H101" s="98"/>
      <c r="K101" s="98"/>
      <c r="M101" s="98"/>
      <c r="N101" s="99"/>
      <c r="Q101" s="100"/>
      <c r="S101" s="101"/>
      <c r="T101" s="101"/>
      <c r="U101" s="98"/>
    </row>
    <row r="102" spans="1:21" s="89" customFormat="1">
      <c r="A102" s="49"/>
      <c r="H102" s="98"/>
      <c r="K102" s="98"/>
      <c r="M102" s="98"/>
      <c r="N102" s="99"/>
      <c r="Q102" s="100"/>
      <c r="S102" s="101"/>
      <c r="T102" s="101"/>
      <c r="U102" s="98"/>
    </row>
    <row r="103" spans="1:21" s="89" customFormat="1">
      <c r="A103" s="49"/>
      <c r="H103" s="98"/>
      <c r="K103" s="98"/>
      <c r="M103" s="98"/>
      <c r="N103" s="99"/>
      <c r="Q103" s="100"/>
      <c r="S103" s="101"/>
      <c r="T103" s="101"/>
      <c r="U103" s="98"/>
    </row>
    <row r="104" spans="1:21" s="89" customFormat="1">
      <c r="A104" s="49"/>
      <c r="H104" s="98"/>
      <c r="K104" s="98"/>
      <c r="M104" s="98"/>
      <c r="N104" s="99"/>
      <c r="Q104" s="100"/>
      <c r="S104" s="101"/>
      <c r="T104" s="101"/>
      <c r="U104" s="98"/>
    </row>
    <row r="105" spans="1:21" s="89" customFormat="1">
      <c r="A105" s="49"/>
      <c r="H105" s="98"/>
      <c r="K105" s="98"/>
      <c r="M105" s="98"/>
      <c r="N105" s="99"/>
      <c r="Q105" s="100"/>
      <c r="S105" s="101"/>
      <c r="T105" s="101"/>
      <c r="U105" s="98"/>
    </row>
    <row r="106" spans="1:21" s="89" customFormat="1">
      <c r="A106" s="49"/>
      <c r="H106" s="98"/>
      <c r="K106" s="98"/>
      <c r="M106" s="98"/>
      <c r="N106" s="99"/>
      <c r="Q106" s="100"/>
      <c r="S106" s="101"/>
      <c r="T106" s="101"/>
      <c r="U106" s="98"/>
    </row>
    <row r="107" spans="1:21" s="89" customFormat="1">
      <c r="A107" s="49"/>
      <c r="H107" s="98"/>
      <c r="K107" s="98"/>
      <c r="M107" s="98"/>
      <c r="N107" s="99"/>
      <c r="Q107" s="100"/>
      <c r="S107" s="101"/>
      <c r="T107" s="101"/>
      <c r="U107" s="98"/>
    </row>
    <row r="108" spans="1:21" s="89" customFormat="1">
      <c r="A108" s="49"/>
      <c r="H108" s="98"/>
      <c r="K108" s="98"/>
      <c r="M108" s="98"/>
      <c r="N108" s="99"/>
      <c r="Q108" s="100"/>
      <c r="S108" s="101"/>
      <c r="T108" s="101"/>
      <c r="U108" s="98"/>
    </row>
    <row r="109" spans="1:21" s="89" customFormat="1">
      <c r="A109" s="49"/>
      <c r="H109" s="98"/>
      <c r="K109" s="98"/>
      <c r="M109" s="98"/>
      <c r="N109" s="99"/>
      <c r="Q109" s="100"/>
      <c r="S109" s="101"/>
      <c r="T109" s="101"/>
      <c r="U109" s="98"/>
    </row>
    <row r="110" spans="1:21" s="89" customFormat="1">
      <c r="A110" s="49"/>
      <c r="H110" s="98"/>
      <c r="K110" s="98"/>
      <c r="M110" s="98"/>
      <c r="N110" s="99"/>
      <c r="Q110" s="100"/>
      <c r="S110" s="101"/>
      <c r="T110" s="101"/>
      <c r="U110" s="98"/>
    </row>
    <row r="111" spans="1:21" s="89" customFormat="1">
      <c r="A111" s="49"/>
      <c r="H111" s="98"/>
      <c r="K111" s="98"/>
      <c r="M111" s="98"/>
      <c r="N111" s="99"/>
      <c r="Q111" s="100"/>
      <c r="S111" s="101"/>
      <c r="T111" s="101"/>
      <c r="U111" s="98"/>
    </row>
    <row r="112" spans="1:21" s="89" customFormat="1">
      <c r="A112" s="49"/>
      <c r="H112" s="98"/>
      <c r="K112" s="98"/>
      <c r="M112" s="98"/>
      <c r="N112" s="99"/>
      <c r="Q112" s="100"/>
      <c r="S112" s="101"/>
      <c r="T112" s="101"/>
      <c r="U112" s="98"/>
    </row>
    <row r="113" spans="1:21" s="89" customFormat="1">
      <c r="A113" s="49"/>
      <c r="H113" s="98"/>
      <c r="K113" s="98"/>
      <c r="M113" s="98"/>
      <c r="N113" s="99"/>
      <c r="Q113" s="100"/>
      <c r="S113" s="101"/>
      <c r="T113" s="101"/>
      <c r="U113" s="98"/>
    </row>
    <row r="114" spans="1:21" s="89" customFormat="1">
      <c r="A114" s="49"/>
      <c r="H114" s="98"/>
      <c r="K114" s="98"/>
      <c r="M114" s="98"/>
      <c r="N114" s="99"/>
      <c r="Q114" s="100"/>
      <c r="S114" s="101"/>
      <c r="T114" s="101"/>
      <c r="U114" s="98"/>
    </row>
    <row r="115" spans="1:21" s="89" customFormat="1">
      <c r="A115" s="49"/>
      <c r="H115" s="98"/>
      <c r="K115" s="98"/>
      <c r="M115" s="98"/>
      <c r="N115" s="99"/>
      <c r="Q115" s="100"/>
      <c r="S115" s="101"/>
      <c r="T115" s="101"/>
      <c r="U115" s="98"/>
    </row>
    <row r="116" spans="1:21" s="89" customFormat="1">
      <c r="A116" s="49"/>
      <c r="H116" s="98"/>
      <c r="K116" s="98"/>
      <c r="M116" s="98"/>
      <c r="N116" s="99"/>
      <c r="Q116" s="100"/>
      <c r="S116" s="101"/>
      <c r="T116" s="101"/>
      <c r="U116" s="98"/>
    </row>
    <row r="117" spans="1:21" s="89" customFormat="1">
      <c r="A117" s="49"/>
      <c r="H117" s="98"/>
      <c r="K117" s="98"/>
      <c r="M117" s="98"/>
      <c r="N117" s="99"/>
      <c r="Q117" s="100"/>
      <c r="S117" s="101"/>
      <c r="T117" s="101"/>
      <c r="U117" s="98"/>
    </row>
    <row r="118" spans="1:21" s="89" customFormat="1">
      <c r="A118" s="49"/>
      <c r="H118" s="98"/>
      <c r="K118" s="98"/>
      <c r="M118" s="98"/>
      <c r="N118" s="99"/>
      <c r="Q118" s="100"/>
      <c r="S118" s="101"/>
      <c r="T118" s="101"/>
      <c r="U118" s="98"/>
    </row>
    <row r="119" spans="1:21" s="89" customFormat="1">
      <c r="A119" s="49"/>
      <c r="H119" s="98"/>
      <c r="K119" s="98"/>
      <c r="M119" s="98"/>
      <c r="N119" s="99"/>
      <c r="Q119" s="100"/>
      <c r="S119" s="101"/>
      <c r="T119" s="101"/>
      <c r="U119" s="98"/>
    </row>
    <row r="120" spans="1:21" s="89" customFormat="1">
      <c r="A120" s="49"/>
      <c r="H120" s="98"/>
      <c r="K120" s="98"/>
      <c r="M120" s="98"/>
      <c r="N120" s="99"/>
      <c r="Q120" s="100"/>
      <c r="S120" s="101"/>
      <c r="T120" s="101"/>
      <c r="U120" s="98"/>
    </row>
    <row r="121" spans="1:21" s="89" customFormat="1">
      <c r="A121" s="49"/>
      <c r="H121" s="98"/>
      <c r="K121" s="98"/>
      <c r="M121" s="98"/>
      <c r="N121" s="99"/>
      <c r="Q121" s="100"/>
      <c r="S121" s="101"/>
      <c r="T121" s="101"/>
      <c r="U121" s="98"/>
    </row>
    <row r="122" spans="1:21" s="89" customFormat="1">
      <c r="A122" s="49"/>
      <c r="H122" s="98"/>
      <c r="K122" s="98"/>
      <c r="M122" s="98"/>
      <c r="N122" s="99"/>
      <c r="Q122" s="100"/>
      <c r="S122" s="101"/>
      <c r="T122" s="101"/>
      <c r="U122" s="98"/>
    </row>
    <row r="123" spans="1:21" s="89" customFormat="1">
      <c r="A123" s="49"/>
      <c r="H123" s="98"/>
      <c r="K123" s="98"/>
      <c r="M123" s="98"/>
      <c r="N123" s="99"/>
      <c r="Q123" s="100"/>
      <c r="S123" s="101"/>
      <c r="T123" s="101"/>
      <c r="U123" s="98"/>
    </row>
    <row r="124" spans="1:21" s="89" customFormat="1">
      <c r="A124" s="49"/>
      <c r="H124" s="98"/>
      <c r="K124" s="98"/>
      <c r="M124" s="98"/>
      <c r="N124" s="99"/>
      <c r="Q124" s="100"/>
      <c r="S124" s="101"/>
      <c r="T124" s="101"/>
      <c r="U124" s="98"/>
    </row>
    <row r="125" spans="1:21" s="89" customFormat="1">
      <c r="A125" s="49"/>
      <c r="H125" s="98"/>
      <c r="K125" s="98"/>
      <c r="M125" s="98"/>
      <c r="N125" s="99"/>
      <c r="Q125" s="100"/>
      <c r="S125" s="101"/>
      <c r="T125" s="101"/>
      <c r="U125" s="98"/>
    </row>
    <row r="126" spans="1:21" s="89" customFormat="1">
      <c r="A126" s="49"/>
      <c r="H126" s="98"/>
      <c r="K126" s="98"/>
      <c r="M126" s="98"/>
      <c r="N126" s="99"/>
      <c r="Q126" s="100"/>
      <c r="S126" s="101"/>
      <c r="T126" s="101"/>
      <c r="U126" s="98"/>
    </row>
    <row r="127" spans="1:21" s="89" customFormat="1">
      <c r="A127" s="49"/>
      <c r="H127" s="98"/>
      <c r="K127" s="98"/>
      <c r="M127" s="98"/>
      <c r="N127" s="99"/>
      <c r="Q127" s="100"/>
      <c r="S127" s="101"/>
      <c r="T127" s="101"/>
      <c r="U127" s="98"/>
    </row>
    <row r="128" spans="1:21" s="89" customFormat="1">
      <c r="A128" s="49"/>
      <c r="H128" s="98"/>
      <c r="K128" s="98"/>
      <c r="M128" s="98"/>
      <c r="N128" s="99"/>
      <c r="Q128" s="100"/>
      <c r="S128" s="101"/>
      <c r="T128" s="101"/>
      <c r="U128" s="98"/>
    </row>
    <row r="129" spans="1:21" s="89" customFormat="1">
      <c r="A129" s="49"/>
      <c r="H129" s="98"/>
      <c r="K129" s="98"/>
      <c r="M129" s="98"/>
      <c r="N129" s="99"/>
      <c r="Q129" s="100"/>
      <c r="S129" s="101"/>
      <c r="T129" s="101"/>
      <c r="U129" s="98"/>
    </row>
    <row r="130" spans="1:21" s="89" customFormat="1">
      <c r="A130" s="49"/>
      <c r="H130" s="98"/>
      <c r="K130" s="98"/>
      <c r="M130" s="98"/>
      <c r="N130" s="99"/>
      <c r="Q130" s="100"/>
      <c r="S130" s="101"/>
      <c r="T130" s="101"/>
      <c r="U130" s="98"/>
    </row>
    <row r="131" spans="1:21" s="89" customFormat="1">
      <c r="A131" s="49"/>
      <c r="H131" s="98"/>
      <c r="K131" s="98"/>
      <c r="M131" s="98"/>
      <c r="N131" s="99"/>
      <c r="Q131" s="100"/>
      <c r="S131" s="101"/>
      <c r="T131" s="101"/>
      <c r="U131" s="98"/>
    </row>
    <row r="132" spans="1:21" s="89" customFormat="1">
      <c r="A132" s="49"/>
      <c r="H132" s="98"/>
      <c r="K132" s="98"/>
      <c r="M132" s="98"/>
      <c r="N132" s="99"/>
      <c r="Q132" s="100"/>
      <c r="S132" s="101"/>
      <c r="T132" s="101"/>
      <c r="U132" s="98"/>
    </row>
    <row r="133" spans="1:21" s="89" customFormat="1">
      <c r="A133" s="49"/>
      <c r="H133" s="98"/>
      <c r="K133" s="98"/>
      <c r="M133" s="98"/>
      <c r="N133" s="99"/>
      <c r="Q133" s="100"/>
      <c r="S133" s="101"/>
      <c r="T133" s="101"/>
      <c r="U133" s="98"/>
    </row>
    <row r="134" spans="1:21" s="89" customFormat="1">
      <c r="A134" s="49"/>
      <c r="H134" s="98"/>
      <c r="K134" s="98"/>
      <c r="M134" s="98"/>
      <c r="N134" s="99"/>
      <c r="Q134" s="100"/>
      <c r="S134" s="101"/>
      <c r="T134" s="101"/>
      <c r="U134" s="98"/>
    </row>
    <row r="135" spans="1:21" s="89" customFormat="1">
      <c r="A135" s="49"/>
      <c r="H135" s="98"/>
      <c r="K135" s="98"/>
      <c r="M135" s="98"/>
      <c r="N135" s="99"/>
      <c r="Q135" s="100"/>
      <c r="S135" s="101"/>
      <c r="T135" s="101"/>
      <c r="U135" s="98"/>
    </row>
    <row r="136" spans="1:21" s="89" customFormat="1">
      <c r="A136" s="49"/>
      <c r="H136" s="98"/>
      <c r="K136" s="98"/>
      <c r="M136" s="98"/>
      <c r="N136" s="99"/>
      <c r="Q136" s="100"/>
      <c r="S136" s="101"/>
      <c r="T136" s="101"/>
      <c r="U136" s="98"/>
    </row>
    <row r="137" spans="1:21" s="89" customFormat="1">
      <c r="A137" s="49"/>
      <c r="H137" s="98"/>
      <c r="K137" s="98"/>
      <c r="M137" s="98"/>
      <c r="N137" s="99"/>
      <c r="Q137" s="100"/>
      <c r="S137" s="101"/>
      <c r="T137" s="101"/>
      <c r="U137" s="98"/>
    </row>
    <row r="138" spans="1:21" s="89" customFormat="1">
      <c r="A138" s="49"/>
      <c r="H138" s="98"/>
      <c r="K138" s="98"/>
      <c r="M138" s="98"/>
      <c r="N138" s="99"/>
      <c r="Q138" s="100"/>
      <c r="S138" s="101"/>
      <c r="T138" s="101"/>
      <c r="U138" s="98"/>
    </row>
    <row r="139" spans="1:21" s="89" customFormat="1">
      <c r="A139" s="49"/>
      <c r="H139" s="98"/>
      <c r="K139" s="98"/>
      <c r="M139" s="98"/>
      <c r="N139" s="99"/>
      <c r="Q139" s="100"/>
      <c r="S139" s="101"/>
      <c r="T139" s="101"/>
      <c r="U139" s="98"/>
    </row>
    <row r="140" spans="1:21" s="89" customFormat="1">
      <c r="A140" s="49"/>
      <c r="H140" s="98"/>
      <c r="K140" s="98"/>
      <c r="M140" s="98"/>
      <c r="N140" s="99"/>
      <c r="Q140" s="100"/>
      <c r="S140" s="101"/>
      <c r="T140" s="101"/>
      <c r="U140" s="98"/>
    </row>
    <row r="141" spans="1:21" s="89" customFormat="1">
      <c r="A141" s="49"/>
      <c r="H141" s="98"/>
      <c r="K141" s="98"/>
      <c r="M141" s="98"/>
      <c r="N141" s="99"/>
      <c r="Q141" s="100"/>
      <c r="S141" s="101"/>
      <c r="T141" s="101"/>
      <c r="U141" s="98"/>
    </row>
    <row r="142" spans="1:21" s="89" customFormat="1">
      <c r="A142" s="49"/>
      <c r="H142" s="98"/>
      <c r="K142" s="98"/>
      <c r="M142" s="98"/>
      <c r="N142" s="99"/>
      <c r="Q142" s="100"/>
      <c r="S142" s="101"/>
      <c r="T142" s="101"/>
      <c r="U142" s="98"/>
    </row>
    <row r="143" spans="1:21" s="89" customFormat="1">
      <c r="A143" s="49"/>
      <c r="H143" s="98"/>
      <c r="K143" s="98"/>
      <c r="M143" s="98"/>
      <c r="N143" s="99"/>
      <c r="Q143" s="100"/>
      <c r="S143" s="101"/>
      <c r="T143" s="101"/>
      <c r="U143" s="98"/>
    </row>
    <row r="144" spans="1:21" s="89" customFormat="1">
      <c r="A144" s="49"/>
      <c r="H144" s="98"/>
      <c r="K144" s="98"/>
      <c r="M144" s="98"/>
      <c r="N144" s="99"/>
      <c r="Q144" s="100"/>
      <c r="S144" s="101"/>
      <c r="T144" s="101"/>
      <c r="U144" s="98"/>
    </row>
    <row r="145" spans="1:21" s="89" customFormat="1">
      <c r="A145" s="49"/>
      <c r="H145" s="98"/>
      <c r="K145" s="98"/>
      <c r="M145" s="98"/>
      <c r="N145" s="99"/>
      <c r="Q145" s="100"/>
      <c r="S145" s="101"/>
      <c r="T145" s="101"/>
      <c r="U145" s="98"/>
    </row>
    <row r="146" spans="1:21" s="89" customFormat="1">
      <c r="A146" s="49"/>
      <c r="H146" s="98"/>
      <c r="K146" s="98"/>
      <c r="M146" s="98"/>
      <c r="N146" s="99"/>
      <c r="Q146" s="100"/>
      <c r="S146" s="101"/>
      <c r="T146" s="101"/>
      <c r="U146" s="98"/>
    </row>
    <row r="147" spans="1:21" s="89" customFormat="1">
      <c r="A147" s="49"/>
      <c r="H147" s="98"/>
      <c r="K147" s="98"/>
      <c r="M147" s="98"/>
      <c r="N147" s="99"/>
      <c r="Q147" s="100"/>
      <c r="S147" s="101"/>
      <c r="T147" s="101"/>
      <c r="U147" s="98"/>
    </row>
    <row r="148" spans="1:21" s="89" customFormat="1">
      <c r="A148" s="49"/>
      <c r="H148" s="98"/>
      <c r="K148" s="98"/>
      <c r="M148" s="98"/>
      <c r="N148" s="99"/>
      <c r="Q148" s="100"/>
      <c r="S148" s="101"/>
      <c r="T148" s="101"/>
      <c r="U148" s="98"/>
    </row>
    <row r="149" spans="1:21" s="89" customFormat="1">
      <c r="A149" s="49"/>
      <c r="H149" s="98"/>
      <c r="K149" s="98"/>
      <c r="M149" s="98"/>
      <c r="N149" s="99"/>
      <c r="Q149" s="100"/>
      <c r="S149" s="101"/>
      <c r="T149" s="101"/>
      <c r="U149" s="98"/>
    </row>
    <row r="150" spans="1:21" s="89" customFormat="1">
      <c r="A150" s="49"/>
      <c r="H150" s="98"/>
      <c r="K150" s="98"/>
      <c r="M150" s="98"/>
      <c r="N150" s="99"/>
      <c r="Q150" s="100"/>
      <c r="S150" s="101"/>
      <c r="T150" s="101"/>
      <c r="U150" s="98"/>
    </row>
    <row r="151" spans="1:21" s="89" customFormat="1">
      <c r="A151" s="49"/>
      <c r="H151" s="98"/>
      <c r="K151" s="98"/>
      <c r="M151" s="98"/>
      <c r="N151" s="99"/>
      <c r="Q151" s="100"/>
      <c r="S151" s="101"/>
      <c r="T151" s="101"/>
      <c r="U151" s="98"/>
    </row>
    <row r="152" spans="1:21" s="89" customFormat="1">
      <c r="A152" s="49"/>
      <c r="H152" s="98"/>
      <c r="K152" s="98"/>
      <c r="M152" s="98"/>
      <c r="N152" s="99"/>
      <c r="Q152" s="100"/>
      <c r="S152" s="101"/>
      <c r="T152" s="101"/>
      <c r="U152" s="98"/>
    </row>
    <row r="153" spans="1:21" s="89" customFormat="1">
      <c r="A153" s="49"/>
      <c r="H153" s="98"/>
      <c r="K153" s="98"/>
      <c r="M153" s="98"/>
      <c r="N153" s="99"/>
      <c r="Q153" s="100"/>
      <c r="S153" s="101"/>
      <c r="T153" s="101"/>
      <c r="U153" s="98"/>
    </row>
    <row r="154" spans="1:21" s="89" customFormat="1">
      <c r="A154" s="49"/>
      <c r="H154" s="98"/>
      <c r="K154" s="98"/>
      <c r="M154" s="98"/>
      <c r="N154" s="99"/>
      <c r="Q154" s="100"/>
      <c r="S154" s="101"/>
      <c r="T154" s="101"/>
      <c r="U154" s="98"/>
    </row>
    <row r="155" spans="1:21" s="89" customFormat="1">
      <c r="A155" s="49"/>
      <c r="H155" s="98"/>
      <c r="K155" s="98"/>
      <c r="M155" s="98"/>
      <c r="N155" s="99"/>
      <c r="Q155" s="100"/>
      <c r="S155" s="101"/>
      <c r="T155" s="101"/>
      <c r="U155" s="98"/>
    </row>
    <row r="156" spans="1:21" s="89" customFormat="1">
      <c r="A156" s="49"/>
      <c r="H156" s="98"/>
      <c r="K156" s="98"/>
      <c r="M156" s="98"/>
      <c r="N156" s="99"/>
      <c r="Q156" s="100"/>
      <c r="S156" s="101"/>
      <c r="T156" s="101"/>
      <c r="U156" s="98"/>
    </row>
    <row r="157" spans="1:21" s="89" customFormat="1">
      <c r="A157" s="49"/>
      <c r="H157" s="98"/>
      <c r="K157" s="98"/>
      <c r="M157" s="98"/>
      <c r="N157" s="99"/>
      <c r="Q157" s="100"/>
      <c r="S157" s="101"/>
      <c r="T157" s="101"/>
      <c r="U157" s="98"/>
    </row>
    <row r="158" spans="1:21" s="89" customFormat="1">
      <c r="A158" s="49"/>
      <c r="H158" s="98"/>
      <c r="K158" s="98"/>
      <c r="M158" s="98"/>
      <c r="N158" s="99"/>
      <c r="Q158" s="100"/>
      <c r="S158" s="101"/>
      <c r="T158" s="101"/>
      <c r="U158" s="98"/>
    </row>
    <row r="159" spans="1:21" s="89" customFormat="1">
      <c r="A159" s="49"/>
      <c r="H159" s="98"/>
      <c r="K159" s="98"/>
      <c r="M159" s="98"/>
      <c r="N159" s="99"/>
      <c r="Q159" s="100"/>
      <c r="S159" s="101"/>
      <c r="T159" s="101"/>
      <c r="U159" s="98"/>
    </row>
    <row r="160" spans="1:21" s="89" customFormat="1">
      <c r="A160" s="49"/>
      <c r="H160" s="98"/>
      <c r="K160" s="98"/>
      <c r="M160" s="98"/>
      <c r="N160" s="99"/>
      <c r="Q160" s="100"/>
      <c r="S160" s="101"/>
      <c r="T160" s="101"/>
      <c r="U160" s="98"/>
    </row>
    <row r="161" spans="1:21" s="89" customFormat="1">
      <c r="A161" s="49"/>
      <c r="H161" s="98"/>
      <c r="K161" s="98"/>
      <c r="M161" s="98"/>
      <c r="N161" s="99"/>
      <c r="Q161" s="100"/>
      <c r="S161" s="101"/>
      <c r="T161" s="101"/>
      <c r="U161" s="98"/>
    </row>
    <row r="162" spans="1:21" s="89" customFormat="1">
      <c r="A162" s="49"/>
      <c r="H162" s="98"/>
      <c r="K162" s="98"/>
      <c r="M162" s="98"/>
      <c r="N162" s="99"/>
      <c r="Q162" s="100"/>
      <c r="S162" s="101"/>
      <c r="T162" s="101"/>
      <c r="U162" s="98"/>
    </row>
    <row r="163" spans="1:21" s="89" customFormat="1">
      <c r="A163" s="49"/>
      <c r="H163" s="98"/>
      <c r="K163" s="98"/>
      <c r="M163" s="98"/>
      <c r="N163" s="99"/>
      <c r="Q163" s="100"/>
      <c r="S163" s="101"/>
      <c r="T163" s="101"/>
      <c r="U163" s="98"/>
    </row>
    <row r="164" spans="1:21" s="89" customFormat="1">
      <c r="A164" s="49"/>
      <c r="H164" s="98"/>
      <c r="K164" s="98"/>
      <c r="M164" s="98"/>
      <c r="N164" s="99"/>
      <c r="Q164" s="100"/>
      <c r="S164" s="101"/>
      <c r="T164" s="101"/>
      <c r="U164" s="98"/>
    </row>
    <row r="165" spans="1:21" s="89" customFormat="1">
      <c r="A165" s="49"/>
      <c r="H165" s="98"/>
      <c r="K165" s="98"/>
      <c r="M165" s="98"/>
      <c r="N165" s="99"/>
      <c r="Q165" s="100"/>
      <c r="S165" s="101"/>
      <c r="T165" s="101"/>
      <c r="U165" s="98"/>
    </row>
    <row r="166" spans="1:21" s="89" customFormat="1">
      <c r="A166" s="49"/>
      <c r="H166" s="98"/>
      <c r="K166" s="98"/>
      <c r="M166" s="98"/>
      <c r="N166" s="99"/>
      <c r="Q166" s="100"/>
      <c r="S166" s="101"/>
      <c r="T166" s="101"/>
      <c r="U166" s="98"/>
    </row>
    <row r="167" spans="1:21" s="89" customFormat="1">
      <c r="A167" s="49"/>
      <c r="H167" s="98"/>
      <c r="K167" s="98"/>
      <c r="M167" s="98"/>
      <c r="N167" s="99"/>
      <c r="Q167" s="100"/>
      <c r="S167" s="101"/>
      <c r="T167" s="101"/>
      <c r="U167" s="98"/>
    </row>
    <row r="168" spans="1:21" s="89" customFormat="1">
      <c r="A168" s="49"/>
      <c r="H168" s="98"/>
      <c r="K168" s="98"/>
      <c r="M168" s="98"/>
      <c r="N168" s="99"/>
      <c r="Q168" s="100"/>
      <c r="S168" s="101"/>
      <c r="T168" s="101"/>
      <c r="U168" s="98"/>
    </row>
    <row r="169" spans="1:21" s="89" customFormat="1">
      <c r="A169" s="49"/>
      <c r="H169" s="98"/>
      <c r="K169" s="98"/>
      <c r="M169" s="98"/>
      <c r="N169" s="99"/>
      <c r="Q169" s="100"/>
      <c r="S169" s="101"/>
      <c r="T169" s="101"/>
      <c r="U169" s="98"/>
    </row>
    <row r="170" spans="1:21" s="89" customFormat="1">
      <c r="A170" s="49"/>
      <c r="H170" s="98"/>
      <c r="K170" s="98"/>
      <c r="M170" s="98"/>
      <c r="N170" s="99"/>
      <c r="Q170" s="100"/>
      <c r="S170" s="101"/>
      <c r="T170" s="101"/>
      <c r="U170" s="98"/>
    </row>
    <row r="171" spans="1:21" s="89" customFormat="1">
      <c r="A171" s="49"/>
      <c r="H171" s="98"/>
      <c r="K171" s="98"/>
      <c r="M171" s="98"/>
      <c r="N171" s="99"/>
      <c r="Q171" s="100"/>
      <c r="S171" s="101"/>
      <c r="T171" s="101"/>
      <c r="U171" s="98"/>
    </row>
    <row r="172" spans="1:21" s="89" customFormat="1">
      <c r="A172" s="49"/>
      <c r="H172" s="98"/>
      <c r="K172" s="98"/>
      <c r="M172" s="98"/>
      <c r="N172" s="99"/>
      <c r="Q172" s="100"/>
      <c r="S172" s="101"/>
      <c r="T172" s="101"/>
      <c r="U172" s="98"/>
    </row>
    <row r="173" spans="1:21" s="89" customFormat="1">
      <c r="A173" s="49"/>
      <c r="H173" s="98"/>
      <c r="K173" s="98"/>
      <c r="M173" s="98"/>
      <c r="N173" s="99"/>
      <c r="Q173" s="100"/>
      <c r="S173" s="101"/>
      <c r="T173" s="101"/>
      <c r="U173" s="98"/>
    </row>
    <row r="174" spans="1:21" s="89" customFormat="1">
      <c r="A174" s="49"/>
      <c r="H174" s="98"/>
      <c r="K174" s="98"/>
      <c r="M174" s="98"/>
      <c r="N174" s="99"/>
      <c r="Q174" s="100"/>
      <c r="S174" s="101"/>
      <c r="T174" s="101"/>
      <c r="U174" s="98"/>
    </row>
    <row r="175" spans="1:21" s="89" customFormat="1">
      <c r="A175" s="49"/>
      <c r="H175" s="98"/>
      <c r="K175" s="98"/>
      <c r="M175" s="98"/>
      <c r="N175" s="99"/>
      <c r="Q175" s="100"/>
      <c r="S175" s="101"/>
      <c r="T175" s="101"/>
      <c r="U175" s="98"/>
    </row>
    <row r="176" spans="1:21" s="89" customFormat="1">
      <c r="A176" s="49"/>
      <c r="H176" s="98"/>
      <c r="K176" s="98"/>
      <c r="M176" s="98"/>
      <c r="N176" s="99"/>
      <c r="Q176" s="100"/>
      <c r="S176" s="101"/>
      <c r="T176" s="101"/>
      <c r="U176" s="98"/>
    </row>
    <row r="177" spans="1:21" s="89" customFormat="1">
      <c r="A177" s="49"/>
      <c r="H177" s="98"/>
      <c r="K177" s="98"/>
      <c r="M177" s="98"/>
      <c r="N177" s="99"/>
      <c r="Q177" s="100"/>
      <c r="S177" s="101"/>
      <c r="T177" s="101"/>
      <c r="U177" s="98"/>
    </row>
    <row r="178" spans="1:21" s="89" customFormat="1">
      <c r="A178" s="49"/>
      <c r="H178" s="98"/>
      <c r="K178" s="98"/>
      <c r="M178" s="98"/>
      <c r="N178" s="99"/>
      <c r="Q178" s="100"/>
      <c r="S178" s="101"/>
      <c r="T178" s="101"/>
      <c r="U178" s="98"/>
    </row>
    <row r="179" spans="1:21" s="89" customFormat="1">
      <c r="A179" s="49"/>
      <c r="H179" s="98"/>
      <c r="K179" s="98"/>
      <c r="M179" s="98"/>
      <c r="N179" s="99"/>
      <c r="Q179" s="100"/>
      <c r="S179" s="101"/>
      <c r="T179" s="101"/>
      <c r="U179" s="98"/>
    </row>
    <row r="180" spans="1:21" s="89" customFormat="1">
      <c r="A180" s="49"/>
      <c r="H180" s="98"/>
      <c r="K180" s="98"/>
      <c r="M180" s="98"/>
      <c r="N180" s="99"/>
      <c r="Q180" s="100"/>
      <c r="S180" s="101"/>
      <c r="T180" s="101"/>
      <c r="U180" s="98"/>
    </row>
    <row r="181" spans="1:21" s="89" customFormat="1">
      <c r="A181" s="49"/>
      <c r="H181" s="98"/>
      <c r="K181" s="98"/>
      <c r="M181" s="98"/>
      <c r="N181" s="99"/>
      <c r="Q181" s="100"/>
      <c r="S181" s="101"/>
      <c r="T181" s="101"/>
      <c r="U181" s="98"/>
    </row>
    <row r="182" spans="1:21" s="89" customFormat="1">
      <c r="A182" s="49"/>
      <c r="H182" s="98"/>
      <c r="K182" s="98"/>
      <c r="M182" s="98"/>
      <c r="N182" s="99"/>
      <c r="Q182" s="100"/>
      <c r="S182" s="101"/>
      <c r="T182" s="101"/>
      <c r="U182" s="98"/>
    </row>
    <row r="183" spans="1:21" s="89" customFormat="1">
      <c r="A183" s="49"/>
      <c r="H183" s="98"/>
      <c r="K183" s="98"/>
      <c r="M183" s="98"/>
      <c r="N183" s="99"/>
      <c r="Q183" s="100"/>
      <c r="S183" s="101"/>
      <c r="T183" s="101"/>
      <c r="U183" s="98"/>
    </row>
    <row r="184" spans="1:21" s="89" customFormat="1">
      <c r="A184" s="49"/>
      <c r="H184" s="98"/>
      <c r="K184" s="98"/>
      <c r="M184" s="98"/>
      <c r="N184" s="99"/>
      <c r="Q184" s="100"/>
      <c r="S184" s="101"/>
      <c r="T184" s="101"/>
      <c r="U184" s="98"/>
    </row>
    <row r="185" spans="1:21" s="89" customFormat="1">
      <c r="A185" s="49"/>
      <c r="H185" s="98"/>
      <c r="K185" s="98"/>
      <c r="M185" s="98"/>
      <c r="N185" s="99"/>
      <c r="Q185" s="100"/>
      <c r="S185" s="101"/>
      <c r="T185" s="101"/>
      <c r="U185" s="98"/>
    </row>
    <row r="186" spans="1:21" s="89" customFormat="1">
      <c r="A186" s="49"/>
      <c r="H186" s="98"/>
      <c r="K186" s="98"/>
      <c r="M186" s="98"/>
      <c r="N186" s="99"/>
      <c r="Q186" s="100"/>
      <c r="S186" s="101"/>
      <c r="T186" s="101"/>
      <c r="U186" s="98"/>
    </row>
    <row r="187" spans="1:21" s="89" customFormat="1">
      <c r="A187" s="49"/>
      <c r="H187" s="98"/>
      <c r="K187" s="98"/>
      <c r="M187" s="98"/>
      <c r="N187" s="99"/>
      <c r="Q187" s="100"/>
      <c r="S187" s="101"/>
      <c r="T187" s="101"/>
      <c r="U187" s="98"/>
    </row>
    <row r="188" spans="1:21" s="89" customFormat="1">
      <c r="A188" s="49"/>
      <c r="H188" s="98"/>
      <c r="K188" s="98"/>
      <c r="M188" s="98"/>
      <c r="N188" s="99"/>
      <c r="Q188" s="100"/>
      <c r="S188" s="101"/>
      <c r="T188" s="101"/>
      <c r="U188" s="98"/>
    </row>
    <row r="189" spans="1:21" s="89" customFormat="1">
      <c r="A189" s="49"/>
      <c r="H189" s="98"/>
      <c r="K189" s="98"/>
      <c r="M189" s="98"/>
      <c r="N189" s="99"/>
      <c r="Q189" s="100"/>
      <c r="S189" s="101"/>
      <c r="T189" s="101"/>
      <c r="U189" s="98"/>
    </row>
    <row r="190" spans="1:21" s="89" customFormat="1">
      <c r="A190" s="49"/>
      <c r="H190" s="98"/>
      <c r="K190" s="98"/>
      <c r="M190" s="98"/>
      <c r="N190" s="99"/>
      <c r="Q190" s="100"/>
      <c r="S190" s="101"/>
      <c r="T190" s="101"/>
      <c r="U190" s="98"/>
    </row>
    <row r="191" spans="1:21" s="89" customFormat="1">
      <c r="A191" s="49"/>
      <c r="H191" s="98"/>
      <c r="K191" s="98"/>
      <c r="M191" s="98"/>
      <c r="N191" s="99"/>
      <c r="Q191" s="100"/>
      <c r="S191" s="101"/>
      <c r="T191" s="101"/>
      <c r="U191" s="98"/>
    </row>
    <row r="192" spans="1:21" s="89" customFormat="1">
      <c r="A192" s="49"/>
      <c r="H192" s="98"/>
      <c r="K192" s="98"/>
      <c r="M192" s="98"/>
      <c r="N192" s="99"/>
      <c r="Q192" s="100"/>
      <c r="S192" s="101"/>
      <c r="T192" s="101"/>
      <c r="U192" s="98"/>
    </row>
    <row r="193" spans="1:21" s="89" customFormat="1">
      <c r="A193" s="49"/>
      <c r="H193" s="98"/>
      <c r="K193" s="98"/>
      <c r="M193" s="98"/>
      <c r="N193" s="99"/>
      <c r="Q193" s="100"/>
      <c r="S193" s="101"/>
      <c r="T193" s="101"/>
      <c r="U193" s="98"/>
    </row>
    <row r="194" spans="1:21" s="89" customFormat="1">
      <c r="A194" s="49"/>
      <c r="H194" s="98"/>
      <c r="K194" s="98"/>
      <c r="M194" s="98"/>
      <c r="N194" s="99"/>
      <c r="Q194" s="100"/>
      <c r="S194" s="101"/>
      <c r="T194" s="101"/>
      <c r="U194" s="98"/>
    </row>
    <row r="195" spans="1:21" s="89" customFormat="1">
      <c r="A195" s="49"/>
      <c r="H195" s="98"/>
      <c r="K195" s="98"/>
      <c r="M195" s="98"/>
      <c r="N195" s="99"/>
      <c r="Q195" s="100"/>
      <c r="S195" s="101"/>
      <c r="T195" s="101"/>
      <c r="U195" s="98"/>
    </row>
    <row r="196" spans="1:21" s="89" customFormat="1">
      <c r="A196" s="49"/>
      <c r="H196" s="98"/>
      <c r="K196" s="98"/>
      <c r="M196" s="98"/>
      <c r="N196" s="99"/>
      <c r="Q196" s="100"/>
      <c r="S196" s="101"/>
      <c r="T196" s="101"/>
      <c r="U196" s="98"/>
    </row>
    <row r="197" spans="1:21" s="89" customFormat="1">
      <c r="A197" s="49"/>
      <c r="H197" s="98"/>
      <c r="K197" s="98"/>
      <c r="M197" s="98"/>
      <c r="N197" s="99"/>
      <c r="Q197" s="100"/>
      <c r="S197" s="101"/>
      <c r="T197" s="101"/>
      <c r="U197" s="98"/>
    </row>
    <row r="198" spans="1:21" s="89" customFormat="1">
      <c r="A198" s="49"/>
      <c r="H198" s="98"/>
      <c r="K198" s="98"/>
      <c r="M198" s="98"/>
      <c r="N198" s="99"/>
      <c r="Q198" s="100"/>
      <c r="S198" s="101"/>
      <c r="T198" s="101"/>
      <c r="U198" s="98"/>
    </row>
    <row r="199" spans="1:21" s="89" customFormat="1">
      <c r="A199" s="49"/>
      <c r="H199" s="98"/>
      <c r="K199" s="98"/>
      <c r="M199" s="98"/>
      <c r="N199" s="99"/>
      <c r="Q199" s="100"/>
      <c r="S199" s="101"/>
      <c r="T199" s="101"/>
      <c r="U199" s="98"/>
    </row>
    <row r="200" spans="1:21" s="89" customFormat="1">
      <c r="A200" s="49"/>
      <c r="H200" s="98"/>
      <c r="K200" s="98"/>
      <c r="M200" s="98"/>
      <c r="N200" s="99"/>
      <c r="Q200" s="100"/>
      <c r="S200" s="101"/>
      <c r="T200" s="101"/>
      <c r="U200" s="98"/>
    </row>
    <row r="201" spans="1:21" s="89" customFormat="1">
      <c r="A201" s="49"/>
      <c r="H201" s="98"/>
      <c r="K201" s="98"/>
      <c r="M201" s="98"/>
      <c r="N201" s="99"/>
      <c r="Q201" s="100"/>
      <c r="S201" s="101"/>
      <c r="T201" s="101"/>
      <c r="U201" s="98"/>
    </row>
    <row r="202" spans="1:21" s="89" customFormat="1">
      <c r="A202" s="49"/>
      <c r="H202" s="98"/>
      <c r="K202" s="98"/>
      <c r="M202" s="98"/>
      <c r="N202" s="99"/>
      <c r="Q202" s="100"/>
      <c r="S202" s="101"/>
      <c r="T202" s="101"/>
      <c r="U202" s="98"/>
    </row>
    <row r="203" spans="1:21" s="89" customFormat="1">
      <c r="A203" s="49"/>
      <c r="H203" s="98"/>
      <c r="K203" s="98"/>
      <c r="M203" s="98"/>
      <c r="N203" s="99"/>
      <c r="Q203" s="100"/>
      <c r="S203" s="101"/>
      <c r="T203" s="101"/>
      <c r="U203" s="98"/>
    </row>
    <row r="204" spans="1:21" s="89" customFormat="1">
      <c r="A204" s="49"/>
      <c r="H204" s="98"/>
      <c r="K204" s="98"/>
      <c r="M204" s="98"/>
      <c r="N204" s="99"/>
      <c r="Q204" s="100"/>
      <c r="S204" s="101"/>
      <c r="T204" s="101"/>
      <c r="U204" s="98"/>
    </row>
    <row r="205" spans="1:21" s="89" customFormat="1">
      <c r="A205" s="49"/>
      <c r="H205" s="98"/>
      <c r="K205" s="98"/>
      <c r="M205" s="98"/>
      <c r="N205" s="99"/>
      <c r="Q205" s="100"/>
      <c r="S205" s="101"/>
      <c r="T205" s="101"/>
      <c r="U205" s="98"/>
    </row>
    <row r="206" spans="1:21" s="89" customFormat="1">
      <c r="A206" s="49"/>
      <c r="H206" s="98"/>
      <c r="K206" s="98"/>
      <c r="M206" s="98"/>
      <c r="N206" s="99"/>
      <c r="Q206" s="100"/>
      <c r="S206" s="101"/>
      <c r="T206" s="101"/>
      <c r="U206" s="98"/>
    </row>
    <row r="207" spans="1:21" s="89" customFormat="1">
      <c r="A207" s="49"/>
      <c r="H207" s="98"/>
      <c r="K207" s="98"/>
      <c r="M207" s="98"/>
      <c r="N207" s="99"/>
      <c r="Q207" s="100"/>
      <c r="S207" s="101"/>
      <c r="T207" s="101"/>
      <c r="U207" s="98"/>
    </row>
    <row r="208" spans="1:21" s="89" customFormat="1">
      <c r="A208" s="49"/>
      <c r="H208" s="98"/>
      <c r="K208" s="98"/>
      <c r="M208" s="98"/>
      <c r="N208" s="99"/>
      <c r="Q208" s="100"/>
      <c r="S208" s="101"/>
      <c r="T208" s="101"/>
      <c r="U208" s="98"/>
    </row>
    <row r="209" spans="1:21" s="89" customFormat="1">
      <c r="A209" s="49"/>
      <c r="H209" s="98"/>
      <c r="K209" s="98"/>
      <c r="M209" s="98"/>
      <c r="N209" s="99"/>
      <c r="Q209" s="100"/>
      <c r="S209" s="101"/>
      <c r="T209" s="101"/>
      <c r="U209" s="98"/>
    </row>
    <row r="210" spans="1:21" s="89" customFormat="1">
      <c r="A210" s="49"/>
      <c r="H210" s="98"/>
      <c r="K210" s="98"/>
      <c r="M210" s="98"/>
      <c r="N210" s="99"/>
      <c r="Q210" s="100"/>
      <c r="S210" s="101"/>
      <c r="T210" s="101"/>
      <c r="U210" s="98"/>
    </row>
    <row r="211" spans="1:21" s="89" customFormat="1">
      <c r="A211" s="49"/>
      <c r="H211" s="98"/>
      <c r="K211" s="98"/>
      <c r="M211" s="98"/>
      <c r="N211" s="99"/>
      <c r="Q211" s="100"/>
      <c r="S211" s="101"/>
      <c r="T211" s="101"/>
      <c r="U211" s="98"/>
    </row>
    <row r="212" spans="1:21" s="89" customFormat="1">
      <c r="A212" s="49"/>
      <c r="H212" s="98"/>
      <c r="K212" s="98"/>
      <c r="M212" s="98"/>
      <c r="N212" s="99"/>
      <c r="Q212" s="100"/>
      <c r="S212" s="101"/>
      <c r="T212" s="101"/>
      <c r="U212" s="98"/>
    </row>
    <row r="213" spans="1:21" s="89" customFormat="1">
      <c r="A213" s="49"/>
      <c r="H213" s="98"/>
      <c r="K213" s="98"/>
      <c r="M213" s="98"/>
      <c r="N213" s="99"/>
      <c r="Q213" s="100"/>
      <c r="S213" s="101"/>
      <c r="T213" s="101"/>
      <c r="U213" s="98"/>
    </row>
    <row r="214" spans="1:21" s="89" customFormat="1">
      <c r="A214" s="49"/>
      <c r="H214" s="98"/>
      <c r="K214" s="98"/>
      <c r="M214" s="98"/>
      <c r="N214" s="99"/>
      <c r="Q214" s="100"/>
      <c r="S214" s="101"/>
      <c r="T214" s="101"/>
      <c r="U214" s="98"/>
    </row>
    <row r="215" spans="1:21" s="89" customFormat="1">
      <c r="A215" s="49"/>
      <c r="H215" s="98"/>
      <c r="K215" s="98"/>
      <c r="M215" s="98"/>
      <c r="N215" s="99"/>
      <c r="Q215" s="100"/>
      <c r="S215" s="101"/>
      <c r="T215" s="101"/>
      <c r="U215" s="98"/>
    </row>
    <row r="216" spans="1:21" s="89" customFormat="1">
      <c r="A216" s="49"/>
      <c r="H216" s="98"/>
      <c r="K216" s="98"/>
      <c r="M216" s="98"/>
      <c r="N216" s="99"/>
      <c r="Q216" s="100"/>
      <c r="S216" s="101"/>
      <c r="T216" s="101"/>
      <c r="U216" s="98"/>
    </row>
    <row r="217" spans="1:21" s="89" customFormat="1">
      <c r="A217" s="49"/>
      <c r="H217" s="98"/>
      <c r="K217" s="98"/>
      <c r="M217" s="98"/>
      <c r="N217" s="99"/>
      <c r="Q217" s="100"/>
      <c r="S217" s="101"/>
      <c r="T217" s="101"/>
      <c r="U217" s="98"/>
    </row>
    <row r="218" spans="1:21" s="89" customFormat="1">
      <c r="A218" s="49"/>
      <c r="H218" s="98"/>
      <c r="K218" s="98"/>
      <c r="M218" s="98"/>
      <c r="N218" s="99"/>
      <c r="Q218" s="100"/>
      <c r="S218" s="101"/>
      <c r="T218" s="101"/>
      <c r="U218" s="98"/>
    </row>
    <row r="219" spans="1:21" s="89" customFormat="1">
      <c r="A219" s="49"/>
      <c r="H219" s="98"/>
      <c r="K219" s="98"/>
      <c r="M219" s="98"/>
      <c r="N219" s="99"/>
      <c r="Q219" s="100"/>
      <c r="S219" s="101"/>
      <c r="T219" s="101"/>
      <c r="U219" s="98"/>
    </row>
    <row r="220" spans="1:21" s="89" customFormat="1">
      <c r="A220" s="49"/>
      <c r="H220" s="98"/>
      <c r="K220" s="98"/>
      <c r="M220" s="98"/>
      <c r="N220" s="99"/>
      <c r="Q220" s="100"/>
      <c r="S220" s="101"/>
      <c r="T220" s="101"/>
      <c r="U220" s="98"/>
    </row>
    <row r="221" spans="1:21" s="89" customFormat="1">
      <c r="A221" s="49"/>
      <c r="H221" s="98"/>
      <c r="K221" s="98"/>
      <c r="M221" s="98"/>
      <c r="N221" s="99"/>
      <c r="Q221" s="100"/>
      <c r="S221" s="101"/>
      <c r="T221" s="101"/>
      <c r="U221" s="98"/>
    </row>
    <row r="222" spans="1:21" s="89" customFormat="1">
      <c r="A222" s="49"/>
      <c r="H222" s="98"/>
      <c r="K222" s="98"/>
      <c r="M222" s="98"/>
      <c r="N222" s="99"/>
      <c r="Q222" s="100"/>
      <c r="S222" s="101"/>
      <c r="T222" s="101"/>
      <c r="U222" s="98"/>
    </row>
    <row r="223" spans="1:21" s="89" customFormat="1">
      <c r="A223" s="49"/>
      <c r="H223" s="98"/>
      <c r="K223" s="98"/>
      <c r="M223" s="98"/>
      <c r="N223" s="99"/>
      <c r="Q223" s="100"/>
      <c r="S223" s="101"/>
      <c r="T223" s="101"/>
      <c r="U223" s="98"/>
    </row>
    <row r="224" spans="1:21" s="89" customFormat="1">
      <c r="A224" s="49"/>
      <c r="H224" s="98"/>
      <c r="K224" s="98"/>
      <c r="M224" s="98"/>
      <c r="N224" s="99"/>
      <c r="Q224" s="100"/>
      <c r="S224" s="101"/>
      <c r="T224" s="101"/>
      <c r="U224" s="98"/>
    </row>
    <row r="225" spans="1:21" s="89" customFormat="1">
      <c r="A225" s="49"/>
      <c r="H225" s="98"/>
      <c r="K225" s="98"/>
      <c r="M225" s="98"/>
      <c r="N225" s="99"/>
      <c r="Q225" s="100"/>
      <c r="S225" s="101"/>
      <c r="T225" s="101"/>
      <c r="U225" s="98"/>
    </row>
    <row r="226" spans="1:21" s="89" customFormat="1">
      <c r="A226" s="49"/>
      <c r="H226" s="98"/>
      <c r="K226" s="98"/>
      <c r="M226" s="98"/>
      <c r="N226" s="99"/>
      <c r="Q226" s="100"/>
      <c r="S226" s="101"/>
      <c r="T226" s="101"/>
      <c r="U226" s="98"/>
    </row>
    <row r="227" spans="1:21" s="89" customFormat="1">
      <c r="A227" s="49"/>
      <c r="H227" s="98"/>
      <c r="K227" s="98"/>
      <c r="M227" s="98"/>
      <c r="N227" s="99"/>
      <c r="Q227" s="100"/>
      <c r="S227" s="101"/>
      <c r="T227" s="101"/>
      <c r="U227" s="98"/>
    </row>
    <row r="228" spans="1:21" s="89" customFormat="1">
      <c r="A228" s="49"/>
      <c r="H228" s="98"/>
      <c r="K228" s="98"/>
      <c r="M228" s="98"/>
      <c r="N228" s="99"/>
      <c r="Q228" s="100"/>
      <c r="S228" s="101"/>
      <c r="T228" s="101"/>
      <c r="U228" s="98"/>
    </row>
    <row r="229" spans="1:21" s="89" customFormat="1">
      <c r="A229" s="49"/>
      <c r="H229" s="98"/>
      <c r="K229" s="98"/>
      <c r="M229" s="98"/>
      <c r="N229" s="99"/>
      <c r="Q229" s="100"/>
      <c r="S229" s="101"/>
      <c r="T229" s="101"/>
      <c r="U229" s="98"/>
    </row>
    <row r="230" spans="1:21" s="89" customFormat="1">
      <c r="A230" s="49"/>
      <c r="H230" s="98"/>
      <c r="K230" s="98"/>
      <c r="M230" s="98"/>
      <c r="N230" s="99"/>
      <c r="Q230" s="100"/>
      <c r="S230" s="101"/>
      <c r="T230" s="101"/>
      <c r="U230" s="98"/>
    </row>
    <row r="231" spans="1:21" s="89" customFormat="1">
      <c r="A231" s="49"/>
      <c r="H231" s="98"/>
      <c r="K231" s="98"/>
      <c r="M231" s="98"/>
      <c r="N231" s="99"/>
      <c r="Q231" s="100"/>
      <c r="S231" s="101"/>
      <c r="T231" s="101"/>
      <c r="U231" s="98"/>
    </row>
    <row r="232" spans="1:21" s="89" customFormat="1">
      <c r="A232" s="49"/>
      <c r="H232" s="98"/>
      <c r="K232" s="98"/>
      <c r="M232" s="98"/>
      <c r="N232" s="99"/>
      <c r="Q232" s="100"/>
      <c r="S232" s="101"/>
      <c r="T232" s="101"/>
      <c r="U232" s="98"/>
    </row>
    <row r="233" spans="1:21" s="89" customFormat="1">
      <c r="A233" s="49"/>
      <c r="H233" s="98"/>
      <c r="K233" s="98"/>
      <c r="M233" s="98"/>
      <c r="N233" s="99"/>
      <c r="Q233" s="100"/>
      <c r="S233" s="101"/>
      <c r="T233" s="101"/>
      <c r="U233" s="98"/>
    </row>
    <row r="234" spans="1:21" s="89" customFormat="1">
      <c r="A234" s="49"/>
      <c r="H234" s="98"/>
      <c r="K234" s="98"/>
      <c r="M234" s="98"/>
      <c r="N234" s="99"/>
      <c r="Q234" s="100"/>
      <c r="S234" s="101"/>
      <c r="T234" s="101"/>
      <c r="U234" s="98"/>
    </row>
    <row r="235" spans="1:21" s="89" customFormat="1">
      <c r="A235" s="49"/>
      <c r="H235" s="98"/>
      <c r="K235" s="98"/>
      <c r="M235" s="98"/>
      <c r="N235" s="99"/>
      <c r="Q235" s="100"/>
      <c r="S235" s="101"/>
      <c r="T235" s="101"/>
      <c r="U235" s="98"/>
    </row>
  </sheetData>
  <sheetProtection autoFilter="0"/>
  <mergeCells count="10">
    <mergeCell ref="B65:L65"/>
    <mergeCell ref="A1:V1"/>
    <mergeCell ref="C10:S10"/>
    <mergeCell ref="T7:U7"/>
    <mergeCell ref="T8:U8"/>
    <mergeCell ref="A7:A8"/>
    <mergeCell ref="T9:U9"/>
    <mergeCell ref="B5:P5"/>
    <mergeCell ref="T5:U5"/>
    <mergeCell ref="U10:W10"/>
  </mergeCells>
  <phoneticPr fontId="18" type="noConversion"/>
  <hyperlinks>
    <hyperlink ref="Y3" location="INDICE!A1" display="Índice" xr:uid="{6EE83C3F-6641-427C-BB75-F3612CA86017}"/>
  </hyperlinks>
  <printOptions horizontalCentered="1" verticalCentered="1"/>
  <pageMargins left="0.74803149606299213" right="0.74803149606299213" top="0.98425196850393704" bottom="0.59055118110236227" header="0.39370078740157483" footer="0.31496062992125984"/>
  <pageSetup paperSize="9" scale="73" fitToHeight="0" orientation="landscape"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9">
    <pageSetUpPr fitToPage="1"/>
  </sheetPr>
  <dimension ref="A1:U59"/>
  <sheetViews>
    <sheetView showGridLines="0" zoomScale="130" zoomScaleNormal="130" workbookViewId="0">
      <selection activeCell="I7" sqref="I7:I8"/>
    </sheetView>
  </sheetViews>
  <sheetFormatPr defaultColWidth="9.140625" defaultRowHeight="12.75"/>
  <cols>
    <col min="1" max="1" width="10.7109375" style="40" customWidth="1"/>
    <col min="2" max="2" width="10.7109375" style="105" customWidth="1"/>
    <col min="3" max="3" width="10.7109375" style="106" customWidth="1"/>
    <col min="4" max="7" width="10.7109375" style="49" customWidth="1"/>
    <col min="8" max="9" width="10.7109375" style="106" customWidth="1"/>
    <col min="10" max="11" width="0.5703125" style="40" customWidth="1"/>
    <col min="12" max="16384" width="9.140625" style="40"/>
  </cols>
  <sheetData>
    <row r="1" spans="1:12" ht="36" customHeight="1">
      <c r="A1" s="1537" t="s">
        <v>191</v>
      </c>
      <c r="B1" s="1484"/>
      <c r="C1" s="1484"/>
      <c r="D1" s="1484"/>
      <c r="E1" s="1484"/>
      <c r="F1" s="1484"/>
      <c r="G1" s="1484"/>
      <c r="H1" s="1484"/>
      <c r="I1" s="1484"/>
    </row>
    <row r="2" spans="1:12" ht="6" customHeight="1">
      <c r="A2" s="36"/>
      <c r="B2" s="36"/>
      <c r="C2" s="36"/>
      <c r="D2" s="36"/>
      <c r="E2" s="36"/>
      <c r="F2" s="36"/>
      <c r="G2" s="36"/>
      <c r="H2" s="36"/>
      <c r="I2" s="36"/>
    </row>
    <row r="3" spans="1:12" s="46" customFormat="1" ht="20.100000000000001" customHeight="1">
      <c r="A3" s="348" t="s">
        <v>657</v>
      </c>
      <c r="B3" s="349"/>
      <c r="C3" s="349"/>
      <c r="D3" s="350"/>
      <c r="E3" s="350"/>
      <c r="F3" s="350"/>
      <c r="G3" s="350"/>
      <c r="H3" s="349"/>
      <c r="I3" s="349"/>
      <c r="J3" s="351"/>
      <c r="L3" s="637" t="s">
        <v>182</v>
      </c>
    </row>
    <row r="4" spans="1:12" s="46" customFormat="1" ht="6" customHeight="1">
      <c r="A4" s="4"/>
      <c r="B4" s="25"/>
      <c r="C4" s="103"/>
      <c r="D4" s="104"/>
      <c r="E4" s="104"/>
      <c r="F4" s="104"/>
      <c r="G4" s="104"/>
      <c r="H4" s="103"/>
      <c r="I4" s="103"/>
    </row>
    <row r="5" spans="1:12" s="46" customFormat="1" ht="26.25" customHeight="1">
      <c r="B5" s="1548" t="s">
        <v>427</v>
      </c>
      <c r="C5" s="1548"/>
      <c r="D5" s="1548"/>
      <c r="E5" s="1548"/>
      <c r="F5" s="736"/>
      <c r="G5" s="1549" t="s">
        <v>239</v>
      </c>
      <c r="H5" s="1549"/>
      <c r="I5" s="735">
        <f>('[2]6'!$H$5)</f>
        <v>44739</v>
      </c>
    </row>
    <row r="6" spans="1:12" s="46" customFormat="1" ht="6" customHeight="1" thickBot="1">
      <c r="A6" s="4"/>
      <c r="B6" s="25"/>
      <c r="C6" s="103"/>
      <c r="D6" s="104"/>
      <c r="E6" s="104"/>
      <c r="F6" s="104"/>
      <c r="G6" s="104"/>
      <c r="H6" s="103"/>
      <c r="I6" s="103"/>
    </row>
    <row r="7" spans="1:12" s="46" customFormat="1" ht="50.1" customHeight="1">
      <c r="A7" s="1544" t="s">
        <v>206</v>
      </c>
      <c r="B7" s="1538" t="s">
        <v>470</v>
      </c>
      <c r="C7" s="1540" t="s">
        <v>237</v>
      </c>
      <c r="D7" s="1542" t="s">
        <v>465</v>
      </c>
      <c r="E7" s="1542" t="s">
        <v>466</v>
      </c>
      <c r="F7" s="1542" t="s">
        <v>467</v>
      </c>
      <c r="G7" s="1542" t="s">
        <v>468</v>
      </c>
      <c r="H7" s="1540" t="s">
        <v>469</v>
      </c>
      <c r="I7" s="1546" t="s">
        <v>471</v>
      </c>
      <c r="J7" s="341"/>
    </row>
    <row r="8" spans="1:12" ht="50.1" customHeight="1">
      <c r="A8" s="1545"/>
      <c r="B8" s="1539"/>
      <c r="C8" s="1541"/>
      <c r="D8" s="1543"/>
      <c r="E8" s="1543"/>
      <c r="F8" s="1543"/>
      <c r="G8" s="1543"/>
      <c r="H8" s="1541"/>
      <c r="I8" s="1547"/>
      <c r="J8" s="342"/>
    </row>
    <row r="9" spans="1:12" ht="9.9499999999999993" customHeight="1">
      <c r="A9" s="212"/>
      <c r="B9" s="1535" t="s">
        <v>192</v>
      </c>
      <c r="C9" s="1536"/>
      <c r="D9" s="1536"/>
      <c r="E9" s="1536"/>
      <c r="F9" s="1536"/>
      <c r="G9" s="1536"/>
      <c r="H9" s="1536"/>
      <c r="I9" s="1536"/>
      <c r="J9" s="344"/>
    </row>
    <row r="10" spans="1:12" ht="26.25" customHeight="1">
      <c r="A10" s="697" t="s">
        <v>172</v>
      </c>
      <c r="B10" s="337" t="s">
        <v>112</v>
      </c>
      <c r="C10" s="338" t="s">
        <v>112</v>
      </c>
      <c r="D10" s="339" t="s">
        <v>112</v>
      </c>
      <c r="E10" s="339" t="s">
        <v>112</v>
      </c>
      <c r="F10" s="339" t="s">
        <v>112</v>
      </c>
      <c r="G10" s="339" t="s">
        <v>112</v>
      </c>
      <c r="H10" s="338" t="s">
        <v>112</v>
      </c>
      <c r="I10" s="340" t="s">
        <v>112</v>
      </c>
      <c r="J10" s="342"/>
    </row>
    <row r="11" spans="1:12" ht="26.25" customHeight="1" thickBot="1">
      <c r="A11" s="692" t="s">
        <v>173</v>
      </c>
      <c r="B11" s="698" t="s">
        <v>193</v>
      </c>
      <c r="C11" s="1532" t="s">
        <v>238</v>
      </c>
      <c r="D11" s="1533"/>
      <c r="E11" s="1533"/>
      <c r="F11" s="1533"/>
      <c r="G11" s="1533"/>
      <c r="H11" s="1534"/>
      <c r="I11" s="699" t="s">
        <v>193</v>
      </c>
      <c r="J11" s="343"/>
    </row>
    <row r="12" spans="1:12" ht="9" customHeight="1">
      <c r="A12" s="199"/>
      <c r="B12" s="942"/>
      <c r="C12" s="943"/>
      <c r="D12" s="218"/>
      <c r="E12" s="218"/>
      <c r="F12" s="218"/>
      <c r="G12" s="218"/>
      <c r="H12" s="129"/>
      <c r="I12" s="939"/>
      <c r="J12" s="940"/>
    </row>
    <row r="13" spans="1:12" ht="12.75" customHeight="1">
      <c r="A13" s="200">
        <f>'[2]6'!$A13</f>
        <v>2003</v>
      </c>
      <c r="B13" s="944">
        <f>'[2]6'!B13</f>
        <v>-4.4388410214107425</v>
      </c>
      <c r="C13" s="551">
        <f>'[2]6'!C13</f>
        <v>-6.6339782979497048</v>
      </c>
      <c r="D13" s="910">
        <f>'[2]6'!D13</f>
        <v>-9.1812943542993555</v>
      </c>
      <c r="E13" s="34">
        <f>'[2]6'!E13</f>
        <v>2.8302530458138162</v>
      </c>
      <c r="F13" s="910">
        <f>'[2]6'!F13</f>
        <v>-0.98704124216020195</v>
      </c>
      <c r="G13" s="34">
        <f>'[2]6'!G13</f>
        <v>0.70407002203044566</v>
      </c>
      <c r="H13" s="945">
        <f>'[2]6'!H13</f>
        <v>2.1951372765389632</v>
      </c>
      <c r="I13" s="941">
        <f>'[2]6'!I13</f>
        <v>-4.4159817829326968</v>
      </c>
      <c r="J13" s="940"/>
    </row>
    <row r="14" spans="1:12" ht="12.75" customHeight="1">
      <c r="A14" s="200">
        <f>'[2]6'!$A14</f>
        <v>2004</v>
      </c>
      <c r="B14" s="944">
        <f>'[2]6'!B14</f>
        <v>-6.2394223839007088</v>
      </c>
      <c r="C14" s="551">
        <f>'[2]6'!C14</f>
        <v>-7.9568986963592687</v>
      </c>
      <c r="D14" s="910">
        <f>'[2]6'!D14</f>
        <v>-10.801874631342569</v>
      </c>
      <c r="E14" s="34">
        <f>'[2]6'!E14</f>
        <v>3.0679011195836114</v>
      </c>
      <c r="F14" s="910">
        <f>'[2]6'!F14</f>
        <v>-1.0585990572195747</v>
      </c>
      <c r="G14" s="34">
        <f>'[2]6'!G14</f>
        <v>0.83566730440521975</v>
      </c>
      <c r="H14" s="945">
        <f>'[2]6'!H14</f>
        <v>1.7174763124585597</v>
      </c>
      <c r="I14" s="941">
        <f>'[2]6'!I14</f>
        <v>-5.9212449592569749</v>
      </c>
      <c r="J14" s="940"/>
    </row>
    <row r="15" spans="1:12" ht="12.75" customHeight="1">
      <c r="A15" s="200">
        <f>'[2]6'!$A15</f>
        <v>2005</v>
      </c>
      <c r="B15" s="944">
        <f>'[2]6'!B15</f>
        <v>-8.1619989274985851</v>
      </c>
      <c r="C15" s="551">
        <f>'[2]6'!C15</f>
        <v>-9.5853363686563213</v>
      </c>
      <c r="D15" s="910">
        <f>'[2]6'!D15</f>
        <v>-11.399408237149959</v>
      </c>
      <c r="E15" s="34">
        <f>'[2]6'!E15</f>
        <v>2.8678854950338781</v>
      </c>
      <c r="F15" s="910">
        <f>'[2]6'!F15</f>
        <v>-1.4985427180100315</v>
      </c>
      <c r="G15" s="34">
        <f>'[2]6'!G15</f>
        <v>0.44471017031661603</v>
      </c>
      <c r="H15" s="945">
        <f>'[2]6'!H15</f>
        <v>1.4233374411577366</v>
      </c>
      <c r="I15" s="941">
        <f>'[2]6'!I15</f>
        <v>-8.3756313610394209</v>
      </c>
      <c r="J15" s="940"/>
    </row>
    <row r="16" spans="1:12" ht="12.75" customHeight="1">
      <c r="A16" s="200">
        <f>'[2]6'!$A16</f>
        <v>2006</v>
      </c>
      <c r="B16" s="944">
        <f>'[2]6'!B16</f>
        <v>-9.070676926816553</v>
      </c>
      <c r="C16" s="551">
        <f>'[2]6'!C16</f>
        <v>-10.259937375733006</v>
      </c>
      <c r="D16" s="910">
        <f>'[2]6'!D16</f>
        <v>-11.249517165743118</v>
      </c>
      <c r="E16" s="34">
        <f>'[2]6'!E16</f>
        <v>3.4659411432311069</v>
      </c>
      <c r="F16" s="910">
        <f>'[2]6'!F16</f>
        <v>-2.9967015189882567</v>
      </c>
      <c r="G16" s="34">
        <f>'[2]6'!G16</f>
        <v>0.52035820974377267</v>
      </c>
      <c r="H16" s="945">
        <f>'[2]6'!H16</f>
        <v>1.1892604489164531</v>
      </c>
      <c r="I16" s="941">
        <f>'[2]6'!I16</f>
        <v>-9.2811238250506811</v>
      </c>
      <c r="J16" s="940"/>
    </row>
    <row r="17" spans="1:21" ht="12.75" customHeight="1">
      <c r="A17" s="200">
        <f>'[2]6'!$A17</f>
        <v>2007</v>
      </c>
      <c r="B17" s="944">
        <f>'[2]6'!B17</f>
        <v>-8.4784999123649385</v>
      </c>
      <c r="C17" s="551">
        <f>'[2]6'!C17</f>
        <v>-9.6198272336880528</v>
      </c>
      <c r="D17" s="910">
        <f>'[2]6'!D17</f>
        <v>-11.421165697603493</v>
      </c>
      <c r="E17" s="34">
        <f>'[2]6'!E17</f>
        <v>4.1201902623257229</v>
      </c>
      <c r="F17" s="910">
        <f>'[2]6'!F17</f>
        <v>-3.0806560444996167</v>
      </c>
      <c r="G17" s="34">
        <f>'[2]6'!G17</f>
        <v>0.76180994463402285</v>
      </c>
      <c r="H17" s="945">
        <f>'[2]6'!H17</f>
        <v>1.1413273213231148</v>
      </c>
      <c r="I17" s="941">
        <f>'[2]6'!I17</f>
        <v>-8.5751757227454242</v>
      </c>
      <c r="J17" s="940"/>
    </row>
    <row r="18" spans="1:21" ht="12.75" customHeight="1">
      <c r="A18" s="200">
        <f>'[2]6'!$A18</f>
        <v>2008</v>
      </c>
      <c r="B18" s="944">
        <f>'[2]6'!B18</f>
        <v>-10.628924851814563</v>
      </c>
      <c r="C18" s="551">
        <f>'[2]6'!C18</f>
        <v>-11.832747588659727</v>
      </c>
      <c r="D18" s="910">
        <f>'[2]6'!D18</f>
        <v>-13.398865090765961</v>
      </c>
      <c r="E18" s="34">
        <f>'[2]6'!E18</f>
        <v>4.1503431484963924</v>
      </c>
      <c r="F18" s="910">
        <f>'[2]6'!F18</f>
        <v>-3.3445320985831035</v>
      </c>
      <c r="G18" s="34">
        <f>'[2]6'!G18</f>
        <v>0.76030645219294501</v>
      </c>
      <c r="H18" s="945">
        <f>'[2]6'!H18</f>
        <v>1.2038227368451639</v>
      </c>
      <c r="I18" s="941">
        <f>'[2]6'!I18</f>
        <v>-10.60166117688591</v>
      </c>
      <c r="J18" s="940"/>
    </row>
    <row r="19" spans="1:21" ht="12.75" customHeight="1">
      <c r="A19" s="200">
        <f>'[2]6'!$A19</f>
        <v>2009</v>
      </c>
      <c r="B19" s="944">
        <f>'[2]6'!B19</f>
        <v>-9.1274798837693822</v>
      </c>
      <c r="C19" s="551">
        <f>'[2]6'!C19</f>
        <v>-10.293562170573555</v>
      </c>
      <c r="D19" s="910">
        <f>'[2]6'!D19</f>
        <v>-10.358464868374904</v>
      </c>
      <c r="E19" s="34">
        <f>'[2]6'!E19</f>
        <v>3.5932607615328545</v>
      </c>
      <c r="F19" s="910">
        <f>'[2]6'!F19</f>
        <v>-3.9366664367946322</v>
      </c>
      <c r="G19" s="34">
        <f>'[2]6'!G19</f>
        <v>0.40830837306312406</v>
      </c>
      <c r="H19" s="945">
        <f>'[2]6'!H19</f>
        <v>1.166082286804172</v>
      </c>
      <c r="I19" s="941">
        <f>'[2]6'!I19</f>
        <v>-9.2317517542555052</v>
      </c>
      <c r="J19" s="940"/>
    </row>
    <row r="20" spans="1:21" ht="12.75" customHeight="1">
      <c r="A20" s="200">
        <f>'[2]6'!$A20</f>
        <v>2010</v>
      </c>
      <c r="B20" s="944">
        <f>'[2]6'!B20</f>
        <v>-8.8654144749297128</v>
      </c>
      <c r="C20" s="551">
        <f>'[2]6'!C20</f>
        <v>-10.256327656148086</v>
      </c>
      <c r="D20" s="910">
        <f>'[2]6'!D20</f>
        <v>-10.848179662981144</v>
      </c>
      <c r="E20" s="34">
        <f>'[2]6'!E20</f>
        <v>3.5166319277530667</v>
      </c>
      <c r="F20" s="910">
        <f>'[2]6'!F20</f>
        <v>-3.2606227936910175</v>
      </c>
      <c r="G20" s="34">
        <f>'[2]6'!G20</f>
        <v>0.33581503479810648</v>
      </c>
      <c r="H20" s="945">
        <f>'[2]6'!H20</f>
        <v>1.3909131812183724</v>
      </c>
      <c r="I20" s="941">
        <f>'[2]6'!I20</f>
        <v>-8.7517464639469118</v>
      </c>
      <c r="J20" s="940"/>
    </row>
    <row r="21" spans="1:21" ht="12.75" customHeight="1">
      <c r="A21" s="200">
        <f>'[2]6'!$A21</f>
        <v>2011</v>
      </c>
      <c r="B21" s="944">
        <f>'[2]6'!B21</f>
        <v>-4.4829708421087711</v>
      </c>
      <c r="C21" s="551">
        <f>'[2]6'!C21</f>
        <v>-5.9778415057076977</v>
      </c>
      <c r="D21" s="910">
        <f>'[2]6'!D21</f>
        <v>-8.2332000279551796</v>
      </c>
      <c r="E21" s="34">
        <f>'[2]6'!E21</f>
        <v>4.5259984670535518</v>
      </c>
      <c r="F21" s="910">
        <f>'[2]6'!F21</f>
        <v>-2.8039110515355845</v>
      </c>
      <c r="G21" s="34">
        <f>'[2]6'!G21</f>
        <v>0.53328246415988234</v>
      </c>
      <c r="H21" s="945">
        <f>'[2]6'!H21</f>
        <v>1.4948706635989264</v>
      </c>
      <c r="I21" s="941">
        <f>'[2]6'!I21</f>
        <v>-4.5199676715287591</v>
      </c>
      <c r="J21" s="940"/>
    </row>
    <row r="22" spans="1:21" ht="12.75" customHeight="1">
      <c r="A22" s="200">
        <f>'[2]6'!$A22</f>
        <v>2012</v>
      </c>
      <c r="B22" s="944">
        <f>'[2]6'!B22</f>
        <v>0.46764748749863344</v>
      </c>
      <c r="C22" s="551">
        <f>'[2]6'!C22</f>
        <v>-1.6132985652165162</v>
      </c>
      <c r="D22" s="910">
        <f>'[2]6'!D22</f>
        <v>-5.5535092548990441</v>
      </c>
      <c r="E22" s="34">
        <f>'[2]6'!E22</f>
        <v>5.5552621233895945</v>
      </c>
      <c r="F22" s="910">
        <f>'[2]6'!F22</f>
        <v>-2.5712679339763249</v>
      </c>
      <c r="G22" s="34">
        <f>'[2]6'!G22</f>
        <v>0.95620461641506438</v>
      </c>
      <c r="H22" s="945">
        <f>'[2]6'!H22</f>
        <v>2.0809460527151495</v>
      </c>
      <c r="I22" s="941">
        <f>'[2]6'!I22</f>
        <v>0.45947139582742075</v>
      </c>
      <c r="J22" s="940"/>
    </row>
    <row r="23" spans="1:21" ht="12.75" customHeight="1">
      <c r="A23" s="200">
        <f>'[2]6'!$A23</f>
        <v>2013</v>
      </c>
      <c r="B23" s="944">
        <f>'[2]6'!B23</f>
        <v>3.288389575013511</v>
      </c>
      <c r="C23" s="551">
        <f>'[2]6'!C23</f>
        <v>1.6358923582628797</v>
      </c>
      <c r="D23" s="910">
        <f>'[2]6'!D23</f>
        <v>-4.7667850558080103</v>
      </c>
      <c r="E23" s="34">
        <f>'[2]6'!E23</f>
        <v>6.5069988598720565</v>
      </c>
      <c r="F23" s="910">
        <f>'[2]6'!F23</f>
        <v>-1.325321091245492</v>
      </c>
      <c r="G23" s="34">
        <f>'[2]6'!G23</f>
        <v>1.2210113761815207</v>
      </c>
      <c r="H23" s="945">
        <f>'[2]6'!H23</f>
        <v>1.6524972167506318</v>
      </c>
      <c r="I23" s="941">
        <f>'[2]6'!I23</f>
        <v>3.277186721000235</v>
      </c>
      <c r="J23" s="940"/>
    </row>
    <row r="24" spans="1:21" ht="12.75" customHeight="1">
      <c r="A24" s="200">
        <f>'[2]6'!$A24</f>
        <v>2014</v>
      </c>
      <c r="B24" s="944">
        <f>'[2]6'!B24</f>
        <v>1.476946250166951</v>
      </c>
      <c r="C24" s="551">
        <f>'[2]6'!C24</f>
        <v>0.15821679296051702</v>
      </c>
      <c r="D24" s="910">
        <f>'[2]6'!D24</f>
        <v>-5.5874335555200574</v>
      </c>
      <c r="E24" s="34">
        <f>'[2]6'!E24</f>
        <v>6.3800719511957693</v>
      </c>
      <c r="F24" s="910">
        <f>'[2]6'!F24</f>
        <v>-2.1970233504005408</v>
      </c>
      <c r="G24" s="34">
        <f>'[2]6'!G24</f>
        <v>1.5626306404525052</v>
      </c>
      <c r="H24" s="945">
        <f>'[2]6'!H24</f>
        <v>1.3187294572064339</v>
      </c>
      <c r="I24" s="941">
        <f>'[2]6'!I24</f>
        <v>1.6873029307418814</v>
      </c>
      <c r="J24" s="940"/>
    </row>
    <row r="25" spans="1:21" ht="12.75" customHeight="1">
      <c r="A25" s="200">
        <f>'[2]6'!$A25</f>
        <v>2015</v>
      </c>
      <c r="B25" s="944">
        <f>'[2]6'!B25</f>
        <v>1.4772930456361264</v>
      </c>
      <c r="C25" s="551">
        <f>'[2]6'!C25</f>
        <v>0.23009444734094003</v>
      </c>
      <c r="D25" s="910">
        <f>'[2]6'!D25</f>
        <v>-5.4230753352902799</v>
      </c>
      <c r="E25" s="34">
        <f>'[2]6'!E25</f>
        <v>6.8253098817321458</v>
      </c>
      <c r="F25" s="910">
        <f>'[2]6'!F25</f>
        <v>-2.9077837310733603</v>
      </c>
      <c r="G25" s="34">
        <f>'[2]6'!G25</f>
        <v>1.7356547608180437</v>
      </c>
      <c r="H25" s="945">
        <f>'[2]6'!H25</f>
        <v>1.2471985982951865</v>
      </c>
      <c r="I25" s="941">
        <f>'[2]6'!I25</f>
        <v>1.4864186990336088</v>
      </c>
      <c r="J25" s="940"/>
    </row>
    <row r="26" spans="1:21" ht="12.75" customHeight="1">
      <c r="A26" s="200">
        <f>'[2]6'!$A26</f>
        <v>2016</v>
      </c>
      <c r="B26" s="944">
        <f>'[2]6'!B26</f>
        <v>2.0876529281270049</v>
      </c>
      <c r="C26" s="551">
        <f>'[2]6'!C26</f>
        <v>1.1722088130595067</v>
      </c>
      <c r="D26" s="910">
        <f>'[2]6'!D26</f>
        <v>-5.368695451141833</v>
      </c>
      <c r="E26" s="34">
        <f>'[2]6'!E26</f>
        <v>7.0710672766996359</v>
      </c>
      <c r="F26" s="910">
        <f>'[2]6'!F26</f>
        <v>-2.3051983252854504</v>
      </c>
      <c r="G26" s="34">
        <f>'[2]6'!G26</f>
        <v>1.7750460372336372</v>
      </c>
      <c r="H26" s="945">
        <f>'[2]6'!H26</f>
        <v>0.91544411506749823</v>
      </c>
      <c r="I26" s="941">
        <f>'[2]6'!I26</f>
        <v>2.0703436714834789</v>
      </c>
      <c r="J26" s="940"/>
    </row>
    <row r="27" spans="1:21" ht="12.75" customHeight="1">
      <c r="A27" s="200">
        <f>'[2]6'!$A27</f>
        <v>2017</v>
      </c>
      <c r="B27" s="944">
        <f>'[2]6'!B27</f>
        <v>2.1500382679600412</v>
      </c>
      <c r="C27" s="551">
        <f>'[2]6'!C27</f>
        <v>1.2948691639957641</v>
      </c>
      <c r="D27" s="910">
        <f>'[2]6'!D27</f>
        <v>-6.7918905301075805</v>
      </c>
      <c r="E27" s="34">
        <f>'[2]6'!E27</f>
        <v>8.2569892166364642</v>
      </c>
      <c r="F27" s="910">
        <f>'[2]6'!F27</f>
        <v>-2.2944291985581224</v>
      </c>
      <c r="G27" s="34">
        <f>'[2]6'!G27</f>
        <v>2.1242251931017546</v>
      </c>
      <c r="H27" s="945">
        <f>'[2]6'!H27</f>
        <v>0.85516910396427714</v>
      </c>
      <c r="I27" s="941">
        <f>'[2]6'!I27</f>
        <v>2.1448174740533439</v>
      </c>
      <c r="J27" s="940"/>
    </row>
    <row r="28" spans="1:21" ht="12.75" customHeight="1">
      <c r="A28" s="200">
        <f>'[2]6'!$A28</f>
        <v>2018</v>
      </c>
      <c r="B28" s="944">
        <f>'[2]6'!B28</f>
        <v>1.5474589057387231</v>
      </c>
      <c r="C28" s="551">
        <f>'[2]6'!C28</f>
        <v>0.55432651309805281</v>
      </c>
      <c r="D28" s="910">
        <f>'[2]6'!D28</f>
        <v>-7.6232993542911744</v>
      </c>
      <c r="E28" s="34">
        <f>'[2]6'!E28</f>
        <v>8.524465567326251</v>
      </c>
      <c r="F28" s="910">
        <f>'[2]6'!F28</f>
        <v>-2.3740725671348724</v>
      </c>
      <c r="G28" s="34">
        <f>'[2]6'!G28</f>
        <v>2.0272377408692694</v>
      </c>
      <c r="H28" s="945">
        <f>'[2]6'!H28</f>
        <v>0.99313239264067033</v>
      </c>
      <c r="I28" s="941">
        <f>'[2]6'!I28</f>
        <v>1.692577345798937</v>
      </c>
      <c r="J28" s="940"/>
    </row>
    <row r="29" spans="1:21" ht="12.75" customHeight="1">
      <c r="A29" s="200">
        <f>'[2]6'!$A29</f>
        <v>2019</v>
      </c>
      <c r="B29" s="944">
        <f>'[2]6'!B29</f>
        <v>1.3235475356177935</v>
      </c>
      <c r="C29" s="551">
        <f>'[2]6'!C29</f>
        <v>0.4350421705703828</v>
      </c>
      <c r="D29" s="910">
        <f>'[2]6'!D29</f>
        <v>-7.5972332918887515</v>
      </c>
      <c r="E29" s="34">
        <f>'[2]6'!E29</f>
        <v>8.3729687777405726</v>
      </c>
      <c r="F29" s="910">
        <f>'[2]6'!F29</f>
        <v>-2.3893546726753381</v>
      </c>
      <c r="G29" s="34">
        <f>'[2]6'!G29</f>
        <v>2.0486566926625924</v>
      </c>
      <c r="H29" s="945">
        <f>'[2]6'!H29</f>
        <v>0.88850536504741073</v>
      </c>
      <c r="I29" s="941">
        <f>'[2]6'!I29</f>
        <v>1.4749927020278801</v>
      </c>
      <c r="J29" s="940"/>
    </row>
    <row r="30" spans="1:21" ht="12.75" customHeight="1">
      <c r="A30" s="200">
        <f>'[2]6'!$A30</f>
        <v>2020</v>
      </c>
      <c r="B30" s="944">
        <f>'[2]6'!B30</f>
        <v>2.4549250987717135E-2</v>
      </c>
      <c r="C30" s="551">
        <f>'[2]6'!C30</f>
        <v>-1.0686870700229467</v>
      </c>
      <c r="D30" s="910">
        <f>'[2]6'!D30</f>
        <v>-6.2512128751865408</v>
      </c>
      <c r="E30" s="34">
        <f>'[2]6'!E30</f>
        <v>4.3138661521359571</v>
      </c>
      <c r="F30" s="910">
        <f>'[2]6'!F30</f>
        <v>-1.3639527864526879</v>
      </c>
      <c r="G30" s="34">
        <f>'[2]6'!G30</f>
        <v>2.2325974460452613</v>
      </c>
      <c r="H30" s="945">
        <f>'[2]6'!H30</f>
        <v>1.0932363210106637</v>
      </c>
      <c r="I30" s="941">
        <f>'[2]6'!I30</f>
        <v>0.15357275740030851</v>
      </c>
      <c r="J30" s="940"/>
    </row>
    <row r="31" spans="1:21" ht="12.75" customHeight="1">
      <c r="A31" s="200">
        <f>'[2]6'!$A31</f>
        <v>2021</v>
      </c>
      <c r="B31" s="947">
        <f>'[2]6'!B31</f>
        <v>0.67407326864709882</v>
      </c>
      <c r="C31" s="924">
        <f>'[2]6'!C31</f>
        <v>-1.1373122765133847</v>
      </c>
      <c r="D31" s="920">
        <f>'[2]6'!D31</f>
        <v>-7.1152788396337279</v>
      </c>
      <c r="E31" s="919">
        <f>'[2]6'!E31</f>
        <v>4.4792423813658999</v>
      </c>
      <c r="F31" s="920">
        <f>'[2]6'!F31</f>
        <v>-1.2036603440321954</v>
      </c>
      <c r="G31" s="919">
        <f>'[2]6'!G31</f>
        <v>2.7023987249735959</v>
      </c>
      <c r="H31" s="948">
        <f>'[2]6'!H31</f>
        <v>1.8113855451604839</v>
      </c>
      <c r="I31" s="949">
        <f>'[2]6'!I31</f>
        <v>0.91693142904503233</v>
      </c>
      <c r="J31" s="950"/>
    </row>
    <row r="32" spans="1:21" s="262" customFormat="1" ht="8.1" customHeight="1">
      <c r="B32" s="139"/>
      <c r="C32" s="50"/>
      <c r="D32" s="139"/>
      <c r="E32" s="1187"/>
      <c r="F32" s="226"/>
      <c r="G32" s="142"/>
      <c r="H32" s="33"/>
      <c r="I32" s="226"/>
      <c r="J32" s="142"/>
      <c r="K32" s="33"/>
      <c r="L32" s="50"/>
      <c r="M32" s="139"/>
      <c r="N32" s="1187"/>
      <c r="O32" s="226"/>
      <c r="P32" s="142"/>
      <c r="Q32" s="33"/>
      <c r="R32" s="226"/>
      <c r="S32" s="142"/>
      <c r="T32" s="33"/>
      <c r="U32" s="1188"/>
    </row>
    <row r="33" spans="1:11" ht="12.75" customHeight="1">
      <c r="A33" s="946" t="str">
        <f>'[2]6'!$A33</f>
        <v>1 2016</v>
      </c>
      <c r="B33" s="947">
        <f>'[2]6'!B33</f>
        <v>0.82549212205960498</v>
      </c>
      <c r="C33" s="924">
        <f>'[2]6'!C33</f>
        <v>0.19541517048756307</v>
      </c>
      <c r="D33" s="920">
        <f>'[2]6'!D33</f>
        <v>-4.6282174201188298</v>
      </c>
      <c r="E33" s="919">
        <f>'[2]6'!E33</f>
        <v>4.6895727395576268</v>
      </c>
      <c r="F33" s="920">
        <f>'[2]6'!F33</f>
        <v>-0.88760840400029728</v>
      </c>
      <c r="G33" s="919">
        <f>'[2]6'!G33</f>
        <v>1.0216682550490623</v>
      </c>
      <c r="H33" s="948">
        <f>'[2]6'!H33</f>
        <v>0.63007695157204191</v>
      </c>
      <c r="I33" s="949">
        <f>'[2]6'!I33</f>
        <v>-1.5284910230992994</v>
      </c>
      <c r="J33" s="940"/>
    </row>
    <row r="34" spans="1:11" ht="12.75" customHeight="1">
      <c r="A34" s="200" t="str">
        <f>'[2]6'!$A34</f>
        <v>2 2016</v>
      </c>
      <c r="B34" s="944">
        <f>'[2]6'!B34</f>
        <v>-1.1732600735295573</v>
      </c>
      <c r="C34" s="551">
        <f>'[2]6'!C34</f>
        <v>-1.8390176569323065</v>
      </c>
      <c r="D34" s="910">
        <f>'[2]6'!D34</f>
        <v>-4.8886197018460207</v>
      </c>
      <c r="E34" s="34">
        <f>'[2]6'!E34</f>
        <v>6.2342856522176211</v>
      </c>
      <c r="F34" s="910">
        <f>'[2]6'!F34</f>
        <v>-5.4185600552114259</v>
      </c>
      <c r="G34" s="34">
        <f>'[2]6'!G34</f>
        <v>2.2338764479075257</v>
      </c>
      <c r="H34" s="945">
        <f>'[2]6'!H34</f>
        <v>0.66575758340274926</v>
      </c>
      <c r="I34" s="941">
        <f>'[2]6'!I34</f>
        <v>-3.1206588847165952</v>
      </c>
      <c r="J34" s="940"/>
    </row>
    <row r="35" spans="1:11" ht="12.75" customHeight="1">
      <c r="A35" s="200" t="str">
        <f>'[2]6'!$A35</f>
        <v>3 2016</v>
      </c>
      <c r="B35" s="944">
        <f>'[2]6'!B35</f>
        <v>6.4594694899063683</v>
      </c>
      <c r="C35" s="551">
        <f>'[2]6'!C35</f>
        <v>5.385471174410605</v>
      </c>
      <c r="D35" s="910">
        <f>'[2]6'!D35</f>
        <v>-5.4846813183823517</v>
      </c>
      <c r="E35" s="34">
        <f>'[2]6'!E35</f>
        <v>11.403921404073635</v>
      </c>
      <c r="F35" s="910">
        <f>'[2]6'!F35</f>
        <v>-2.2521960665363392</v>
      </c>
      <c r="G35" s="34">
        <f>'[2]6'!G35</f>
        <v>1.7184697987733415</v>
      </c>
      <c r="H35" s="945">
        <f>'[2]6'!H35</f>
        <v>1.0739983154957626</v>
      </c>
      <c r="I35" s="941">
        <f>'[2]6'!I35</f>
        <v>8.0913089824348354</v>
      </c>
      <c r="J35" s="940"/>
      <c r="K35" s="35"/>
    </row>
    <row r="36" spans="1:11" ht="12.75" customHeight="1">
      <c r="A36" s="200" t="str">
        <f>'[2]6'!$A36</f>
        <v>4 2016</v>
      </c>
      <c r="B36" s="944">
        <f>'[2]6'!B36</f>
        <v>2.1661742030835662</v>
      </c>
      <c r="C36" s="551">
        <f>'[2]6'!C36</f>
        <v>0.88709086603722342</v>
      </c>
      <c r="D36" s="910">
        <f>'[2]6'!D36</f>
        <v>-6.4410281287946365</v>
      </c>
      <c r="E36" s="34">
        <f>'[2]6'!E36</f>
        <v>5.9101117699876307</v>
      </c>
      <c r="F36" s="910">
        <f>'[2]6'!F36</f>
        <v>-0.69683563592325337</v>
      </c>
      <c r="G36" s="34">
        <f>'[2]6'!G36</f>
        <v>2.1148428607674701</v>
      </c>
      <c r="H36" s="945">
        <f>'[2]6'!H36</f>
        <v>1.2790833370463428</v>
      </c>
      <c r="I36" s="941">
        <f>'[2]6'!I36</f>
        <v>4.6675218091191271</v>
      </c>
      <c r="J36" s="940"/>
    </row>
    <row r="37" spans="1:11" ht="12.75" customHeight="1">
      <c r="A37" s="946" t="str">
        <f>'[2]6'!$A37</f>
        <v>1 2017</v>
      </c>
      <c r="B37" s="947">
        <f>'[2]6'!B37</f>
        <v>1.7125366825120332</v>
      </c>
      <c r="C37" s="924">
        <f>'[2]6'!C37</f>
        <v>0.93597270553309042</v>
      </c>
      <c r="D37" s="920">
        <f>'[2]6'!D37</f>
        <v>-5.5251643321649588</v>
      </c>
      <c r="E37" s="919">
        <f>'[2]6'!E37</f>
        <v>5.4326835672492342</v>
      </c>
      <c r="F37" s="920">
        <f>'[2]6'!F37</f>
        <v>-1.0122984447429924</v>
      </c>
      <c r="G37" s="919">
        <f>'[2]6'!G37</f>
        <v>2.0407311236529369</v>
      </c>
      <c r="H37" s="948">
        <f>'[2]6'!H37</f>
        <v>0.77656397697894275</v>
      </c>
      <c r="I37" s="949">
        <f>'[2]6'!I37</f>
        <v>0.8452592214217387</v>
      </c>
      <c r="J37" s="940"/>
    </row>
    <row r="38" spans="1:11" ht="12.75" customHeight="1">
      <c r="A38" s="200" t="str">
        <f>'[2]6'!$A38</f>
        <v>2 2017</v>
      </c>
      <c r="B38" s="944">
        <f>'[2]6'!B38</f>
        <v>-2.3180089669839288</v>
      </c>
      <c r="C38" s="551">
        <f>'[2]6'!C38</f>
        <v>-2.977621194847464</v>
      </c>
      <c r="D38" s="910">
        <f>'[2]6'!D38</f>
        <v>-7.0402818328606784</v>
      </c>
      <c r="E38" s="34">
        <f>'[2]6'!E38</f>
        <v>7.7941712757863577</v>
      </c>
      <c r="F38" s="910">
        <f>'[2]6'!F38</f>
        <v>-5.5865661595639917</v>
      </c>
      <c r="G38" s="34">
        <f>'[2]6'!G38</f>
        <v>1.8550965564872766</v>
      </c>
      <c r="H38" s="945">
        <f>'[2]6'!H38</f>
        <v>0.65961222786353568</v>
      </c>
      <c r="I38" s="941">
        <f>'[2]6'!I38</f>
        <v>-1.5369135203210593</v>
      </c>
      <c r="J38" s="940"/>
    </row>
    <row r="39" spans="1:11" ht="12.75" customHeight="1">
      <c r="A39" s="200" t="str">
        <f>'[2]6'!$A39</f>
        <v>3 2017</v>
      </c>
      <c r="B39" s="944">
        <f>'[2]6'!B39</f>
        <v>6.9624377186699418</v>
      </c>
      <c r="C39" s="551">
        <f>'[2]6'!C39</f>
        <v>6.0091855234716158</v>
      </c>
      <c r="D39" s="910">
        <f>'[2]6'!D39</f>
        <v>-6.9344945264092503</v>
      </c>
      <c r="E39" s="34">
        <f>'[2]6'!E39</f>
        <v>12.823512156312677</v>
      </c>
      <c r="F39" s="910">
        <f>'[2]6'!F39</f>
        <v>-2.0618344721941626</v>
      </c>
      <c r="G39" s="34">
        <f>'[2]6'!G39</f>
        <v>2.1820631999980038</v>
      </c>
      <c r="H39" s="945">
        <f>'[2]6'!H39</f>
        <v>0.95325219519832527</v>
      </c>
      <c r="I39" s="941">
        <f>'[2]6'!I39</f>
        <v>6.7173568611497299</v>
      </c>
      <c r="J39" s="940"/>
    </row>
    <row r="40" spans="1:11" ht="12.75" customHeight="1">
      <c r="A40" s="200" t="str">
        <f>'[2]6'!$A40</f>
        <v>4 2017</v>
      </c>
      <c r="B40" s="944">
        <f>'[2]6'!B40</f>
        <v>2.1799845023237898</v>
      </c>
      <c r="C40" s="551">
        <f>'[2]6'!C40</f>
        <v>1.1546244731349664</v>
      </c>
      <c r="D40" s="910">
        <f>'[2]6'!D40</f>
        <v>-7.63102011695731</v>
      </c>
      <c r="E40" s="34">
        <f>'[2]6'!E40</f>
        <v>6.9155774659602498</v>
      </c>
      <c r="F40" s="910">
        <f>'[2]6'!F40</f>
        <v>-0.54091456612280076</v>
      </c>
      <c r="G40" s="34">
        <f>'[2]6'!G40</f>
        <v>2.4110017717281487</v>
      </c>
      <c r="H40" s="945">
        <f>'[2]6'!H40</f>
        <v>1.0253600291888236</v>
      </c>
      <c r="I40" s="941">
        <f>'[2]6'!I40</f>
        <v>2.4753026493909505</v>
      </c>
      <c r="J40" s="940"/>
    </row>
    <row r="41" spans="1:11" ht="12.75" customHeight="1">
      <c r="A41" s="946" t="str">
        <f>'[2]6'!$A41</f>
        <v>1 2018</v>
      </c>
      <c r="B41" s="947">
        <f>'[2]6'!B41</f>
        <v>1.7445802123037326</v>
      </c>
      <c r="C41" s="924">
        <f>'[2]6'!C41</f>
        <v>1.1164110022533817</v>
      </c>
      <c r="D41" s="920">
        <f>'[2]6'!D41</f>
        <v>-6.549592740953476</v>
      </c>
      <c r="E41" s="919">
        <f>'[2]6'!E41</f>
        <v>6.0064883175944672</v>
      </c>
      <c r="F41" s="920">
        <f>'[2]6'!F41</f>
        <v>2.4284433054972732E-2</v>
      </c>
      <c r="G41" s="919">
        <f>'[2]6'!G41</f>
        <v>1.6352112008434436</v>
      </c>
      <c r="H41" s="948">
        <f>'[2]6'!H41</f>
        <v>0.62816921005035098</v>
      </c>
      <c r="I41" s="949">
        <f>'[2]6'!I41</f>
        <v>-0.65277031052902357</v>
      </c>
      <c r="J41" s="940"/>
    </row>
    <row r="42" spans="1:11" ht="12.75" customHeight="1">
      <c r="A42" s="200" t="str">
        <f>'[2]6'!$A42</f>
        <v>2 2018</v>
      </c>
      <c r="B42" s="944">
        <f>'[2]6'!B42</f>
        <v>-2.6145184114158582</v>
      </c>
      <c r="C42" s="551">
        <f>'[2]6'!C42</f>
        <v>-3.3673685688516155</v>
      </c>
      <c r="D42" s="910">
        <f>'[2]6'!D42</f>
        <v>-7.3538765319866171</v>
      </c>
      <c r="E42" s="34">
        <f>'[2]6'!E42</f>
        <v>8.1439392937858521</v>
      </c>
      <c r="F42" s="910">
        <f>'[2]6'!F42</f>
        <v>-6.233894654133227</v>
      </c>
      <c r="G42" s="34">
        <f>'[2]6'!G42</f>
        <v>2.0764633234823737</v>
      </c>
      <c r="H42" s="945">
        <f>'[2]6'!H42</f>
        <v>0.75285015743575701</v>
      </c>
      <c r="I42" s="941">
        <f>'[2]6'!I42</f>
        <v>-2.0826327815742141</v>
      </c>
      <c r="J42" s="940"/>
    </row>
    <row r="43" spans="1:11" ht="12.75" customHeight="1">
      <c r="A43" s="200" t="str">
        <f>'[2]6'!$A43</f>
        <v>3 2018</v>
      </c>
      <c r="B43" s="944">
        <f>'[2]6'!B43</f>
        <v>6.6867397512952591</v>
      </c>
      <c r="C43" s="551">
        <f>'[2]6'!C43</f>
        <v>5.464684158926131</v>
      </c>
      <c r="D43" s="910">
        <f>'[2]6'!D43</f>
        <v>-7.4730195266937134</v>
      </c>
      <c r="E43" s="34">
        <f>'[2]6'!E43</f>
        <v>12.943516354913839</v>
      </c>
      <c r="F43" s="910">
        <f>'[2]6'!F43</f>
        <v>-2.2825964806224976</v>
      </c>
      <c r="G43" s="34">
        <f>'[2]6'!G43</f>
        <v>2.2767838113285048</v>
      </c>
      <c r="H43" s="945">
        <f>'[2]6'!H43</f>
        <v>1.2220555923691276</v>
      </c>
      <c r="I43" s="941">
        <f>'[2]6'!I43</f>
        <v>7.4913100594054791</v>
      </c>
      <c r="J43" s="940"/>
    </row>
    <row r="44" spans="1:11" ht="12.75" customHeight="1">
      <c r="A44" s="200" t="str">
        <f>'[2]6'!$A44</f>
        <v>4 2018</v>
      </c>
      <c r="B44" s="944">
        <f>'[2]6'!B44</f>
        <v>0.34136356152197056</v>
      </c>
      <c r="C44" s="551">
        <f>'[2]6'!C44</f>
        <v>-1.0151848791349738</v>
      </c>
      <c r="D44" s="910">
        <f>'[2]6'!D44</f>
        <v>-9.0805938845007468</v>
      </c>
      <c r="E44" s="34">
        <f>'[2]6'!E44</f>
        <v>6.9583385267835851</v>
      </c>
      <c r="F44" s="910">
        <f>'[2]6'!F44</f>
        <v>-1.005048033644325</v>
      </c>
      <c r="G44" s="34">
        <f>'[2]6'!G44</f>
        <v>2.1121569822283979</v>
      </c>
      <c r="H44" s="945">
        <f>'[2]6'!H44</f>
        <v>1.3565484406569441</v>
      </c>
      <c r="I44" s="941">
        <f>'[2]6'!I44</f>
        <v>1.9229230430694744</v>
      </c>
      <c r="J44" s="940"/>
    </row>
    <row r="45" spans="1:11" ht="12.75" customHeight="1">
      <c r="A45" s="946" t="str">
        <f>'[2]6'!$A45</f>
        <v>1 2019</v>
      </c>
      <c r="B45" s="947">
        <f>'[2]6'!B45</f>
        <v>-0.33792432137260037</v>
      </c>
      <c r="C45" s="924">
        <f>'[2]6'!C45</f>
        <v>-1.0113004392015867</v>
      </c>
      <c r="D45" s="920">
        <f>'[2]6'!D45</f>
        <v>-7.0409771176878664</v>
      </c>
      <c r="E45" s="919">
        <f>'[2]6'!E45</f>
        <v>5.7463555218663025</v>
      </c>
      <c r="F45" s="920">
        <f>'[2]6'!F45</f>
        <v>-1.1332091295359015</v>
      </c>
      <c r="G45" s="919">
        <f>'[2]6'!G45</f>
        <v>1.4165302861558779</v>
      </c>
      <c r="H45" s="948">
        <f>'[2]6'!H45</f>
        <v>0.67337611782898643</v>
      </c>
      <c r="I45" s="949">
        <f>'[2]6'!I45</f>
        <v>-1.5655235051524872</v>
      </c>
      <c r="J45" s="940"/>
    </row>
    <row r="46" spans="1:11" ht="12.75" customHeight="1">
      <c r="A46" s="200" t="str">
        <f>'[2]6'!$A46</f>
        <v>2 2019</v>
      </c>
      <c r="B46" s="944">
        <f>'[2]6'!B46</f>
        <v>-1.4830962056705295</v>
      </c>
      <c r="C46" s="551">
        <f>'[2]6'!C46</f>
        <v>-1.9376210085384811</v>
      </c>
      <c r="D46" s="910">
        <f>'[2]6'!D46</f>
        <v>-7.6531717582526291</v>
      </c>
      <c r="E46" s="34">
        <f>'[2]6'!E46</f>
        <v>7.9229366443532996</v>
      </c>
      <c r="F46" s="910">
        <f>'[2]6'!F46</f>
        <v>-4.3158999615523497</v>
      </c>
      <c r="G46" s="34">
        <f>'[2]6'!G46</f>
        <v>2.108514066913191</v>
      </c>
      <c r="H46" s="945">
        <f>'[2]6'!H46</f>
        <v>0.45452480286795177</v>
      </c>
      <c r="I46" s="941">
        <f>'[2]6'!I46</f>
        <v>-1.0092367181332544</v>
      </c>
      <c r="J46" s="940"/>
    </row>
    <row r="47" spans="1:11" ht="12.75" customHeight="1">
      <c r="A47" s="200" t="str">
        <f>'[2]6'!$A47</f>
        <v>3 2019</v>
      </c>
      <c r="B47" s="944">
        <f>'[2]6'!B47</f>
        <v>5.9103230168804153</v>
      </c>
      <c r="C47" s="551">
        <f>'[2]6'!C47</f>
        <v>4.7337467509543503</v>
      </c>
      <c r="D47" s="910">
        <f>'[2]6'!D47</f>
        <v>-8.2060856601736578</v>
      </c>
      <c r="E47" s="34">
        <f>'[2]6'!E47</f>
        <v>12.991429467195692</v>
      </c>
      <c r="F47" s="910">
        <f>'[2]6'!F47</f>
        <v>-2.272851248119605</v>
      </c>
      <c r="G47" s="34">
        <f>'[2]6'!G47</f>
        <v>2.22125419205193</v>
      </c>
      <c r="H47" s="945">
        <f>'[2]6'!H47</f>
        <v>1.1765762659260655</v>
      </c>
      <c r="I47" s="941">
        <f>'[2]6'!I47</f>
        <v>7.0577865861839246</v>
      </c>
      <c r="J47" s="940"/>
    </row>
    <row r="48" spans="1:11" ht="12.75" customHeight="1">
      <c r="A48" s="200" t="str">
        <f>'[2]6'!$A48</f>
        <v>4 2019</v>
      </c>
      <c r="B48" s="944">
        <f>'[2]6'!B48</f>
        <v>1.1460026992431012</v>
      </c>
      <c r="C48" s="551">
        <f>'[2]6'!C48</f>
        <v>-9.1949768323937822E-2</v>
      </c>
      <c r="D48" s="910">
        <f>'[2]6'!D48</f>
        <v>-7.4812754533907038</v>
      </c>
      <c r="E48" s="34">
        <f>'[2]6'!E48</f>
        <v>6.7962736150397536</v>
      </c>
      <c r="F48" s="910">
        <f>'[2]6'!F48</f>
        <v>-1.8424568315262426</v>
      </c>
      <c r="G48" s="34">
        <f>'[2]6'!G48</f>
        <v>2.4354904895051059</v>
      </c>
      <c r="H48" s="945">
        <f>'[2]6'!H48</f>
        <v>1.237952467567039</v>
      </c>
      <c r="I48" s="941">
        <f>'[2]6'!I48</f>
        <v>1.3390714358560249</v>
      </c>
      <c r="J48" s="940"/>
    </row>
    <row r="49" spans="1:10" ht="12.75" customHeight="1">
      <c r="A49" s="946" t="str">
        <f>'[2]6'!$A49</f>
        <v>1 2020</v>
      </c>
      <c r="B49" s="947">
        <f>'[2]6'!B49</f>
        <v>4.7295874593480211E-2</v>
      </c>
      <c r="C49" s="924">
        <f>'[2]6'!C49</f>
        <v>-1.333999420081577</v>
      </c>
      <c r="D49" s="920">
        <f>'[2]6'!D49</f>
        <v>-8.1518772454088673</v>
      </c>
      <c r="E49" s="919">
        <f>'[2]6'!E49</f>
        <v>5.5892920918396563</v>
      </c>
      <c r="F49" s="920">
        <f>'[2]6'!F49</f>
        <v>-0.80364814190197664</v>
      </c>
      <c r="G49" s="919">
        <f>'[2]6'!G49</f>
        <v>2.0321957027708892</v>
      </c>
      <c r="H49" s="948">
        <f>'[2]6'!H49</f>
        <v>1.3812952946750572</v>
      </c>
      <c r="I49" s="949">
        <f>'[2]6'!I49</f>
        <v>-0.81050012696212981</v>
      </c>
      <c r="J49" s="940"/>
    </row>
    <row r="50" spans="1:10" ht="12.75" customHeight="1">
      <c r="A50" s="200" t="str">
        <f>'[2]6'!$A50</f>
        <v>2 2020</v>
      </c>
      <c r="B50" s="944">
        <f>'[2]6'!B50</f>
        <v>-2.2458631320767424</v>
      </c>
      <c r="C50" s="551">
        <f>'[2]6'!C50</f>
        <v>-3.5342219482640624</v>
      </c>
      <c r="D50" s="910">
        <f>'[2]6'!D50</f>
        <v>-5.6171746734478765</v>
      </c>
      <c r="E50" s="34">
        <f>'[2]6'!E50</f>
        <v>2.5086966317462025</v>
      </c>
      <c r="F50" s="910">
        <f>'[2]6'!F50</f>
        <v>-2.56543599286762</v>
      </c>
      <c r="G50" s="34">
        <f>'[2]6'!G50</f>
        <v>2.1396920863052045</v>
      </c>
      <c r="H50" s="945">
        <f>'[2]6'!H50</f>
        <v>1.2883588161873203</v>
      </c>
      <c r="I50" s="941">
        <f>'[2]6'!I50</f>
        <v>-3.5956638323111236</v>
      </c>
      <c r="J50" s="940"/>
    </row>
    <row r="51" spans="1:10" ht="12.75" customHeight="1">
      <c r="A51" s="200" t="str">
        <f>'[2]6'!$A51</f>
        <v>3 2020</v>
      </c>
      <c r="B51" s="944">
        <f>'[2]6'!B51</f>
        <v>1.8212372716925556</v>
      </c>
      <c r="C51" s="551">
        <f>'[2]6'!C51</f>
        <v>1.0316731361789004</v>
      </c>
      <c r="D51" s="910">
        <f>'[2]6'!D51</f>
        <v>-5.3282763453343032</v>
      </c>
      <c r="E51" s="34">
        <f>'[2]6'!E51</f>
        <v>5.4035465348897693</v>
      </c>
      <c r="F51" s="910">
        <f>'[2]6'!F51</f>
        <v>-1.4177874903997252</v>
      </c>
      <c r="G51" s="34">
        <f>'[2]6'!G51</f>
        <v>2.3742100029679576</v>
      </c>
      <c r="H51" s="945">
        <f>'[2]6'!H51</f>
        <v>0.78956413551365523</v>
      </c>
      <c r="I51" s="941">
        <f>'[2]6'!I51</f>
        <v>2.9297458730090749</v>
      </c>
      <c r="J51" s="940"/>
    </row>
    <row r="52" spans="1:10" ht="12.75" customHeight="1">
      <c r="A52" s="200" t="str">
        <f>'[2]6'!$A52</f>
        <v>4 2020</v>
      </c>
      <c r="B52" s="944">
        <f>'[2]6'!B52</f>
        <v>0.21598773670065055</v>
      </c>
      <c r="C52" s="551">
        <f>'[2]6'!C52</f>
        <v>-0.71327815124164384</v>
      </c>
      <c r="D52" s="910">
        <f>'[2]6'!D52</f>
        <v>-5.7892629216691267</v>
      </c>
      <c r="E52" s="34">
        <f>'[2]6'!E52</f>
        <v>3.5193250045930045</v>
      </c>
      <c r="F52" s="910">
        <f>'[2]6'!F52</f>
        <v>-0.82162296554437964</v>
      </c>
      <c r="G52" s="34">
        <f>'[2]6'!G52</f>
        <v>2.3782437373841021</v>
      </c>
      <c r="H52" s="945">
        <f>'[2]6'!H52</f>
        <v>0.92926588794229448</v>
      </c>
      <c r="I52" s="941">
        <f>'[2]6'!I52</f>
        <v>1.6830003086959595</v>
      </c>
      <c r="J52" s="940"/>
    </row>
    <row r="53" spans="1:10" ht="12.75" customHeight="1">
      <c r="A53" s="946" t="str">
        <f>'[2]6'!$A53</f>
        <v>1 2021</v>
      </c>
      <c r="B53" s="947">
        <f>'[2]6'!B53</f>
        <v>0.95487086366142959</v>
      </c>
      <c r="C53" s="924">
        <f>'[2]6'!C53</f>
        <v>-0.32611374874448062</v>
      </c>
      <c r="D53" s="920">
        <f>'[2]6'!D53</f>
        <v>-4.4194512881601753</v>
      </c>
      <c r="E53" s="919">
        <f>'[2]6'!E53</f>
        <v>2.445072087688354</v>
      </c>
      <c r="F53" s="920">
        <f>'[2]6'!F53</f>
        <v>-0.95366471931696306</v>
      </c>
      <c r="G53" s="919">
        <f>'[2]6'!G53</f>
        <v>2.6019103981862113</v>
      </c>
      <c r="H53" s="948">
        <f>'[2]6'!H53</f>
        <v>1.2809846124059101</v>
      </c>
      <c r="I53" s="949">
        <f>'[2]6'!I53</f>
        <v>0.25851034687959973</v>
      </c>
      <c r="J53" s="940"/>
    </row>
    <row r="54" spans="1:10" ht="12.75" customHeight="1">
      <c r="A54" s="200" t="str">
        <f>'[2]6'!$A54</f>
        <v>2 2021</v>
      </c>
      <c r="B54" s="944">
        <f>'[2]6'!B54</f>
        <v>-1.6851660634971657</v>
      </c>
      <c r="C54" s="551">
        <f>'[2]6'!C54</f>
        <v>-2.9888074563049916</v>
      </c>
      <c r="D54" s="910">
        <f>'[2]6'!D54</f>
        <v>-6.7323295132119405</v>
      </c>
      <c r="E54" s="34">
        <f>'[2]6'!E54</f>
        <v>3.0396952543496214</v>
      </c>
      <c r="F54" s="910">
        <f>'[2]6'!F54</f>
        <v>-2.4920301430870451</v>
      </c>
      <c r="G54" s="34">
        <f>'[2]6'!G54</f>
        <v>3.1959142947781807</v>
      </c>
      <c r="H54" s="945">
        <f>'[2]6'!H54</f>
        <v>1.3036413928078261</v>
      </c>
      <c r="I54" s="941">
        <f>'[2]6'!I54</f>
        <v>-0.81242694556697415</v>
      </c>
      <c r="J54" s="940"/>
    </row>
    <row r="55" spans="1:10" ht="12.75" customHeight="1">
      <c r="A55" s="200" t="str">
        <f>'[2]6'!$A55</f>
        <v>3 2021</v>
      </c>
      <c r="B55" s="944">
        <f>'[2]6'!B55</f>
        <v>3.285370579092862</v>
      </c>
      <c r="C55" s="551">
        <f>'[2]6'!C55</f>
        <v>0.41276441523966101</v>
      </c>
      <c r="D55" s="910">
        <f>'[2]6'!D55</f>
        <v>-7.6651708587281933</v>
      </c>
      <c r="E55" s="34">
        <f>'[2]6'!E55</f>
        <v>7.1450616770579165</v>
      </c>
      <c r="F55" s="910">
        <f>'[2]6'!F55</f>
        <v>-1.7613202127649097</v>
      </c>
      <c r="G55" s="34">
        <f>'[2]6'!G55</f>
        <v>2.6941566404344135</v>
      </c>
      <c r="H55" s="945">
        <f>'[2]6'!H55</f>
        <v>2.8726061638532006</v>
      </c>
      <c r="I55" s="941">
        <f>'[2]6'!I55</f>
        <v>4.0635086279935706</v>
      </c>
      <c r="J55" s="940"/>
    </row>
    <row r="56" spans="1:10">
      <c r="A56" s="200" t="str">
        <f>'[2]6'!$A56</f>
        <v>4 2021</v>
      </c>
      <c r="B56" s="944">
        <f>'[2]6'!B56</f>
        <v>0.10075801721924203</v>
      </c>
      <c r="C56" s="551">
        <f>'[2]6'!C56</f>
        <v>-1.6425388770687628</v>
      </c>
      <c r="D56" s="910">
        <f>'[2]6'!D56</f>
        <v>-9.4379118747298705</v>
      </c>
      <c r="E56" s="34">
        <f>'[2]6'!E56</f>
        <v>5.1156494109768751</v>
      </c>
      <c r="F56" s="910">
        <f>'[2]6'!F56</f>
        <v>0.34909905020546661</v>
      </c>
      <c r="G56" s="34">
        <f>'[2]6'!G56</f>
        <v>2.3306794953972538</v>
      </c>
      <c r="H56" s="945">
        <f>'[2]6'!H56</f>
        <v>1.7432968942880049</v>
      </c>
      <c r="I56" s="941">
        <f>'[2]6'!I56</f>
        <v>8.2529975922314119E-2</v>
      </c>
      <c r="J56" s="940"/>
    </row>
    <row r="57" spans="1:10">
      <c r="A57" s="1180" t="str">
        <f>'[2]6'!$A57</f>
        <v>1 2022</v>
      </c>
      <c r="B57" s="1181">
        <f>'[2]6'!B57</f>
        <v>-2.3106429140845366</v>
      </c>
      <c r="C57" s="1182">
        <f>'[2]6'!C57</f>
        <v>-2.5982515863308806</v>
      </c>
      <c r="D57" s="1115">
        <f>'[2]6'!D57</f>
        <v>-9.1714371583034833</v>
      </c>
      <c r="E57" s="1117">
        <f>'[2]6'!E57</f>
        <v>5.023808123412282</v>
      </c>
      <c r="F57" s="1115">
        <f>'[2]6'!F57</f>
        <v>-0.74957933437200674</v>
      </c>
      <c r="G57" s="1117">
        <f>'[2]6'!G57</f>
        <v>2.2989216894453808</v>
      </c>
      <c r="H57" s="1183">
        <f>'[2]6'!H57</f>
        <v>0.2876086722463439</v>
      </c>
      <c r="I57" s="1184">
        <f>'[2]6'!I57</f>
        <v>-2.5315037741641468</v>
      </c>
      <c r="J57" s="1185"/>
    </row>
    <row r="58" spans="1:10" ht="25.5" customHeight="1">
      <c r="A58" s="834" t="s">
        <v>550</v>
      </c>
      <c r="B58" s="1531" t="s">
        <v>549</v>
      </c>
      <c r="C58" s="1531"/>
      <c r="D58" s="1531"/>
      <c r="E58" s="1531"/>
      <c r="F58" s="1531"/>
      <c r="G58" s="1531"/>
      <c r="H58" s="1531"/>
      <c r="I58" s="1531"/>
    </row>
    <row r="59" spans="1:10">
      <c r="B59" s="728"/>
    </row>
  </sheetData>
  <sheetProtection autoFilter="0"/>
  <mergeCells count="15">
    <mergeCell ref="B58:I58"/>
    <mergeCell ref="C11:H11"/>
    <mergeCell ref="B9:I9"/>
    <mergeCell ref="A1:I1"/>
    <mergeCell ref="B7:B8"/>
    <mergeCell ref="C7:C8"/>
    <mergeCell ref="D7:D8"/>
    <mergeCell ref="E7:E8"/>
    <mergeCell ref="H7:H8"/>
    <mergeCell ref="A7:A8"/>
    <mergeCell ref="I7:I8"/>
    <mergeCell ref="F7:F8"/>
    <mergeCell ref="G7:G8"/>
    <mergeCell ref="B5:E5"/>
    <mergeCell ref="G5:H5"/>
  </mergeCells>
  <phoneticPr fontId="0" type="noConversion"/>
  <hyperlinks>
    <hyperlink ref="L3" location="INDICE!A1" display="Índice" xr:uid="{24DCA49A-EB6E-4FDB-AE8F-1A6E683BBA0E}"/>
  </hyperlinks>
  <printOptions horizontalCentered="1" verticalCentered="1"/>
  <pageMargins left="0.74803149606299213" right="0.74803149606299213" top="0.98425196850393704" bottom="0.59055118110236227" header="0.39370078740157483" footer="0.31496062992125984"/>
  <pageSetup paperSize="9" fitToHeight="0" orientation="portrait" r:id="rId1"/>
  <headerFooter alignWithMargins="0">
    <oddHeader>&amp;L&amp;G&amp;R&amp;G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4">
    <pageSetUpPr fitToPage="1"/>
  </sheetPr>
  <dimension ref="A1:U106"/>
  <sheetViews>
    <sheetView showGridLines="0" zoomScaleNormal="100" workbookViewId="0">
      <selection sqref="A1:Q1"/>
    </sheetView>
  </sheetViews>
  <sheetFormatPr defaultColWidth="9.140625" defaultRowHeight="12.75"/>
  <cols>
    <col min="1" max="1" width="10.7109375" style="1" customWidth="1"/>
    <col min="2" max="2" width="10.7109375" style="961" customWidth="1"/>
    <col min="3" max="15" width="10.7109375" style="27" customWidth="1"/>
    <col min="16" max="16" width="20.7109375" style="27" customWidth="1"/>
    <col min="17" max="17" width="10.7109375" style="27" customWidth="1"/>
    <col min="18" max="18" width="10.7109375" style="12" customWidth="1"/>
    <col min="19" max="19" width="0.5703125" style="12" customWidth="1"/>
    <col min="20" max="16384" width="9.140625" style="12"/>
  </cols>
  <sheetData>
    <row r="1" spans="1:20" s="24" customFormat="1" ht="36" customHeight="1">
      <c r="A1" s="1537" t="s">
        <v>191</v>
      </c>
      <c r="B1" s="1484"/>
      <c r="C1" s="1484"/>
      <c r="D1" s="1484"/>
      <c r="E1" s="1484"/>
      <c r="F1" s="1484"/>
      <c r="G1" s="1484"/>
      <c r="H1" s="1484"/>
      <c r="I1" s="1484"/>
      <c r="J1" s="1484"/>
      <c r="K1" s="1484"/>
      <c r="L1" s="1484"/>
      <c r="M1" s="1484"/>
      <c r="N1" s="1484"/>
      <c r="O1" s="1484"/>
      <c r="P1" s="1484"/>
      <c r="Q1" s="1484"/>
    </row>
    <row r="2" spans="1:20" s="1" customFormat="1" ht="7.5" customHeight="1">
      <c r="A2" s="36"/>
      <c r="B2" s="36"/>
      <c r="C2" s="36"/>
      <c r="D2" s="36"/>
      <c r="E2" s="36"/>
      <c r="F2" s="36"/>
      <c r="G2" s="36"/>
      <c r="H2" s="36"/>
      <c r="I2" s="36"/>
      <c r="J2" s="36"/>
      <c r="K2" s="36"/>
      <c r="L2" s="36"/>
      <c r="M2" s="36"/>
      <c r="N2" s="36"/>
      <c r="O2" s="36"/>
      <c r="P2" s="36"/>
      <c r="Q2" s="36"/>
    </row>
    <row r="3" spans="1:20" s="3" customFormat="1" ht="20.100000000000001" customHeight="1">
      <c r="A3" s="348" t="s">
        <v>658</v>
      </c>
      <c r="B3" s="349"/>
      <c r="C3" s="374"/>
      <c r="D3" s="375"/>
      <c r="E3" s="375"/>
      <c r="F3" s="375"/>
      <c r="G3" s="375"/>
      <c r="H3" s="375"/>
      <c r="I3" s="375"/>
      <c r="J3" s="375"/>
      <c r="K3" s="375"/>
      <c r="L3" s="375"/>
      <c r="M3" s="375"/>
      <c r="N3" s="375"/>
      <c r="O3" s="375"/>
      <c r="P3" s="375"/>
      <c r="Q3" s="375"/>
      <c r="R3" s="376"/>
      <c r="T3" s="637" t="s">
        <v>182</v>
      </c>
    </row>
    <row r="4" spans="1:20" s="3" customFormat="1" ht="6" customHeight="1">
      <c r="A4" s="4"/>
      <c r="B4" s="4"/>
      <c r="C4" s="21"/>
      <c r="D4" s="26"/>
      <c r="E4" s="26"/>
      <c r="F4" s="26"/>
      <c r="G4" s="26"/>
      <c r="H4" s="26"/>
      <c r="I4" s="26"/>
      <c r="J4" s="26"/>
      <c r="K4" s="26"/>
      <c r="L4" s="26"/>
      <c r="M4" s="26"/>
      <c r="N4" s="26"/>
      <c r="O4" s="26"/>
      <c r="P4" s="26"/>
      <c r="Q4" s="26"/>
    </row>
    <row r="5" spans="1:20" s="3" customFormat="1" ht="26.25" customHeight="1">
      <c r="B5" s="1548" t="s">
        <v>428</v>
      </c>
      <c r="C5" s="1548"/>
      <c r="D5" s="1548"/>
      <c r="E5" s="1548"/>
      <c r="F5" s="1548"/>
      <c r="G5" s="1548"/>
      <c r="H5" s="1548"/>
      <c r="I5" s="1548"/>
      <c r="J5" s="1548"/>
      <c r="K5" s="1548"/>
      <c r="L5" s="1548"/>
      <c r="M5" s="1548"/>
      <c r="N5" s="1548"/>
      <c r="P5" s="1556" t="s">
        <v>240</v>
      </c>
      <c r="Q5" s="1557"/>
      <c r="R5" s="726">
        <f>'[2]7'!$Q$5</f>
        <v>44750</v>
      </c>
    </row>
    <row r="6" spans="1:20" s="3" customFormat="1" ht="6.75" customHeight="1" thickBot="1">
      <c r="A6" s="4"/>
      <c r="B6" s="4"/>
      <c r="C6" s="21"/>
      <c r="D6" s="26"/>
      <c r="E6" s="26"/>
      <c r="F6" s="26"/>
      <c r="G6" s="26"/>
      <c r="H6" s="26"/>
      <c r="I6" s="26"/>
      <c r="J6" s="26"/>
      <c r="K6" s="26"/>
      <c r="L6" s="26"/>
      <c r="M6" s="26"/>
      <c r="N6" s="26"/>
      <c r="O6" s="26"/>
      <c r="P6" s="26"/>
      <c r="Q6" s="26"/>
    </row>
    <row r="7" spans="1:20" s="3" customFormat="1" ht="50.1" customHeight="1">
      <c r="A7" s="1567" t="s">
        <v>207</v>
      </c>
      <c r="B7" s="1569" t="s">
        <v>241</v>
      </c>
      <c r="C7" s="1564" t="s">
        <v>245</v>
      </c>
      <c r="D7" s="1565"/>
      <c r="E7" s="1565"/>
      <c r="F7" s="1565"/>
      <c r="G7" s="1566"/>
      <c r="H7" s="1564" t="s">
        <v>246</v>
      </c>
      <c r="I7" s="1565"/>
      <c r="J7" s="1565"/>
      <c r="K7" s="1565"/>
      <c r="L7" s="1565"/>
      <c r="M7" s="1575" t="s">
        <v>247</v>
      </c>
      <c r="N7" s="1576"/>
      <c r="O7" s="1577"/>
      <c r="P7" s="1550" t="s">
        <v>248</v>
      </c>
      <c r="Q7" s="1550"/>
      <c r="R7" s="1551"/>
    </row>
    <row r="8" spans="1:20" s="1" customFormat="1" ht="50.1" customHeight="1">
      <c r="A8" s="1568"/>
      <c r="B8" s="1570"/>
      <c r="C8" s="204" t="s">
        <v>242</v>
      </c>
      <c r="D8" s="1562" t="s">
        <v>472</v>
      </c>
      <c r="E8" s="1562"/>
      <c r="F8" s="1562" t="s">
        <v>473</v>
      </c>
      <c r="G8" s="1563"/>
      <c r="H8" s="203" t="s">
        <v>242</v>
      </c>
      <c r="I8" s="1562" t="s">
        <v>474</v>
      </c>
      <c r="J8" s="1562"/>
      <c r="K8" s="1571" t="s">
        <v>475</v>
      </c>
      <c r="L8" s="1572"/>
      <c r="M8" s="494" t="s">
        <v>242</v>
      </c>
      <c r="N8" s="490" t="s">
        <v>250</v>
      </c>
      <c r="O8" s="761" t="s">
        <v>251</v>
      </c>
      <c r="P8" s="493" t="s">
        <v>252</v>
      </c>
      <c r="Q8" s="1552" t="s">
        <v>253</v>
      </c>
      <c r="R8" s="1553"/>
    </row>
    <row r="9" spans="1:20" s="1" customFormat="1" ht="26.25" customHeight="1">
      <c r="A9" s="697" t="s">
        <v>172</v>
      </c>
      <c r="B9" s="205" t="s">
        <v>112</v>
      </c>
      <c r="C9" s="206" t="s">
        <v>112</v>
      </c>
      <c r="D9" s="1574" t="s">
        <v>112</v>
      </c>
      <c r="E9" s="1574"/>
      <c r="F9" s="1573" t="s">
        <v>112</v>
      </c>
      <c r="G9" s="1555"/>
      <c r="H9" s="210" t="s">
        <v>112</v>
      </c>
      <c r="I9" s="1554" t="s">
        <v>112</v>
      </c>
      <c r="J9" s="1578"/>
      <c r="K9" s="1579" t="s">
        <v>112</v>
      </c>
      <c r="L9" s="1580"/>
      <c r="M9" s="495" t="s">
        <v>112</v>
      </c>
      <c r="N9" s="491" t="s">
        <v>112</v>
      </c>
      <c r="O9" s="496" t="s">
        <v>112</v>
      </c>
      <c r="P9" s="492" t="s">
        <v>1</v>
      </c>
      <c r="Q9" s="1554" t="s">
        <v>1</v>
      </c>
      <c r="R9" s="1555"/>
    </row>
    <row r="10" spans="1:20" s="1" customFormat="1" ht="26.25" customHeight="1" thickBot="1">
      <c r="A10" s="692" t="s">
        <v>173</v>
      </c>
      <c r="B10" s="700" t="s">
        <v>238</v>
      </c>
      <c r="C10" s="701" t="s">
        <v>243</v>
      </c>
      <c r="D10" s="208" t="s">
        <v>28</v>
      </c>
      <c r="E10" s="702" t="s">
        <v>244</v>
      </c>
      <c r="F10" s="208" t="s">
        <v>28</v>
      </c>
      <c r="G10" s="703" t="s">
        <v>244</v>
      </c>
      <c r="H10" s="704" t="s">
        <v>243</v>
      </c>
      <c r="I10" s="211" t="s">
        <v>28</v>
      </c>
      <c r="J10" s="702" t="s">
        <v>244</v>
      </c>
      <c r="K10" s="208" t="s">
        <v>28</v>
      </c>
      <c r="L10" s="705" t="s">
        <v>244</v>
      </c>
      <c r="M10" s="497" t="s">
        <v>60</v>
      </c>
      <c r="N10" s="209" t="s">
        <v>60</v>
      </c>
      <c r="O10" s="498" t="s">
        <v>60</v>
      </c>
      <c r="P10" s="706" t="s">
        <v>244</v>
      </c>
      <c r="Q10" s="1560" t="s">
        <v>249</v>
      </c>
      <c r="R10" s="1561"/>
    </row>
    <row r="11" spans="1:20" ht="3" customHeight="1">
      <c r="A11" s="199"/>
      <c r="B11" s="951"/>
      <c r="C11" s="952"/>
      <c r="D11" s="953"/>
      <c r="E11" s="954"/>
      <c r="F11" s="955"/>
      <c r="G11" s="956"/>
      <c r="H11" s="957"/>
      <c r="I11" s="958"/>
      <c r="J11" s="959"/>
      <c r="K11" s="955"/>
      <c r="L11" s="245"/>
      <c r="M11" s="960"/>
      <c r="N11" s="245"/>
      <c r="O11" s="956"/>
      <c r="P11" s="245"/>
      <c r="Q11" s="245"/>
      <c r="R11" s="408"/>
    </row>
    <row r="12" spans="1:20" ht="12.75" customHeight="1">
      <c r="A12" s="200">
        <f>'[2]7'!$A12</f>
        <v>2003</v>
      </c>
      <c r="B12" s="909">
        <f>'[2]7'!B12</f>
        <v>-6.3510413084855362</v>
      </c>
      <c r="C12" s="553">
        <f>'[2]7'!C12</f>
        <v>3.614904164134586</v>
      </c>
      <c r="D12" s="964">
        <f>'[2]7'!D12</f>
        <v>29270.200000000004</v>
      </c>
      <c r="E12" s="170">
        <f>'[2]7'!E12</f>
        <v>5.1009709295645393</v>
      </c>
      <c r="F12" s="965">
        <f>'[2]7'!F12</f>
        <v>10866.09</v>
      </c>
      <c r="G12" s="556">
        <f>'[2]7'!G12</f>
        <v>-0.18674642352580406</v>
      </c>
      <c r="H12" s="968">
        <f>'[2]7'!H12</f>
        <v>-1.6443915862597436</v>
      </c>
      <c r="I12" s="554">
        <f>'[2]7'!I12</f>
        <v>42681.120000000003</v>
      </c>
      <c r="J12" s="969">
        <f>'[2]7'!J12</f>
        <v>-1.5497662329633926</v>
      </c>
      <c r="K12" s="555">
        <f>'[2]7'!K12</f>
        <v>6732</v>
      </c>
      <c r="L12" s="910">
        <f>'[2]7'!L12</f>
        <v>-2.2401129205112795</v>
      </c>
      <c r="M12" s="557">
        <f>'[2]7'!M12</f>
        <v>81.225978039840442</v>
      </c>
      <c r="N12" s="34">
        <f>'[2]7'!N12</f>
        <v>68.578800181438538</v>
      </c>
      <c r="O12" s="972">
        <f>'[2]7'!O12</f>
        <v>161.40953654188948</v>
      </c>
      <c r="P12" s="974" t="str">
        <f>'[2]7'!P12</f>
        <v/>
      </c>
      <c r="Q12" s="1581">
        <f>'[2]7'!R12</f>
        <v>-24.046111095741665</v>
      </c>
      <c r="R12" s="1582"/>
    </row>
    <row r="13" spans="1:20" ht="12.75" customHeight="1">
      <c r="A13" s="200">
        <f>'[2]7'!$A13</f>
        <v>2004</v>
      </c>
      <c r="B13" s="909">
        <f>'[2]7'!B13</f>
        <v>-7.7339669435449121</v>
      </c>
      <c r="C13" s="553">
        <f>'[2]7'!C13</f>
        <v>5.6588688192157122</v>
      </c>
      <c r="D13" s="964">
        <f>'[2]7'!D13</f>
        <v>30548.83</v>
      </c>
      <c r="E13" s="170">
        <f>'[2]7'!E13</f>
        <v>4.368367828029875</v>
      </c>
      <c r="F13" s="965">
        <f>'[2]7'!F13</f>
        <v>11858.72</v>
      </c>
      <c r="G13" s="556">
        <f>'[2]7'!G13</f>
        <v>9.135116679504776</v>
      </c>
      <c r="H13" s="968">
        <f>'[2]7'!H13</f>
        <v>9.6518293117293439</v>
      </c>
      <c r="I13" s="554">
        <f>'[2]7'!I13</f>
        <v>46994.51</v>
      </c>
      <c r="J13" s="969">
        <f>'[2]7'!J13</f>
        <v>10.106084376417485</v>
      </c>
      <c r="K13" s="555">
        <f>'[2]7'!K13</f>
        <v>7187.8799999999992</v>
      </c>
      <c r="L13" s="910">
        <f>'[2]7'!L13</f>
        <v>6.7718360071301191</v>
      </c>
      <c r="M13" s="557">
        <f>'[2]7'!M13</f>
        <v>78.268142102996933</v>
      </c>
      <c r="N13" s="34">
        <f>'[2]7'!N13</f>
        <v>65.005103787655187</v>
      </c>
      <c r="O13" s="972">
        <f>'[2]7'!O13</f>
        <v>164.98216442122018</v>
      </c>
      <c r="P13" s="974" t="str">
        <f>'[2]7'!P13</f>
        <v/>
      </c>
      <c r="Q13" s="1581">
        <f>'[2]7'!R13</f>
        <v>-16.296111095741662</v>
      </c>
      <c r="R13" s="1582"/>
    </row>
    <row r="14" spans="1:20" ht="12.75" customHeight="1">
      <c r="A14" s="200">
        <f>'[2]7'!$A14</f>
        <v>2005</v>
      </c>
      <c r="B14" s="909">
        <f>'[2]7'!B14</f>
        <v>-8.5315101280139594</v>
      </c>
      <c r="C14" s="553">
        <f>'[2]7'!C14</f>
        <v>1.9991487364867737</v>
      </c>
      <c r="D14" s="964">
        <f>'[2]7'!D14</f>
        <v>31073.61</v>
      </c>
      <c r="E14" s="170">
        <f>'[2]7'!E14</f>
        <v>1.7178399303672052</v>
      </c>
      <c r="F14" s="965">
        <f>'[2]7'!F14</f>
        <v>12181.73</v>
      </c>
      <c r="G14" s="556">
        <f>'[2]7'!G14</f>
        <v>2.7238184222243262</v>
      </c>
      <c r="H14" s="968">
        <f>'[2]7'!H14</f>
        <v>4.7984040571115401</v>
      </c>
      <c r="I14" s="554">
        <f>'[2]7'!I14</f>
        <v>49147.679999999993</v>
      </c>
      <c r="J14" s="969">
        <f>'[2]7'!J14</f>
        <v>4.5817479531119432</v>
      </c>
      <c r="K14" s="555">
        <f>'[2]7'!K14</f>
        <v>7634.5999999999985</v>
      </c>
      <c r="L14" s="910">
        <f>'[2]7'!L14</f>
        <v>6.2149062032198543</v>
      </c>
      <c r="M14" s="557">
        <f>'[2]7'!M14</f>
        <v>76.177532850037025</v>
      </c>
      <c r="N14" s="34">
        <f>'[2]7'!N14</f>
        <v>63.224978269574486</v>
      </c>
      <c r="O14" s="972">
        <f>'[2]7'!O14</f>
        <v>159.55950540958273</v>
      </c>
      <c r="P14" s="974" t="str">
        <f>'[2]7'!P14</f>
        <v/>
      </c>
      <c r="Q14" s="1581">
        <f>'[2]7'!R14</f>
        <v>-20.629444429074997</v>
      </c>
      <c r="R14" s="1582"/>
    </row>
    <row r="15" spans="1:20" ht="12.75" customHeight="1">
      <c r="A15" s="200">
        <f>'[2]7'!$A15</f>
        <v>2006</v>
      </c>
      <c r="B15" s="909">
        <f>'[2]7'!B15</f>
        <v>-7.7835820371708522</v>
      </c>
      <c r="C15" s="553">
        <f>'[2]7'!C15</f>
        <v>16.946370089797</v>
      </c>
      <c r="D15" s="964">
        <f>'[2]7'!D15</f>
        <v>35830.499999999993</v>
      </c>
      <c r="E15" s="170">
        <f>'[2]7'!E15</f>
        <v>15.30845627527664</v>
      </c>
      <c r="F15" s="965">
        <f>'[2]7'!F15</f>
        <v>14755.050000000001</v>
      </c>
      <c r="G15" s="556">
        <f>'[2]7'!G15</f>
        <v>21.124421572305437</v>
      </c>
      <c r="H15" s="968">
        <f>'[2]7'!H15</f>
        <v>11.877455431518456</v>
      </c>
      <c r="I15" s="554">
        <f>'[2]7'!I15</f>
        <v>54534.000000000007</v>
      </c>
      <c r="J15" s="969">
        <f>'[2]7'!J15</f>
        <v>10.959459327479991</v>
      </c>
      <c r="K15" s="555">
        <f>'[2]7'!K15</f>
        <v>8992.57</v>
      </c>
      <c r="L15" s="910">
        <f>'[2]7'!L15</f>
        <v>17.787048437377223</v>
      </c>
      <c r="M15" s="557">
        <f>'[2]7'!M15</f>
        <v>79.628964699337601</v>
      </c>
      <c r="N15" s="34">
        <f>'[2]7'!N15</f>
        <v>65.703047640004371</v>
      </c>
      <c r="O15" s="972">
        <f>'[2]7'!O15</f>
        <v>164.08045753327471</v>
      </c>
      <c r="P15" s="974" t="str">
        <f>'[2]7'!P15</f>
        <v/>
      </c>
      <c r="Q15" s="1581">
        <f>'[2]7'!R15</f>
        <v>-11.379444429074992</v>
      </c>
      <c r="R15" s="1582"/>
    </row>
    <row r="16" spans="1:20" ht="12.75" customHeight="1">
      <c r="A16" s="200">
        <f>'[2]7'!$A16</f>
        <v>2007</v>
      </c>
      <c r="B16" s="909">
        <f>'[2]7'!B16</f>
        <v>-7.3009811338224502</v>
      </c>
      <c r="C16" s="553">
        <f>'[2]7'!C16</f>
        <v>9.1724810741407481</v>
      </c>
      <c r="D16" s="964">
        <f>'[2]7'!D16</f>
        <v>38009.560000000005</v>
      </c>
      <c r="E16" s="170">
        <f>'[2]7'!E16</f>
        <v>6.0815785434197522</v>
      </c>
      <c r="F16" s="965">
        <f>'[2]7'!F16</f>
        <v>17215.939999999999</v>
      </c>
      <c r="G16" s="556">
        <f>'[2]7'!G16</f>
        <v>16.678289805863059</v>
      </c>
      <c r="H16" s="968">
        <f>'[2]7'!H16</f>
        <v>7.1008713361983666</v>
      </c>
      <c r="I16" s="554">
        <f>'[2]7'!I16</f>
        <v>58051.80999999999</v>
      </c>
      <c r="J16" s="969">
        <f>'[2]7'!J16</f>
        <v>6.4506729746579765</v>
      </c>
      <c r="K16" s="555">
        <f>'[2]7'!K16</f>
        <v>9985.7000000000007</v>
      </c>
      <c r="L16" s="910">
        <f>'[2]7'!L16</f>
        <v>11.043895126754649</v>
      </c>
      <c r="M16" s="557">
        <f>'[2]7'!M16</f>
        <v>81.169196227198796</v>
      </c>
      <c r="N16" s="34">
        <f>'[2]7'!N16</f>
        <v>65.475236689433132</v>
      </c>
      <c r="O16" s="972">
        <f>'[2]7'!O16</f>
        <v>172.4059404949077</v>
      </c>
      <c r="P16" s="974" t="str">
        <f>'[2]7'!P16</f>
        <v/>
      </c>
      <c r="Q16" s="1581">
        <f>'[2]7'!R16</f>
        <v>-0.54611109574165984</v>
      </c>
      <c r="R16" s="1582"/>
    </row>
    <row r="17" spans="1:21" ht="12.75" customHeight="1">
      <c r="A17" s="200">
        <f>'[2]7'!$A17</f>
        <v>2008</v>
      </c>
      <c r="B17" s="909">
        <f>'[2]7'!B17</f>
        <v>-9.2485219422695693</v>
      </c>
      <c r="C17" s="553">
        <f>'[2]7'!C17</f>
        <v>2.3591818996659129</v>
      </c>
      <c r="D17" s="964">
        <f>'[2]7'!D17</f>
        <v>38557.679999999993</v>
      </c>
      <c r="E17" s="170">
        <f>'[2]7'!E17</f>
        <v>1.4420582611321748</v>
      </c>
      <c r="F17" s="965">
        <f>'[2]7'!F17</f>
        <v>17970.689999999999</v>
      </c>
      <c r="G17" s="556">
        <f>'[2]7'!G17</f>
        <v>4.3840185316631022</v>
      </c>
      <c r="H17" s="968">
        <f>'[2]7'!H17</f>
        <v>7.4300485129453051</v>
      </c>
      <c r="I17" s="554">
        <f>'[2]7'!I17</f>
        <v>62555.420000000006</v>
      </c>
      <c r="J17" s="969">
        <f>'[2]7'!J17</f>
        <v>7.7579148694933338</v>
      </c>
      <c r="K17" s="555">
        <f>'[2]7'!K17</f>
        <v>10537.309999999998</v>
      </c>
      <c r="L17" s="910">
        <f>'[2]7'!L17</f>
        <v>5.5239993190261885</v>
      </c>
      <c r="M17" s="557">
        <f>'[2]7'!M17</f>
        <v>77.337882987815604</v>
      </c>
      <c r="N17" s="34">
        <f>'[2]7'!N17</f>
        <v>61.63763267835143</v>
      </c>
      <c r="O17" s="972">
        <f>'[2]7'!O17</f>
        <v>170.54343091358231</v>
      </c>
      <c r="P17" s="974" t="str">
        <f>'[2]7'!P17</f>
        <v/>
      </c>
      <c r="Q17" s="1581">
        <f>'[2]7'!R17</f>
        <v>-20.046111095741662</v>
      </c>
      <c r="R17" s="1582"/>
    </row>
    <row r="18" spans="1:21" ht="12.75" customHeight="1">
      <c r="A18" s="200">
        <f>'[2]7'!$A18</f>
        <v>2009</v>
      </c>
      <c r="B18" s="909">
        <f>'[2]7'!B18</f>
        <v>-6.7652041068420505</v>
      </c>
      <c r="C18" s="553">
        <f>'[2]7'!C18</f>
        <v>-15.188568147286034</v>
      </c>
      <c r="D18" s="964">
        <f>'[2]7'!D18</f>
        <v>31426.480000000003</v>
      </c>
      <c r="E18" s="170">
        <f>'[2]7'!E18</f>
        <v>-18.494888696622809</v>
      </c>
      <c r="F18" s="965">
        <f>'[2]7'!F18</f>
        <v>16516.039999999997</v>
      </c>
      <c r="G18" s="556">
        <f>'[2]7'!G18</f>
        <v>-8.0945695463001215</v>
      </c>
      <c r="H18" s="968">
        <f>'[2]7'!H18</f>
        <v>-18.17271019976954</v>
      </c>
      <c r="I18" s="554">
        <f>'[2]7'!I18</f>
        <v>49596.93</v>
      </c>
      <c r="J18" s="969">
        <f>'[2]7'!J18</f>
        <v>-20.715215404196798</v>
      </c>
      <c r="K18" s="555">
        <f>'[2]7'!K18</f>
        <v>10212.870000000003</v>
      </c>
      <c r="L18" s="910">
        <f>'[2]7'!L18</f>
        <v>-3.0789641758664743</v>
      </c>
      <c r="M18" s="557">
        <f>'[2]7'!M18</f>
        <v>80.158301816759121</v>
      </c>
      <c r="N18" s="34">
        <f>'[2]7'!N18</f>
        <v>63.363760619860955</v>
      </c>
      <c r="O18" s="972">
        <f>'[2]7'!O18</f>
        <v>161.71791083211667</v>
      </c>
      <c r="P18" s="974" t="str">
        <f>'[2]7'!P18</f>
        <v/>
      </c>
      <c r="Q18" s="1581">
        <f>'[2]7'!R18</f>
        <v>-47.618744792244435</v>
      </c>
      <c r="R18" s="1582"/>
    </row>
    <row r="19" spans="1:21" ht="12.75" customHeight="1">
      <c r="A19" s="200">
        <f>'[2]7'!$A19</f>
        <v>2010</v>
      </c>
      <c r="B19" s="909">
        <f>'[2]7'!B19</f>
        <v>-7.331531032444329</v>
      </c>
      <c r="C19" s="553">
        <f>'[2]7'!C19</f>
        <v>13.440052796557197</v>
      </c>
      <c r="D19" s="964">
        <f>'[2]7'!D19</f>
        <v>36922.19</v>
      </c>
      <c r="E19" s="170">
        <f>'[2]7'!E19</f>
        <v>17.487513714548996</v>
      </c>
      <c r="F19" s="965">
        <f>'[2]7'!F19</f>
        <v>17463.830000000002</v>
      </c>
      <c r="G19" s="556">
        <f>'[2]7'!G19</f>
        <v>5.7386032002828955</v>
      </c>
      <c r="H19" s="968">
        <f>'[2]7'!H19</f>
        <v>12.948446575644795</v>
      </c>
      <c r="I19" s="554">
        <f>'[2]7'!I19</f>
        <v>56406.69000000001</v>
      </c>
      <c r="J19" s="969">
        <f>'[2]7'!J19</f>
        <v>13.730204671942417</v>
      </c>
      <c r="K19" s="555">
        <f>'[2]7'!K19</f>
        <v>11147.55</v>
      </c>
      <c r="L19" s="910">
        <f>'[2]7'!L19</f>
        <v>9.1519817641857486</v>
      </c>
      <c r="M19" s="557">
        <f>'[2]7'!M19</f>
        <v>80.507189482110959</v>
      </c>
      <c r="N19" s="34">
        <f>'[2]7'!N19</f>
        <v>65.457111558930322</v>
      </c>
      <c r="O19" s="972">
        <f>'[2]7'!O19</f>
        <v>156.66070123031523</v>
      </c>
      <c r="P19" s="974" t="str">
        <f>'[2]7'!P19</f>
        <v/>
      </c>
      <c r="Q19" s="1581">
        <f>'[2]7'!R19</f>
        <v>-22.912010392308332</v>
      </c>
      <c r="R19" s="1582"/>
    </row>
    <row r="20" spans="1:21" ht="12.75" customHeight="1">
      <c r="A20" s="200">
        <f>'[2]7'!$A20</f>
        <v>2011</v>
      </c>
      <c r="B20" s="909">
        <f>'[2]7'!B20</f>
        <v>-3.7072072396168116</v>
      </c>
      <c r="C20" s="553">
        <f>'[2]7'!C20</f>
        <v>13.300366528015829</v>
      </c>
      <c r="D20" s="964">
        <f>'[2]7'!D20</f>
        <v>42303.43</v>
      </c>
      <c r="E20" s="170">
        <f>'[2]7'!E20</f>
        <v>14.574541759305177</v>
      </c>
      <c r="F20" s="965">
        <f>'[2]7'!F20</f>
        <v>19316.129999999997</v>
      </c>
      <c r="G20" s="556">
        <f>'[2]7'!G20</f>
        <v>10.606493535495915</v>
      </c>
      <c r="H20" s="968">
        <f>'[2]7'!H20</f>
        <v>0.87865691331883511</v>
      </c>
      <c r="I20" s="554">
        <f>'[2]7'!I20</f>
        <v>56801.78</v>
      </c>
      <c r="J20" s="969">
        <f>'[2]7'!J20</f>
        <v>0.70043110134629671</v>
      </c>
      <c r="K20" s="555">
        <f>'[2]7'!K20</f>
        <v>11346.03</v>
      </c>
      <c r="L20" s="910">
        <f>'[2]7'!L20</f>
        <v>1.780480912846329</v>
      </c>
      <c r="M20" s="557">
        <f>'[2]7'!M20</f>
        <v>90.42045518410643</v>
      </c>
      <c r="N20" s="34">
        <f>'[2]7'!N20</f>
        <v>74.475535801871004</v>
      </c>
      <c r="O20" s="972">
        <f>'[2]7'!O20</f>
        <v>170.24571590239049</v>
      </c>
      <c r="P20" s="974">
        <f>'[2]7'!P20</f>
        <v>12.809221107451933</v>
      </c>
      <c r="Q20" s="1581">
        <f>'[2]7'!R20</f>
        <v>-18.188882077658331</v>
      </c>
      <c r="R20" s="1582"/>
    </row>
    <row r="21" spans="1:21" ht="12.75" customHeight="1">
      <c r="A21" s="200">
        <f>'[2]7'!$A21</f>
        <v>2012</v>
      </c>
      <c r="B21" s="909">
        <f>'[2]7'!B21</f>
        <v>1.7528684905482057E-3</v>
      </c>
      <c r="C21" s="553">
        <f>'[2]7'!C21</f>
        <v>4.2757689279183211</v>
      </c>
      <c r="D21" s="964">
        <f>'[2]7'!D21</f>
        <v>44324.139999999992</v>
      </c>
      <c r="E21" s="170">
        <f>'[2]7'!E21</f>
        <v>4.7767048676667514</v>
      </c>
      <c r="F21" s="965">
        <f>'[2]7'!F21</f>
        <v>19930.13</v>
      </c>
      <c r="G21" s="556">
        <f>'[2]7'!G21</f>
        <v>3.1786905555098599</v>
      </c>
      <c r="H21" s="968">
        <f>'[2]7'!H21</f>
        <v>-5.7177039144764876</v>
      </c>
      <c r="I21" s="554">
        <f>'[2]7'!I21</f>
        <v>53670.45</v>
      </c>
      <c r="J21" s="969">
        <f>'[2]7'!J21</f>
        <v>-5.5127321714213906</v>
      </c>
      <c r="K21" s="555">
        <f>'[2]7'!K21</f>
        <v>10580.87</v>
      </c>
      <c r="L21" s="910">
        <f>'[2]7'!L21</f>
        <v>-6.7438566617574622</v>
      </c>
      <c r="M21" s="557">
        <f>'[2]7'!M21</f>
        <v>100.00459134536067</v>
      </c>
      <c r="N21" s="34">
        <f>'[2]7'!N21</f>
        <v>82.585743178974639</v>
      </c>
      <c r="O21" s="972">
        <f>'[2]7'!O21</f>
        <v>188.36003088592904</v>
      </c>
      <c r="P21" s="974">
        <f>'[2]7'!P21</f>
        <v>4.0810957602091236</v>
      </c>
      <c r="Q21" s="1581">
        <f>'[2]7'!R21</f>
        <v>-25.051676287308325</v>
      </c>
      <c r="R21" s="1582"/>
    </row>
    <row r="22" spans="1:21" ht="12.75" customHeight="1">
      <c r="A22" s="200">
        <f>'[2]7'!$A22</f>
        <v>2013</v>
      </c>
      <c r="B22" s="909">
        <f>'[2]7'!B22</f>
        <v>1.7402079386954568</v>
      </c>
      <c r="C22" s="553">
        <f>'[2]7'!C22</f>
        <v>6.6084012782341404</v>
      </c>
      <c r="D22" s="964">
        <f>'[2]7'!D22</f>
        <v>46503.69</v>
      </c>
      <c r="E22" s="170">
        <f>'[2]7'!E22</f>
        <v>4.9172978877875835</v>
      </c>
      <c r="F22" s="965">
        <f>'[2]7'!F22</f>
        <v>21996.760000000002</v>
      </c>
      <c r="G22" s="556">
        <f>'[2]7'!G22</f>
        <v>10.369375413005329</v>
      </c>
      <c r="H22" s="968">
        <f>'[2]7'!H22</f>
        <v>1.9956165881105647</v>
      </c>
      <c r="I22" s="554">
        <f>'[2]7'!I22</f>
        <v>54630.689999999995</v>
      </c>
      <c r="J22" s="969">
        <f>'[2]7'!J22</f>
        <v>1.7891409518645816</v>
      </c>
      <c r="K22" s="555">
        <f>'[2]7'!K22</f>
        <v>10902.840000000002</v>
      </c>
      <c r="L22" s="910">
        <f>'[2]7'!L22</f>
        <v>3.0429444837712083</v>
      </c>
      <c r="M22" s="557">
        <f>'[2]7'!M22</f>
        <v>104.52733127606587</v>
      </c>
      <c r="N22" s="34">
        <f>'[2]7'!N22</f>
        <v>85.123746377722853</v>
      </c>
      <c r="O22" s="972">
        <f>'[2]7'!O22</f>
        <v>201.75257088978648</v>
      </c>
      <c r="P22" s="974">
        <f>'[2]7'!P22</f>
        <v>-0.25683884381750488</v>
      </c>
      <c r="Q22" s="1581">
        <f>'[2]7'!R22</f>
        <v>-23.040158362774992</v>
      </c>
      <c r="R22" s="1582"/>
    </row>
    <row r="23" spans="1:21" ht="12.75" customHeight="1">
      <c r="A23" s="200">
        <f>'[2]7'!$A23</f>
        <v>2014</v>
      </c>
      <c r="B23" s="909">
        <f>'[2]7'!B23</f>
        <v>0.79262106001541632</v>
      </c>
      <c r="C23" s="553">
        <f>'[2]7'!C23</f>
        <v>2.7003910193290608</v>
      </c>
      <c r="D23" s="964">
        <f>'[2]7'!D23</f>
        <v>47295.520000000004</v>
      </c>
      <c r="E23" s="170">
        <f>'[2]7'!E23</f>
        <v>1.7027250955784439</v>
      </c>
      <c r="F23" s="965">
        <f>'[2]7'!F23</f>
        <v>23054.710000000003</v>
      </c>
      <c r="G23" s="556">
        <f>'[2]7'!G23</f>
        <v>4.8095719551424878</v>
      </c>
      <c r="H23" s="968">
        <f>'[2]7'!H23</f>
        <v>5.2569119960423478</v>
      </c>
      <c r="I23" s="554">
        <f>'[2]7'!I23</f>
        <v>56964.78</v>
      </c>
      <c r="J23" s="969">
        <f>'[2]7'!J23</f>
        <v>4.2724885956959326</v>
      </c>
      <c r="K23" s="555">
        <f>'[2]7'!K23</f>
        <v>12013.79</v>
      </c>
      <c r="L23" s="910">
        <f>'[2]7'!L23</f>
        <v>10.189546943732083</v>
      </c>
      <c r="M23" s="557">
        <f>'[2]7'!M23</f>
        <v>101.98853064074828</v>
      </c>
      <c r="N23" s="34">
        <f>'[2]7'!N23</f>
        <v>83.025897756473384</v>
      </c>
      <c r="O23" s="972">
        <f>'[2]7'!O23</f>
        <v>191.90205588744271</v>
      </c>
      <c r="P23" s="974">
        <f>'[2]7'!P23</f>
        <v>-3.4357884411019484</v>
      </c>
      <c r="Q23" s="1581">
        <f>'[2]7'!R23</f>
        <v>-6.9175251576083312</v>
      </c>
      <c r="R23" s="1582"/>
    </row>
    <row r="24" spans="1:21" ht="12.75" customHeight="1">
      <c r="A24" s="200">
        <f>'[2]7'!$A24</f>
        <v>2015</v>
      </c>
      <c r="B24" s="909">
        <f>'[2]7'!B24</f>
        <v>1.4022289820190579</v>
      </c>
      <c r="C24" s="553">
        <f>'[2]7'!C24</f>
        <v>4.9572403672311935</v>
      </c>
      <c r="D24" s="964">
        <f>'[2]7'!D24</f>
        <v>48925.51</v>
      </c>
      <c r="E24" s="170">
        <f>'[2]7'!E24</f>
        <v>3.4463940770711474</v>
      </c>
      <c r="F24" s="965">
        <f>'[2]7'!F24</f>
        <v>24912.15</v>
      </c>
      <c r="G24" s="556">
        <f>'[2]7'!G24</f>
        <v>8.0566617407028787</v>
      </c>
      <c r="H24" s="968">
        <f>'[2]7'!H24</f>
        <v>3.3910531923175569</v>
      </c>
      <c r="I24" s="554">
        <f>'[2]7'!I24</f>
        <v>58671.490000000005</v>
      </c>
      <c r="J24" s="969">
        <f>'[2]7'!J24</f>
        <v>2.9960793318257544</v>
      </c>
      <c r="K24" s="555">
        <f>'[2]7'!K24</f>
        <v>12646.180000000002</v>
      </c>
      <c r="L24" s="910">
        <f>'[2]7'!L24</f>
        <v>5.2638676054767188</v>
      </c>
      <c r="M24" s="557">
        <f>'[2]7'!M24</f>
        <v>103.53347213951324</v>
      </c>
      <c r="N24" s="34">
        <f>'[2]7'!N24</f>
        <v>83.388899787614051</v>
      </c>
      <c r="O24" s="972">
        <f>'[2]7'!O24</f>
        <v>196.99347945387458</v>
      </c>
      <c r="P24" s="974">
        <f>'[2]7'!P24</f>
        <v>1.5847350732685896</v>
      </c>
      <c r="Q24" s="1581">
        <f>'[2]7'!R24</f>
        <v>-5.4200635330444413</v>
      </c>
      <c r="R24" s="1582"/>
    </row>
    <row r="25" spans="1:21" ht="12.75" customHeight="1">
      <c r="A25" s="200">
        <f>'[2]7'!$A25</f>
        <v>2016</v>
      </c>
      <c r="B25" s="909">
        <f>'[2]7'!B25</f>
        <v>1.7023771877810498</v>
      </c>
      <c r="C25" s="553">
        <f>'[2]7'!C25</f>
        <v>2.5012574883873668</v>
      </c>
      <c r="D25" s="964">
        <f>'[2]7'!D25</f>
        <v>49122.200000000004</v>
      </c>
      <c r="E25" s="170">
        <f>'[2]7'!E25</f>
        <v>0.40201931466836527</v>
      </c>
      <c r="F25" s="965">
        <f>'[2]7'!F25</f>
        <v>26562.33</v>
      </c>
      <c r="G25" s="556">
        <f>'[2]7'!G25</f>
        <v>6.6239967244898565</v>
      </c>
      <c r="H25" s="968">
        <f>'[2]7'!H25</f>
        <v>1.6715352590739343</v>
      </c>
      <c r="I25" s="554">
        <f>'[2]7'!I25</f>
        <v>59134.270000000004</v>
      </c>
      <c r="J25" s="969">
        <f>'[2]7'!J25</f>
        <v>0.78876469644796998</v>
      </c>
      <c r="K25" s="555">
        <f>'[2]7'!K25</f>
        <v>13375.499999999998</v>
      </c>
      <c r="L25" s="910">
        <f>'[2]7'!L25</f>
        <v>5.7671170266435894</v>
      </c>
      <c r="M25" s="557">
        <f>'[2]7'!M25</f>
        <v>104.37838928464399</v>
      </c>
      <c r="N25" s="34">
        <f>'[2]7'!N25</f>
        <v>83.068920948884625</v>
      </c>
      <c r="O25" s="972">
        <f>'[2]7'!O25</f>
        <v>198.58943590893801</v>
      </c>
      <c r="P25" s="974">
        <f>'[2]7'!P25</f>
        <v>-0.41500345836213626</v>
      </c>
      <c r="Q25" s="1581">
        <f>'[2]7'!R25</f>
        <v>-6.0913128822999978</v>
      </c>
      <c r="R25" s="1582"/>
    </row>
    <row r="26" spans="1:21" ht="12.75" customHeight="1">
      <c r="A26" s="200">
        <f>'[2]7'!$A26</f>
        <v>2017</v>
      </c>
      <c r="B26" s="909">
        <f>'[2]7'!B26</f>
        <v>1.4650884796981742</v>
      </c>
      <c r="C26" s="553">
        <f>'[2]7'!C26</f>
        <v>11.186143324137703</v>
      </c>
      <c r="D26" s="964">
        <f>'[2]7'!D26</f>
        <v>53325.02</v>
      </c>
      <c r="E26" s="170">
        <f>'[2]7'!E26</f>
        <v>8.5558464401024281</v>
      </c>
      <c r="F26" s="965">
        <f>'[2]7'!F26</f>
        <v>30825.690000000002</v>
      </c>
      <c r="G26" s="556">
        <f>'[2]7'!G26</f>
        <v>16.050399193143079</v>
      </c>
      <c r="H26" s="968">
        <f>'[2]7'!H26</f>
        <v>12.0951149065843</v>
      </c>
      <c r="I26" s="554">
        <f>'[2]7'!I26</f>
        <v>66633.540000000008</v>
      </c>
      <c r="J26" s="969">
        <f>'[2]7'!J26</f>
        <v>12.681766427487815</v>
      </c>
      <c r="K26" s="555">
        <f>'[2]7'!K26</f>
        <v>14646.369999999999</v>
      </c>
      <c r="L26" s="910">
        <f>'[2]7'!L26</f>
        <v>9.5014765803147725</v>
      </c>
      <c r="M26" s="557">
        <f>'[2]7'!M26</f>
        <v>103.53199209989282</v>
      </c>
      <c r="N26" s="34">
        <f>'[2]7'!N26</f>
        <v>80.027295563165325</v>
      </c>
      <c r="O26" s="972">
        <f>'[2]7'!O26</f>
        <v>210.46641591056351</v>
      </c>
      <c r="P26" s="974">
        <f>'[2]7'!P26</f>
        <v>10.24008167295672</v>
      </c>
      <c r="Q26" s="1581">
        <f>'[2]7'!R26</f>
        <v>-2.2240902569166647</v>
      </c>
      <c r="R26" s="1582"/>
    </row>
    <row r="27" spans="1:21" ht="12.75" customHeight="1">
      <c r="A27" s="200">
        <f>'[2]7'!$A27</f>
        <v>2018</v>
      </c>
      <c r="B27" s="909">
        <f>'[2]7'!B27</f>
        <v>0.90116133936366738</v>
      </c>
      <c r="C27" s="553">
        <f>'[2]7'!C27</f>
        <v>6.4985547953190519</v>
      </c>
      <c r="D27" s="964">
        <f>'[2]7'!D27</f>
        <v>56209.5</v>
      </c>
      <c r="E27" s="170">
        <f>'[2]7'!E27</f>
        <v>5.409243165778463</v>
      </c>
      <c r="F27" s="965">
        <f>'[2]7'!F27</f>
        <v>33409.79</v>
      </c>
      <c r="G27" s="556">
        <f>'[2]7'!G27</f>
        <v>8.3829429284470081</v>
      </c>
      <c r="H27" s="968">
        <f>'[2]7'!H27</f>
        <v>7.985171243422883</v>
      </c>
      <c r="I27" s="554">
        <f>'[2]7'!I27</f>
        <v>71851.3</v>
      </c>
      <c r="J27" s="969">
        <f>'[2]7'!J27</f>
        <v>7.8305309908493399</v>
      </c>
      <c r="K27" s="555">
        <f>'[2]7'!K27</f>
        <v>15918.949999999999</v>
      </c>
      <c r="L27" s="910">
        <f>'[2]7'!L27</f>
        <v>8.6887058021885224</v>
      </c>
      <c r="M27" s="557">
        <f>'[2]7'!M27</f>
        <v>102.10668193379875</v>
      </c>
      <c r="N27" s="34">
        <f>'[2]7'!N27</f>
        <v>78.230317335942416</v>
      </c>
      <c r="O27" s="972">
        <f>'[2]7'!O27</f>
        <v>209.87433216386759</v>
      </c>
      <c r="P27" s="974">
        <f>'[2]7'!P27</f>
        <v>4.8497775888506141</v>
      </c>
      <c r="Q27" s="1581">
        <f>'[2]7'!R27</f>
        <v>-5.7107566870999973</v>
      </c>
      <c r="R27" s="1582"/>
    </row>
    <row r="28" spans="1:21" ht="12.75" customHeight="1">
      <c r="A28" s="200">
        <f>'[2]7'!$A28</f>
        <v>2019</v>
      </c>
      <c r="B28" s="909">
        <f>'[2]7'!B28</f>
        <v>0.77572615638921805</v>
      </c>
      <c r="C28" s="553">
        <f>'[2]7'!C28</f>
        <v>4.5320042147176025</v>
      </c>
      <c r="D28" s="964">
        <f>'[2]7'!D28</f>
        <v>57950.43</v>
      </c>
      <c r="E28" s="170">
        <f>'[2]7'!E28</f>
        <v>3.0972166626637829</v>
      </c>
      <c r="F28" s="965">
        <f>'[2]7'!F28</f>
        <v>35730.410000000003</v>
      </c>
      <c r="G28" s="556">
        <f>'[2]7'!G28</f>
        <v>6.9459281246604831</v>
      </c>
      <c r="H28" s="968">
        <f>'[2]7'!H28</f>
        <v>4.8394871838692666</v>
      </c>
      <c r="I28" s="554">
        <f>'[2]7'!I28</f>
        <v>74236.97</v>
      </c>
      <c r="J28" s="969">
        <f>'[2]7'!J28</f>
        <v>3.3202878723140685</v>
      </c>
      <c r="K28" s="555">
        <f>'[2]7'!K28</f>
        <v>17780.91</v>
      </c>
      <c r="L28" s="910">
        <f>'[2]7'!L28</f>
        <v>11.696500083234127</v>
      </c>
      <c r="M28" s="557">
        <f>'[2]7'!M28</f>
        <v>101.80721398928121</v>
      </c>
      <c r="N28" s="34">
        <f>'[2]7'!N28</f>
        <v>78.061416030314817</v>
      </c>
      <c r="O28" s="972">
        <f>'[2]7'!O28</f>
        <v>200.94815169752283</v>
      </c>
      <c r="P28" s="974">
        <f>'[2]7'!P28</f>
        <v>102.79</v>
      </c>
      <c r="Q28" s="1581">
        <f>'[2]7'!R28</f>
        <v>-11.077224856824998</v>
      </c>
      <c r="R28" s="1582"/>
    </row>
    <row r="29" spans="1:21" ht="12.75" customHeight="1">
      <c r="A29" s="200">
        <f>'[2]7'!$A29</f>
        <v>2020</v>
      </c>
      <c r="B29" s="909">
        <f>'[2]7'!B29</f>
        <v>-1.9373567186739542</v>
      </c>
      <c r="C29" s="553">
        <f>'[2]7'!C29</f>
        <v>-20.552580442276138</v>
      </c>
      <c r="D29" s="964">
        <f>'[2]7'!D29</f>
        <v>52112.67</v>
      </c>
      <c r="E29" s="170">
        <f>'[2]7'!E29</f>
        <v>-10.073712999196033</v>
      </c>
      <c r="F29" s="965">
        <f>'[2]7'!F29</f>
        <v>22314.34</v>
      </c>
      <c r="G29" s="556">
        <f>'[2]7'!G29</f>
        <v>-37.548043809181038</v>
      </c>
      <c r="H29" s="968">
        <f>'[2]7'!H29</f>
        <v>-14.904125154806863</v>
      </c>
      <c r="I29" s="554">
        <f>'[2]7'!I29</f>
        <v>64620.570000000007</v>
      </c>
      <c r="J29" s="969">
        <f>'[2]7'!J29</f>
        <v>-12.953653684949685</v>
      </c>
      <c r="K29" s="555">
        <f>'[2]7'!K29</f>
        <v>13682.849999999999</v>
      </c>
      <c r="L29" s="910">
        <f>'[2]7'!L29</f>
        <v>-23.047526813869496</v>
      </c>
      <c r="M29" s="557">
        <f>'[2]7'!M29</f>
        <v>95.049501030734007</v>
      </c>
      <c r="N29" s="34">
        <f>'[2]7'!N29</f>
        <v>80.644089026141359</v>
      </c>
      <c r="O29" s="972">
        <f>'[2]7'!O29</f>
        <v>163.08254493764093</v>
      </c>
      <c r="P29" s="974">
        <f>'[2]7'!P29</f>
        <v>93.39</v>
      </c>
      <c r="Q29" s="1581">
        <f>'[2]7'!R29</f>
        <v>-39.428174443458325</v>
      </c>
      <c r="R29" s="1582"/>
    </row>
    <row r="30" spans="1:21" ht="12.75" customHeight="1">
      <c r="A30" s="200">
        <f>'[2]7'!$A30</f>
        <v>2021</v>
      </c>
      <c r="B30" s="909">
        <f>'[2]7'!B30</f>
        <v>-2.6360411913301416</v>
      </c>
      <c r="C30" s="553">
        <f>'[2]7'!C30</f>
        <v>19.772243974331374</v>
      </c>
      <c r="D30" s="964">
        <f>'[2]7'!D30</f>
        <v>62086.78</v>
      </c>
      <c r="E30" s="170">
        <f>'[2]7'!E30</f>
        <v>19.139510602699872</v>
      </c>
      <c r="F30" s="965">
        <f>'[2]7'!F30</f>
        <v>27056.12</v>
      </c>
      <c r="G30" s="556">
        <f>'[2]7'!G30</f>
        <v>21.249922695450536</v>
      </c>
      <c r="H30" s="968">
        <f>'[2]7'!H30</f>
        <v>20.955534253803947</v>
      </c>
      <c r="I30" s="554">
        <f>'[2]7'!I30</f>
        <v>77119.919999999984</v>
      </c>
      <c r="J30" s="969">
        <f>'[2]7'!J30</f>
        <v>19.342679892795701</v>
      </c>
      <c r="K30" s="555">
        <f>'[2]7'!K30</f>
        <v>17592.400000000001</v>
      </c>
      <c r="L30" s="910">
        <f>'[2]7'!L30</f>
        <v>28.572629240253349</v>
      </c>
      <c r="M30" s="557">
        <f>'[2]7'!M30</f>
        <v>94.119645680730898</v>
      </c>
      <c r="N30" s="34">
        <f>'[2]7'!N30</f>
        <v>80.506800318257604</v>
      </c>
      <c r="O30" s="972">
        <f>'[2]7'!O30</f>
        <v>153.79436574884608</v>
      </c>
      <c r="P30" s="974">
        <f>'[2]7'!P30</f>
        <v>117.52</v>
      </c>
      <c r="Q30" s="1581">
        <f>'[2]7'!R30</f>
        <v>-17.968103785688886</v>
      </c>
      <c r="R30" s="1582"/>
    </row>
    <row r="31" spans="1:21" s="262" customFormat="1" ht="8.1" customHeight="1">
      <c r="B31" s="139"/>
      <c r="C31" s="50"/>
      <c r="D31" s="139"/>
      <c r="E31" s="1187"/>
      <c r="F31" s="226"/>
      <c r="G31" s="142"/>
      <c r="H31" s="33"/>
      <c r="I31" s="226"/>
      <c r="J31" s="142"/>
      <c r="K31" s="33"/>
      <c r="L31" s="50"/>
      <c r="M31" s="139"/>
      <c r="N31" s="1187"/>
      <c r="O31" s="226"/>
      <c r="P31" s="142"/>
      <c r="Q31" s="33"/>
      <c r="R31" s="226"/>
      <c r="S31" s="142"/>
      <c r="T31" s="33"/>
      <c r="U31" s="1188"/>
    </row>
    <row r="32" spans="1:21" ht="12.75" customHeight="1">
      <c r="A32" s="946" t="str">
        <f>'[2]7'!$A32</f>
        <v>2 2017</v>
      </c>
      <c r="B32" s="1082">
        <f>'[2]7'!B32</f>
        <v>0.75386892557746454</v>
      </c>
      <c r="C32" s="1058">
        <f>'[2]7'!C32</f>
        <v>10.654152194724276</v>
      </c>
      <c r="D32" s="1083">
        <f>'[2]7'!D32</f>
        <v>13316.57</v>
      </c>
      <c r="E32" s="1004">
        <f>'[2]7'!E32</f>
        <v>6.2414584039731267</v>
      </c>
      <c r="F32" s="1084">
        <f>'[2]7'!F32</f>
        <v>7477.6800000000012</v>
      </c>
      <c r="G32" s="1042">
        <f>'[2]7'!G32</f>
        <v>19.492606098570448</v>
      </c>
      <c r="H32" s="1082">
        <f>'[2]7'!H32</f>
        <v>12.419407832279148</v>
      </c>
      <c r="I32" s="1085">
        <f>'[2]7'!I32</f>
        <v>16747.95</v>
      </c>
      <c r="J32" s="1032">
        <f>'[2]7'!J32</f>
        <v>13.210780337443225</v>
      </c>
      <c r="K32" s="1086">
        <f>'[2]7'!K32</f>
        <v>3678.87</v>
      </c>
      <c r="L32" s="920">
        <f>'[2]7'!L32</f>
        <v>8.9522269508587158</v>
      </c>
      <c r="M32" s="1087">
        <f>'[2]7'!M32</f>
        <v>101.79876260719975</v>
      </c>
      <c r="N32" s="919">
        <f>'[2]7'!N32</f>
        <v>79.511641723315392</v>
      </c>
      <c r="O32" s="1038">
        <f>'[2]7'!O32</f>
        <v>203.26024023681188</v>
      </c>
      <c r="P32" s="1088">
        <f>'[2]7'!P32</f>
        <v>6.7201283079390493</v>
      </c>
      <c r="Q32" s="1583">
        <f>'[2]7'!R32</f>
        <v>-0.70172909406666439</v>
      </c>
      <c r="R32" s="1584"/>
    </row>
    <row r="33" spans="1:18" ht="12.75" customHeight="1">
      <c r="A33" s="200" t="str">
        <f>'[2]7'!$A33</f>
        <v>3 2017</v>
      </c>
      <c r="B33" s="909">
        <f>'[2]7'!B33</f>
        <v>5.8889973518248695</v>
      </c>
      <c r="C33" s="553">
        <f>'[2]7'!C33</f>
        <v>10.034271494405189</v>
      </c>
      <c r="D33" s="964">
        <f>'[2]7'!D33</f>
        <v>12811.229999999996</v>
      </c>
      <c r="E33" s="170">
        <f>'[2]7'!E33</f>
        <v>6.015227985333027</v>
      </c>
      <c r="F33" s="965">
        <f>'[2]7'!F33</f>
        <v>10234.920000000002</v>
      </c>
      <c r="G33" s="556">
        <f>'[2]7'!G33</f>
        <v>15.515807223095692</v>
      </c>
      <c r="H33" s="968">
        <f>'[2]7'!H33</f>
        <v>10.86316493994785</v>
      </c>
      <c r="I33" s="554">
        <f>'[2]7'!I33</f>
        <v>16230.930000000008</v>
      </c>
      <c r="J33" s="969">
        <f>'[2]7'!J33</f>
        <v>10.740911816940695</v>
      </c>
      <c r="K33" s="555">
        <f>'[2]7'!K33</f>
        <v>3911.1000000000004</v>
      </c>
      <c r="L33" s="910">
        <f>'[2]7'!L33</f>
        <v>11.373408890281112</v>
      </c>
      <c r="M33" s="557">
        <f>'[2]7'!M33</f>
        <v>114.4182090881604</v>
      </c>
      <c r="N33" s="34">
        <f>'[2]7'!N33</f>
        <v>78.930966987104185</v>
      </c>
      <c r="O33" s="972">
        <f>'[2]7'!O33</f>
        <v>261.68903888931504</v>
      </c>
      <c r="P33" s="974">
        <f>'[2]7'!P33</f>
        <v>6.5744651859926506</v>
      </c>
      <c r="Q33" s="1581">
        <f>'[2]7'!R33</f>
        <v>-3.2081432174666644</v>
      </c>
      <c r="R33" s="1582"/>
    </row>
    <row r="34" spans="1:18" ht="12.75" customHeight="1">
      <c r="A34" s="200" t="str">
        <f>'[2]7'!$A34</f>
        <v>4 2017</v>
      </c>
      <c r="B34" s="909">
        <f>'[2]7'!B34</f>
        <v>-0.71544265099705995</v>
      </c>
      <c r="C34" s="553">
        <f>'[2]7'!C34</f>
        <v>9.1200087004124697</v>
      </c>
      <c r="D34" s="964">
        <f>'[2]7'!D34</f>
        <v>13692.57</v>
      </c>
      <c r="E34" s="170">
        <f>'[2]7'!E34</f>
        <v>6.9997022700152911</v>
      </c>
      <c r="F34" s="965">
        <f>'[2]7'!F34</f>
        <v>7177.2099999999991</v>
      </c>
      <c r="G34" s="556">
        <f>'[2]7'!G34</f>
        <v>13.407334839698493</v>
      </c>
      <c r="H34" s="968">
        <f>'[2]7'!H34</f>
        <v>9.5421596465098446</v>
      </c>
      <c r="I34" s="554">
        <f>'[2]7'!I34</f>
        <v>17492.599999999999</v>
      </c>
      <c r="J34" s="969">
        <f>'[2]7'!J34</f>
        <v>10.373922058189763</v>
      </c>
      <c r="K34" s="555">
        <f>'[2]7'!K34</f>
        <v>3733.4499999999989</v>
      </c>
      <c r="L34" s="910">
        <f>'[2]7'!L34</f>
        <v>5.8063181402097541</v>
      </c>
      <c r="M34" s="557">
        <f>'[2]7'!M34</f>
        <v>98.321543574993953</v>
      </c>
      <c r="N34" s="34">
        <f>'[2]7'!N34</f>
        <v>78.276356859472017</v>
      </c>
      <c r="O34" s="972">
        <f>'[2]7'!O34</f>
        <v>192.24068890704311</v>
      </c>
      <c r="P34" s="974">
        <f>'[2]7'!P34</f>
        <v>11.387876997801172</v>
      </c>
      <c r="Q34" s="1581">
        <f>'[2]7'!R34</f>
        <v>-1.5142117389999976</v>
      </c>
      <c r="R34" s="1582"/>
    </row>
    <row r="35" spans="1:18" ht="12.75" customHeight="1">
      <c r="A35" s="200" t="str">
        <f>'[2]7'!$A35</f>
        <v>1 2018</v>
      </c>
      <c r="B35" s="909">
        <f>'[2]7'!B35</f>
        <v>-0.5431242150729898</v>
      </c>
      <c r="C35" s="553">
        <f>'[2]7'!C35</f>
        <v>4.8100026079535638</v>
      </c>
      <c r="D35" s="964">
        <f>'[2]7'!D35</f>
        <v>13877.55</v>
      </c>
      <c r="E35" s="170">
        <f>'[2]7'!E35</f>
        <v>2.7612711177261104</v>
      </c>
      <c r="F35" s="965">
        <f>'[2]7'!F35</f>
        <v>6498.07</v>
      </c>
      <c r="G35" s="556">
        <f>'[2]7'!G35</f>
        <v>9.4710472583677614</v>
      </c>
      <c r="H35" s="968">
        <f>'[2]7'!H35</f>
        <v>5.9791090689714537</v>
      </c>
      <c r="I35" s="554">
        <f>'[2]7'!I35</f>
        <v>17186.809999999998</v>
      </c>
      <c r="J35" s="969">
        <f>'[2]7'!J35</f>
        <v>6.3404664999387137</v>
      </c>
      <c r="K35" s="555">
        <f>'[2]7'!K35</f>
        <v>3463.2299999999996</v>
      </c>
      <c r="L35" s="910">
        <f>'[2]7'!L35</f>
        <v>4.2215501286507333</v>
      </c>
      <c r="M35" s="557">
        <f>'[2]7'!M35</f>
        <v>98.671092162533355</v>
      </c>
      <c r="N35" s="34">
        <f>'[2]7'!N35</f>
        <v>80.745350649713373</v>
      </c>
      <c r="O35" s="972">
        <f>'[2]7'!O35</f>
        <v>187.63033353256932</v>
      </c>
      <c r="P35" s="974">
        <f>'[2]7'!P35</f>
        <v>3.2881080593243297</v>
      </c>
      <c r="Q35" s="1581">
        <f>'[2]7'!R35</f>
        <v>-3.8974577957999976</v>
      </c>
      <c r="R35" s="1582"/>
    </row>
    <row r="36" spans="1:18" ht="12.75" customHeight="1">
      <c r="A36" s="946" t="str">
        <f>'[2]7'!$A36</f>
        <v>2 2018</v>
      </c>
      <c r="B36" s="1082">
        <f>'[2]7'!B36</f>
        <v>0.7900627617992394</v>
      </c>
      <c r="C36" s="1058">
        <f>'[2]7'!C36</f>
        <v>10.481695661060158</v>
      </c>
      <c r="D36" s="1083">
        <f>'[2]7'!D36</f>
        <v>14762.420000000002</v>
      </c>
      <c r="E36" s="1004">
        <f>'[2]7'!E36</f>
        <v>10.857525624090897</v>
      </c>
      <c r="F36" s="1084">
        <f>'[2]7'!F36</f>
        <v>8211.42</v>
      </c>
      <c r="G36" s="1042">
        <f>'[2]7'!G36</f>
        <v>9.812401707481456</v>
      </c>
      <c r="H36" s="1082">
        <f>'[2]7'!H36</f>
        <v>10.49419341826092</v>
      </c>
      <c r="I36" s="1085">
        <f>'[2]7'!I36</f>
        <v>18517.160000000003</v>
      </c>
      <c r="J36" s="1032">
        <f>'[2]7'!J36</f>
        <v>10.563740636913792</v>
      </c>
      <c r="K36" s="1086">
        <f>'[2]7'!K36</f>
        <v>4053.29</v>
      </c>
      <c r="L36" s="920">
        <f>'[2]7'!L36</f>
        <v>10.177581703077294</v>
      </c>
      <c r="M36" s="1087">
        <f>'[2]7'!M36</f>
        <v>101.78724837121104</v>
      </c>
      <c r="N36" s="919">
        <f>'[2]7'!N36</f>
        <v>79.722916473152466</v>
      </c>
      <c r="O36" s="1038">
        <f>'[2]7'!O36</f>
        <v>202.58654081005801</v>
      </c>
      <c r="P36" s="1088">
        <f>'[2]7'!P36</f>
        <v>10.468890892696109</v>
      </c>
      <c r="Q36" s="1583">
        <f>'[2]7'!R36</f>
        <v>-6.3795039041999972</v>
      </c>
      <c r="R36" s="1584"/>
    </row>
    <row r="37" spans="1:18" ht="12.75" customHeight="1">
      <c r="A37" s="200" t="str">
        <f>'[2]7'!$A37</f>
        <v>3 2018</v>
      </c>
      <c r="B37" s="909">
        <f>'[2]7'!B37</f>
        <v>5.4705162037844408</v>
      </c>
      <c r="C37" s="553">
        <f>'[2]7'!C37</f>
        <v>6.7290198145894493</v>
      </c>
      <c r="D37" s="964">
        <f>'[2]7'!D37</f>
        <v>13632.559999999998</v>
      </c>
      <c r="E37" s="170">
        <f>'[2]7'!E37</f>
        <v>6.4110159602161616</v>
      </c>
      <c r="F37" s="965">
        <f>'[2]7'!F37</f>
        <v>10964.37</v>
      </c>
      <c r="G37" s="556">
        <f>'[2]7'!G37</f>
        <v>7.1270708515552599</v>
      </c>
      <c r="H37" s="968">
        <f>'[2]7'!H37</f>
        <v>8.0999283587602093</v>
      </c>
      <c r="I37" s="554">
        <f>'[2]7'!I37</f>
        <v>17489.489999999998</v>
      </c>
      <c r="J37" s="969">
        <f>'[2]7'!J37</f>
        <v>7.7540843315816659</v>
      </c>
      <c r="K37" s="555">
        <f>'[2]7'!K37</f>
        <v>4284.03</v>
      </c>
      <c r="L37" s="910">
        <f>'[2]7'!L37</f>
        <v>9.5351691340032119</v>
      </c>
      <c r="M37" s="557">
        <f>'[2]7'!M37</f>
        <v>112.96717296973573</v>
      </c>
      <c r="N37" s="34">
        <f>'[2]7'!N37</f>
        <v>77.947155691789746</v>
      </c>
      <c r="O37" s="972">
        <f>'[2]7'!O37</f>
        <v>255.93588280194118</v>
      </c>
      <c r="P37" s="974">
        <f>'[2]7'!P37</f>
        <v>6.2807645592277481</v>
      </c>
      <c r="Q37" s="1581">
        <f>'[2]7'!R37</f>
        <v>-5.3301007590999978</v>
      </c>
      <c r="R37" s="1582"/>
    </row>
    <row r="38" spans="1:18" ht="12.75" customHeight="1">
      <c r="A38" s="200" t="str">
        <f>'[2]7'!$A38</f>
        <v>4 2018</v>
      </c>
      <c r="B38" s="909">
        <f>'[2]7'!B38</f>
        <v>-2.1222745927180973</v>
      </c>
      <c r="C38" s="553">
        <f>'[2]7'!C38</f>
        <v>3.8482437284916386</v>
      </c>
      <c r="D38" s="964">
        <f>'[2]7'!D38</f>
        <v>13936.970000000001</v>
      </c>
      <c r="E38" s="170">
        <f>'[2]7'!E38</f>
        <v>1.7849096261695223</v>
      </c>
      <c r="F38" s="965">
        <f>'[2]7'!F38</f>
        <v>7735.93</v>
      </c>
      <c r="G38" s="556">
        <f>'[2]7'!G38</f>
        <v>7.7846405497401037</v>
      </c>
      <c r="H38" s="968">
        <f>'[2]7'!H38</f>
        <v>7.3032429491121036</v>
      </c>
      <c r="I38" s="554">
        <f>'[2]7'!I38</f>
        <v>18657.840000000004</v>
      </c>
      <c r="J38" s="969">
        <f>'[2]7'!J38</f>
        <v>6.6613310771412131</v>
      </c>
      <c r="K38" s="555">
        <f>'[2]7'!K38</f>
        <v>4118.3999999999996</v>
      </c>
      <c r="L38" s="910">
        <f>'[2]7'!L38</f>
        <v>10.310838500582591</v>
      </c>
      <c r="M38" s="557">
        <f>'[2]7'!M38</f>
        <v>95.155741246140693</v>
      </c>
      <c r="N38" s="34">
        <f>'[2]7'!N38</f>
        <v>74.697660608087517</v>
      </c>
      <c r="O38" s="972">
        <f>'[2]7'!O38</f>
        <v>187.83823815073816</v>
      </c>
      <c r="P38" s="974">
        <f>'[2]7'!P38</f>
        <v>-0.44783595062018833</v>
      </c>
      <c r="Q38" s="1581">
        <f>'[2]7'!R38</f>
        <v>-7.2359642892999974</v>
      </c>
      <c r="R38" s="1582"/>
    </row>
    <row r="39" spans="1:18" ht="12.75" customHeight="1">
      <c r="A39" s="200" t="str">
        <f>'[2]7'!$A39</f>
        <v>1 2019</v>
      </c>
      <c r="B39" s="909">
        <f>'[2]7'!B39</f>
        <v>-1.2946404700575633</v>
      </c>
      <c r="C39" s="553">
        <f>'[2]7'!C39</f>
        <v>5.5122249040765467</v>
      </c>
      <c r="D39" s="964">
        <f>'[2]7'!D39</f>
        <v>14566.43</v>
      </c>
      <c r="E39" s="170">
        <f>'[2]7'!E39</f>
        <v>4.9639886002932769</v>
      </c>
      <c r="F39" s="965">
        <f>'[2]7'!F39</f>
        <v>6932.34</v>
      </c>
      <c r="G39" s="556">
        <f>'[2]7'!G39</f>
        <v>6.6830612781949128</v>
      </c>
      <c r="H39" s="968">
        <f>'[2]7'!H39</f>
        <v>7.4317531588316683</v>
      </c>
      <c r="I39" s="554">
        <f>'[2]7'!I39</f>
        <v>18296.900000000001</v>
      </c>
      <c r="J39" s="969">
        <f>'[2]7'!J39</f>
        <v>6.4589647526213554</v>
      </c>
      <c r="K39" s="555">
        <f>'[2]7'!K39</f>
        <v>3887.7999999999997</v>
      </c>
      <c r="L39" s="910">
        <f>'[2]7'!L39</f>
        <v>12.259364812617136</v>
      </c>
      <c r="M39" s="557">
        <f>'[2]7'!M39</f>
        <v>96.90809431725468</v>
      </c>
      <c r="N39" s="34">
        <f>'[2]7'!N39</f>
        <v>79.611464237111193</v>
      </c>
      <c r="O39" s="972">
        <f>'[2]7'!O39</f>
        <v>178.31009825608314</v>
      </c>
      <c r="P39" s="974">
        <f>'[2]7'!P39</f>
        <v>2.6562591017650163</v>
      </c>
      <c r="Q39" s="1581">
        <f>'[2]7'!R39</f>
        <v>-10.300395070866664</v>
      </c>
      <c r="R39" s="1582"/>
    </row>
    <row r="40" spans="1:18" ht="12.75" customHeight="1">
      <c r="A40" s="946" t="str">
        <f>'[2]7'!$A40</f>
        <v>2 2019</v>
      </c>
      <c r="B40" s="1082">
        <f>'[2]7'!B40</f>
        <v>0.26976488610066851</v>
      </c>
      <c r="C40" s="1058">
        <f>'[2]7'!C40</f>
        <v>2.3319131673242168</v>
      </c>
      <c r="D40" s="1083">
        <f>'[2]7'!D40</f>
        <v>14820.02</v>
      </c>
      <c r="E40" s="1004">
        <f>'[2]7'!E40</f>
        <v>0.39017992984888394</v>
      </c>
      <c r="F40" s="1084">
        <f>'[2]7'!F40</f>
        <v>8689.5499999999993</v>
      </c>
      <c r="G40" s="1042">
        <f>'[2]7'!G40</f>
        <v>5.8227444217930469</v>
      </c>
      <c r="H40" s="1082">
        <f>'[2]7'!H40</f>
        <v>3.5247414207514538</v>
      </c>
      <c r="I40" s="1085">
        <f>'[2]7'!I40</f>
        <v>18893.07</v>
      </c>
      <c r="J40" s="1032">
        <f>'[2]7'!J40</f>
        <v>2.030062925416189</v>
      </c>
      <c r="K40" s="1086">
        <f>'[2]7'!K40</f>
        <v>4472.93</v>
      </c>
      <c r="L40" s="920">
        <f>'[2]7'!L40</f>
        <v>10.353071208820495</v>
      </c>
      <c r="M40" s="1087">
        <f>'[2]7'!M40</f>
        <v>100.61443978430198</v>
      </c>
      <c r="N40" s="919">
        <f>'[2]7'!N40</f>
        <v>78.441566140389043</v>
      </c>
      <c r="O40" s="1038">
        <f>'[2]7'!O40</f>
        <v>194.26975159459232</v>
      </c>
      <c r="P40" s="1088">
        <f>'[2]7'!P40</f>
        <v>-3.5099175577503843</v>
      </c>
      <c r="Q40" s="1583">
        <f>'[2]7'!R40</f>
        <v>-10.105873971933331</v>
      </c>
      <c r="R40" s="1584"/>
    </row>
    <row r="41" spans="1:18" ht="12.75" customHeight="1">
      <c r="A41" s="200" t="str">
        <f>'[2]7'!$A41</f>
        <v>3 2019</v>
      </c>
      <c r="B41" s="909">
        <f>'[2]7'!B41</f>
        <v>4.7853252402512236</v>
      </c>
      <c r="C41" s="553">
        <f>'[2]7'!C41</f>
        <v>3.7159515435462964</v>
      </c>
      <c r="D41" s="964">
        <f>'[2]7'!D41</f>
        <v>13648.939999999999</v>
      </c>
      <c r="E41" s="170">
        <f>'[2]7'!E41</f>
        <v>0.1201535148204016</v>
      </c>
      <c r="F41" s="965">
        <f>'[2]7'!F41</f>
        <v>11862</v>
      </c>
      <c r="G41" s="556">
        <f>'[2]7'!G41</f>
        <v>8.1867904859102651</v>
      </c>
      <c r="H41" s="968">
        <f>'[2]7'!H41</f>
        <v>5.3278477710540386</v>
      </c>
      <c r="I41" s="554">
        <f>'[2]7'!I41</f>
        <v>18068.71</v>
      </c>
      <c r="J41" s="969">
        <f>'[2]7'!J41</f>
        <v>3.3118175544284156</v>
      </c>
      <c r="K41" s="555">
        <f>'[2]7'!K41</f>
        <v>4864.8700000000008</v>
      </c>
      <c r="L41" s="910">
        <f>'[2]7'!L41</f>
        <v>13.558261730193323</v>
      </c>
      <c r="M41" s="557">
        <f>'[2]7'!M41</f>
        <v>111.23836749430311</v>
      </c>
      <c r="N41" s="34">
        <f>'[2]7'!N41</f>
        <v>75.539094932621083</v>
      </c>
      <c r="O41" s="972">
        <f>'[2]7'!O41</f>
        <v>243.82974262416053</v>
      </c>
      <c r="P41" s="974">
        <f>'[2]7'!P41</f>
        <v>-3.2299780457730662</v>
      </c>
      <c r="Q41" s="1581">
        <f>'[2]7'!R41</f>
        <v>-12.200394948966663</v>
      </c>
      <c r="R41" s="1582"/>
    </row>
    <row r="42" spans="1:18" ht="12.75" customHeight="1">
      <c r="A42" s="200" t="str">
        <f>'[2]7'!$A42</f>
        <v>4 2019</v>
      </c>
      <c r="B42" s="909">
        <f>'[2]7'!B42</f>
        <v>-0.68500183835093331</v>
      </c>
      <c r="C42" s="553">
        <f>'[2]7'!C42</f>
        <v>6.8687623714408517</v>
      </c>
      <c r="D42" s="964">
        <f>'[2]7'!D42</f>
        <v>14915.04</v>
      </c>
      <c r="E42" s="170">
        <f>'[2]7'!E42</f>
        <v>7.0178094664765638</v>
      </c>
      <c r="F42" s="965">
        <f>'[2]7'!F42</f>
        <v>8246.5200000000041</v>
      </c>
      <c r="G42" s="556">
        <f>'[2]7'!G42</f>
        <v>6.6002406950425296</v>
      </c>
      <c r="H42" s="968">
        <f>'[2]7'!H42</f>
        <v>3.3252196148266648</v>
      </c>
      <c r="I42" s="554">
        <f>'[2]7'!I42</f>
        <v>18978.29</v>
      </c>
      <c r="J42" s="969">
        <f>'[2]7'!J42</f>
        <v>1.7175085647641879</v>
      </c>
      <c r="K42" s="555">
        <f>'[2]7'!K42</f>
        <v>4555.3099999999995</v>
      </c>
      <c r="L42" s="910">
        <f>'[2]7'!L42</f>
        <v>10.608731546231539</v>
      </c>
      <c r="M42" s="557">
        <f>'[2]7'!M42</f>
        <v>98.419111398171154</v>
      </c>
      <c r="N42" s="34">
        <f>'[2]7'!N42</f>
        <v>78.590009953478415</v>
      </c>
      <c r="O42" s="972">
        <f>'[2]7'!O42</f>
        <v>181.0309287403054</v>
      </c>
      <c r="P42" s="974">
        <f>'[2]7'!P42</f>
        <v>0.9470537748971708</v>
      </c>
      <c r="Q42" s="1581">
        <f>'[2]7'!R42</f>
        <v>-11.702235435533332</v>
      </c>
      <c r="R42" s="1582"/>
    </row>
    <row r="43" spans="1:18" ht="12.75" customHeight="1">
      <c r="A43" s="200" t="str">
        <f>'[2]7'!$A43</f>
        <v>1 2020</v>
      </c>
      <c r="B43" s="909">
        <f>'[2]7'!B43</f>
        <v>-2.5626042398785742</v>
      </c>
      <c r="C43" s="553">
        <f>'[2]7'!C43</f>
        <v>-2.7415521911253649</v>
      </c>
      <c r="D43" s="964">
        <f>'[2]7'!D43</f>
        <v>14045.279999999999</v>
      </c>
      <c r="E43" s="170">
        <f>'[2]7'!E43</f>
        <v>-3.5777469153389063</v>
      </c>
      <c r="F43" s="965">
        <f>'[2]7'!F43</f>
        <v>6864.09</v>
      </c>
      <c r="G43" s="556">
        <f>'[2]7'!G43</f>
        <v>-0.98451605085728033</v>
      </c>
      <c r="H43" s="968">
        <f>'[2]7'!H43</f>
        <v>0.30340730323150922</v>
      </c>
      <c r="I43" s="554">
        <f>'[2]7'!I43</f>
        <v>18316.34</v>
      </c>
      <c r="J43" s="969">
        <f>'[2]7'!J43</f>
        <v>0.10624750640818093</v>
      </c>
      <c r="K43" s="555">
        <f>'[2]7'!K43</f>
        <v>3935.67</v>
      </c>
      <c r="L43" s="910">
        <f>'[2]7'!L43</f>
        <v>1.2312876176758181</v>
      </c>
      <c r="M43" s="557">
        <f>'[2]7'!M43</f>
        <v>93.966207996491093</v>
      </c>
      <c r="N43" s="34">
        <f>'[2]7'!N43</f>
        <v>76.681695142151767</v>
      </c>
      <c r="O43" s="972">
        <f>'[2]7'!O43</f>
        <v>174.40715303874563</v>
      </c>
      <c r="P43" s="974">
        <f>'[2]7'!P43</f>
        <v>-6.3638427055552569</v>
      </c>
      <c r="Q43" s="1581">
        <f>'[2]7'!R43</f>
        <v>-12.125650643166665</v>
      </c>
      <c r="R43" s="1582"/>
    </row>
    <row r="44" spans="1:18" ht="12.75" customHeight="1">
      <c r="A44" s="946" t="str">
        <f>'[2]7'!$A44</f>
        <v>2 2020</v>
      </c>
      <c r="B44" s="1082">
        <f>'[2]7'!B44</f>
        <v>-3.1085001192740966</v>
      </c>
      <c r="C44" s="1058">
        <f>'[2]7'!C44</f>
        <v>-39.625182425710051</v>
      </c>
      <c r="D44" s="1083">
        <f>'[2]7'!D44</f>
        <v>10251.82</v>
      </c>
      <c r="E44" s="1004">
        <f>'[2]7'!E44</f>
        <v>-30.824519804966528</v>
      </c>
      <c r="F44" s="1084">
        <f>'[2]7'!F44</f>
        <v>3942.0399999999991</v>
      </c>
      <c r="G44" s="1042">
        <f>'[2]7'!G44</f>
        <v>-54.634704904166504</v>
      </c>
      <c r="H44" s="1082">
        <f>'[2]7'!H44</f>
        <v>-33.2284087991098</v>
      </c>
      <c r="I44" s="1085">
        <f>'[2]7'!I44</f>
        <v>12796.110000000004</v>
      </c>
      <c r="J44" s="1032">
        <f>'[2]7'!J44</f>
        <v>-32.270880275148485</v>
      </c>
      <c r="K44" s="1086">
        <f>'[2]7'!K44</f>
        <v>2805.74</v>
      </c>
      <c r="L44" s="920">
        <f>'[2]7'!L44</f>
        <v>-37.272883769699064</v>
      </c>
      <c r="M44" s="1087">
        <f>'[2]7'!M44</f>
        <v>90.975493290859703</v>
      </c>
      <c r="N44" s="919">
        <f>'[2]7'!N44</f>
        <v>80.116691713340984</v>
      </c>
      <c r="O44" s="1038">
        <f>'[2]7'!O44</f>
        <v>140.49911966183606</v>
      </c>
      <c r="P44" s="1088">
        <f>'[2]7'!P44</f>
        <v>-33.474325353185023</v>
      </c>
      <c r="Q44" s="1583">
        <f>'[2]7'!R44</f>
        <v>-58.904904145699994</v>
      </c>
      <c r="R44" s="1584"/>
    </row>
    <row r="45" spans="1:18" ht="12.75" customHeight="1">
      <c r="A45" s="200" t="str">
        <f>'[2]7'!$A45</f>
        <v>3 2020</v>
      </c>
      <c r="B45" s="909">
        <f>'[2]7'!B45</f>
        <v>7.5270189555462247E-2</v>
      </c>
      <c r="C45" s="553">
        <f>'[2]7'!C45</f>
        <v>-23.294476800933225</v>
      </c>
      <c r="D45" s="964">
        <f>'[2]7'!D45</f>
        <v>13351.150000000001</v>
      </c>
      <c r="E45" s="170">
        <f>'[2]7'!E45</f>
        <v>-2.1817811493053512</v>
      </c>
      <c r="F45" s="965">
        <f>'[2]7'!F45</f>
        <v>6217.15</v>
      </c>
      <c r="G45" s="556">
        <f>'[2]7'!G45</f>
        <v>-47.587674928342608</v>
      </c>
      <c r="H45" s="968">
        <f>'[2]7'!H45</f>
        <v>-14.841773504180338</v>
      </c>
      <c r="I45" s="554">
        <f>'[2]7'!I45</f>
        <v>16074.39</v>
      </c>
      <c r="J45" s="969">
        <f>'[2]7'!J45</f>
        <v>-11.037423258218212</v>
      </c>
      <c r="K45" s="555">
        <f>'[2]7'!K45</f>
        <v>3455.4400000000005</v>
      </c>
      <c r="L45" s="910">
        <f>'[2]7'!L45</f>
        <v>-28.971586085548012</v>
      </c>
      <c r="M45" s="557">
        <f>'[2]7'!M45</f>
        <v>100.19698072128637</v>
      </c>
      <c r="N45" s="34">
        <f>'[2]7'!N45</f>
        <v>83.058517306099972</v>
      </c>
      <c r="O45" s="972">
        <f>'[2]7'!O45</f>
        <v>179.92354085152684</v>
      </c>
      <c r="P45" s="974">
        <f>'[2]7'!P45</f>
        <v>-6.2466979519532515</v>
      </c>
      <c r="Q45" s="1581">
        <f>'[2]7'!R45</f>
        <v>-48.660810698700004</v>
      </c>
      <c r="R45" s="1582"/>
    </row>
    <row r="46" spans="1:18" ht="12.75" customHeight="1">
      <c r="A46" s="200" t="str">
        <f>'[2]7'!$A46</f>
        <v>4 2020</v>
      </c>
      <c r="B46" s="909">
        <f>'[2]7'!B46</f>
        <v>-2.2699379170761191</v>
      </c>
      <c r="C46" s="553">
        <f>'[2]7'!C46</f>
        <v>-14.70574520887196</v>
      </c>
      <c r="D46" s="964">
        <f>'[2]7'!D46</f>
        <v>14464.419999999998</v>
      </c>
      <c r="E46" s="170">
        <f>'[2]7'!E46</f>
        <v>-3.0212456688014413</v>
      </c>
      <c r="F46" s="965">
        <f>'[2]7'!F46</f>
        <v>5291.0600000000013</v>
      </c>
      <c r="G46" s="556">
        <f>'[2]7'!G46</f>
        <v>-35.838875064875864</v>
      </c>
      <c r="H46" s="968">
        <f>'[2]7'!H46</f>
        <v>-11.106970459258235</v>
      </c>
      <c r="I46" s="554">
        <f>'[2]7'!I46</f>
        <v>17433.730000000003</v>
      </c>
      <c r="J46" s="969">
        <f>'[2]7'!J46</f>
        <v>-8.1385625364561207</v>
      </c>
      <c r="K46" s="555">
        <f>'[2]7'!K46</f>
        <v>3485.9999999999982</v>
      </c>
      <c r="L46" s="910">
        <f>'[2]7'!L46</f>
        <v>-23.473923838333761</v>
      </c>
      <c r="M46" s="557">
        <f>'[2]7'!M46</f>
        <v>94.434679606285542</v>
      </c>
      <c r="N46" s="34">
        <f>'[2]7'!N46</f>
        <v>82.968016597710275</v>
      </c>
      <c r="O46" s="972">
        <f>'[2]7'!O46</f>
        <v>151.78026391279414</v>
      </c>
      <c r="P46" s="974">
        <f>'[2]7'!P46</f>
        <v>-5.3768800023454304</v>
      </c>
      <c r="Q46" s="1581">
        <f>'[2]7'!R46</f>
        <v>-38.02133228626667</v>
      </c>
      <c r="R46" s="1582"/>
    </row>
    <row r="47" spans="1:18" ht="12.75" customHeight="1">
      <c r="A47" s="200" t="str">
        <f>'[2]7'!$A47</f>
        <v>1 2021</v>
      </c>
      <c r="B47" s="909">
        <f>'[2]7'!B47</f>
        <v>-1.974398973329921</v>
      </c>
      <c r="C47" s="553">
        <f>'[2]7'!C47</f>
        <v>-6.0932969286018448</v>
      </c>
      <c r="D47" s="964">
        <f>'[2]7'!D47</f>
        <v>15058.02</v>
      </c>
      <c r="E47" s="170">
        <f>'[2]7'!E47</f>
        <v>7.2105362086053191</v>
      </c>
      <c r="F47" s="965">
        <f>'[2]7'!F47</f>
        <v>4577.2800000000007</v>
      </c>
      <c r="G47" s="556">
        <f>'[2]7'!G47</f>
        <v>-33.315559673605662</v>
      </c>
      <c r="H47" s="968">
        <f>'[2]7'!H47</f>
        <v>-7.2720172245114298</v>
      </c>
      <c r="I47" s="554">
        <f>'[2]7'!I47</f>
        <v>17293.129999999997</v>
      </c>
      <c r="J47" s="969">
        <f>'[2]7'!J47</f>
        <v>-5.5863234685532319</v>
      </c>
      <c r="K47" s="555">
        <f>'[2]7'!K47</f>
        <v>3340.71</v>
      </c>
      <c r="L47" s="910">
        <f>'[2]7'!L47</f>
        <v>-15.117121100092234</v>
      </c>
      <c r="M47" s="557">
        <f>'[2]7'!M47</f>
        <v>95.160668106372853</v>
      </c>
      <c r="N47" s="34">
        <f>'[2]7'!N47</f>
        <v>87.075156434954238</v>
      </c>
      <c r="O47" s="972">
        <f>'[2]7'!O47</f>
        <v>137.0151853947215</v>
      </c>
      <c r="P47" s="974">
        <f>'[2]7'!P47</f>
        <v>3.7057237220858639</v>
      </c>
      <c r="Q47" s="1581">
        <f>'[2]7'!R47</f>
        <v>-31.463356216233333</v>
      </c>
      <c r="R47" s="1582"/>
    </row>
    <row r="48" spans="1:18" ht="12.75" customHeight="1">
      <c r="A48" s="946" t="str">
        <f>'[2]7'!$A48</f>
        <v>2 2021</v>
      </c>
      <c r="B48" s="1082">
        <f>'[2]7'!B48</f>
        <v>-3.6926342588623222</v>
      </c>
      <c r="C48" s="1058">
        <f>'[2]7'!C48</f>
        <v>48.205139405348518</v>
      </c>
      <c r="D48" s="1083">
        <f>'[2]7'!D48</f>
        <v>15501.970000000001</v>
      </c>
      <c r="E48" s="1004">
        <f>'[2]7'!E48</f>
        <v>51.211882377958261</v>
      </c>
      <c r="F48" s="1084">
        <f>'[2]7'!F48</f>
        <v>5534.0599999999995</v>
      </c>
      <c r="G48" s="1042">
        <f>'[2]7'!G48</f>
        <v>40.385688628222994</v>
      </c>
      <c r="H48" s="1082">
        <f>'[2]7'!H48</f>
        <v>47.211324298079973</v>
      </c>
      <c r="I48" s="1085">
        <f>'[2]7'!I48</f>
        <v>19023.729999999996</v>
      </c>
      <c r="J48" s="1032">
        <f>'[2]7'!J48</f>
        <v>48.668071781189667</v>
      </c>
      <c r="K48" s="1086">
        <f>'[2]7'!K48</f>
        <v>3943.96</v>
      </c>
      <c r="L48" s="920">
        <f>'[2]7'!L48</f>
        <v>40.56755080656086</v>
      </c>
      <c r="M48" s="1087">
        <f>'[2]7'!M48</f>
        <v>91.589663566514545</v>
      </c>
      <c r="N48" s="919">
        <f>'[2]7'!N48</f>
        <v>81.487542138161146</v>
      </c>
      <c r="O48" s="1038">
        <f>'[2]7'!O48</f>
        <v>140.31734601770808</v>
      </c>
      <c r="P48" s="1088">
        <f>'[2]7'!P48</f>
        <v>51.254662597490722</v>
      </c>
      <c r="Q48" s="1583">
        <f>'[2]7'!R48</f>
        <v>-17.207614929855552</v>
      </c>
      <c r="R48" s="1584"/>
    </row>
    <row r="49" spans="1:21" ht="12.75" customHeight="1">
      <c r="A49" s="200" t="str">
        <f>'[2]7'!$A49</f>
        <v>3 2021</v>
      </c>
      <c r="B49" s="909">
        <f>'[2]7'!B49</f>
        <v>-0.52009059705005078</v>
      </c>
      <c r="C49" s="553">
        <f>'[2]7'!C49</f>
        <v>22.317268234849223</v>
      </c>
      <c r="D49" s="964">
        <f>'[2]7'!D49</f>
        <v>15028.400000000005</v>
      </c>
      <c r="E49" s="170">
        <f>'[2]7'!E49</f>
        <v>12.562588241462365</v>
      </c>
      <c r="F49" s="965">
        <f>'[2]7'!F49</f>
        <v>8907.0099999999984</v>
      </c>
      <c r="G49" s="556">
        <f>'[2]7'!G49</f>
        <v>43.26516168984179</v>
      </c>
      <c r="H49" s="968">
        <f>'[2]7'!H49</f>
        <v>23.991145852268005</v>
      </c>
      <c r="I49" s="554">
        <f>'[2]7'!I49</f>
        <v>19152.869999999995</v>
      </c>
      <c r="J49" s="969">
        <f>'[2]7'!J49</f>
        <v>19.151457691396033</v>
      </c>
      <c r="K49" s="555">
        <f>'[2]7'!K49</f>
        <v>5062.3899999999994</v>
      </c>
      <c r="L49" s="910">
        <f>'[2]7'!L49</f>
        <v>46.504931354617611</v>
      </c>
      <c r="M49" s="557">
        <f>'[2]7'!M49</f>
        <v>98.844323785910248</v>
      </c>
      <c r="N49" s="34">
        <f>'[2]7'!N49</f>
        <v>78.46552501008992</v>
      </c>
      <c r="O49" s="972">
        <f>'[2]7'!O49</f>
        <v>175.94476126888682</v>
      </c>
      <c r="P49" s="974">
        <f>'[2]7'!P49</f>
        <v>12.593231014021924</v>
      </c>
      <c r="Q49" s="1581">
        <f>'[2]7'!R49</f>
        <v>-12.1356071026</v>
      </c>
      <c r="R49" s="1582"/>
    </row>
    <row r="50" spans="1:21" ht="12.75" customHeight="1">
      <c r="A50" s="200" t="str">
        <f>'[2]7'!$A50</f>
        <v>4 2021</v>
      </c>
      <c r="B50" s="909">
        <f>'[2]7'!B50</f>
        <v>-4.3222807833924968</v>
      </c>
      <c r="C50" s="553">
        <f>'[2]7'!C50</f>
        <v>24.19926015465073</v>
      </c>
      <c r="D50" s="964">
        <f>'[2]7'!D50</f>
        <v>16498.389999999992</v>
      </c>
      <c r="E50" s="170">
        <f>'[2]7'!E50</f>
        <v>14.061884264975674</v>
      </c>
      <c r="F50" s="965">
        <f>'[2]7'!F50</f>
        <v>8037.77</v>
      </c>
      <c r="G50" s="556">
        <f>'[2]7'!G50</f>
        <v>51.912282227001754</v>
      </c>
      <c r="H50" s="968">
        <f>'[2]7'!H50</f>
        <v>28.565378233849088</v>
      </c>
      <c r="I50" s="554">
        <f>'[2]7'!I50</f>
        <v>21650.189999999995</v>
      </c>
      <c r="J50" s="969">
        <f>'[2]7'!J50</f>
        <v>24.185644724336044</v>
      </c>
      <c r="K50" s="555">
        <f>'[2]7'!K50</f>
        <v>5245.340000000002</v>
      </c>
      <c r="L50" s="910">
        <f>'[2]7'!L50</f>
        <v>50.468732071141829</v>
      </c>
      <c r="M50" s="557">
        <f>'[2]7'!M50</f>
        <v>91.227650096502998</v>
      </c>
      <c r="N50" s="34">
        <f>'[2]7'!N50</f>
        <v>76.20436587392534</v>
      </c>
      <c r="O50" s="972">
        <f>'[2]7'!O50</f>
        <v>153.23639649669988</v>
      </c>
      <c r="P50" s="974">
        <f>'[2]7'!P50</f>
        <v>17.431448489542987</v>
      </c>
      <c r="Q50" s="1581">
        <f>'[2]7'!R50</f>
        <v>-11.065836894066669</v>
      </c>
      <c r="R50" s="1582"/>
    </row>
    <row r="51" spans="1:21" ht="12.75" customHeight="1">
      <c r="A51" s="200" t="str">
        <f>'[2]7'!$A51</f>
        <v>1 2022</v>
      </c>
      <c r="B51" s="909">
        <f>'[2]7'!B51</f>
        <v>-4.1476114881477288</v>
      </c>
      <c r="C51" s="553">
        <f>'[2]7'!C51</f>
        <v>29.957321762336193</v>
      </c>
      <c r="D51" s="964">
        <f>'[2]7'!D51</f>
        <v>17732.060000000001</v>
      </c>
      <c r="E51" s="170">
        <f>'[2]7'!E51</f>
        <v>17.758244443824637</v>
      </c>
      <c r="F51" s="965">
        <f>'[2]7'!F51</f>
        <v>7785.4500000000007</v>
      </c>
      <c r="G51" s="556">
        <f>'[2]7'!G51</f>
        <v>70.089004823825491</v>
      </c>
      <c r="H51" s="968">
        <f>'[2]7'!H51</f>
        <v>35.123951722025595</v>
      </c>
      <c r="I51" s="554">
        <f>'[2]7'!I51</f>
        <v>22958.92</v>
      </c>
      <c r="J51" s="969">
        <f>'[2]7'!J51</f>
        <v>32.763241819150153</v>
      </c>
      <c r="K51" s="555">
        <f>'[2]7'!K51</f>
        <v>4922.34</v>
      </c>
      <c r="L51" s="910">
        <f>'[2]7'!L51</f>
        <v>47.344127445962073</v>
      </c>
      <c r="M51" s="557">
        <f>'[2]7'!M51</f>
        <v>91.522083291788107</v>
      </c>
      <c r="N51" s="34">
        <f>'[2]7'!N51</f>
        <v>77.233859432412345</v>
      </c>
      <c r="O51" s="972">
        <f>'[2]7'!O51</f>
        <v>158.16562854252248</v>
      </c>
      <c r="P51" s="974">
        <f>'[2]7'!P51</f>
        <v>18.728452053994033</v>
      </c>
      <c r="Q51" s="1581">
        <f>'[2]7'!R51</f>
        <v>-8.7572733068333335</v>
      </c>
      <c r="R51" s="1582"/>
    </row>
    <row r="52" spans="1:21" ht="12.75" customHeight="1">
      <c r="A52" s="946" t="str">
        <f>'[2]7'!$A52</f>
        <v>2 2022</v>
      </c>
      <c r="B52" s="1082" t="str">
        <f>'[2]7'!B52</f>
        <v/>
      </c>
      <c r="C52" s="1058" t="str">
        <f>'[2]7'!C52</f>
        <v/>
      </c>
      <c r="D52" s="1083" t="str">
        <f>'[2]7'!D52</f>
        <v/>
      </c>
      <c r="E52" s="1004" t="str">
        <f>'[2]7'!E52</f>
        <v/>
      </c>
      <c r="F52" s="1084" t="str">
        <f>'[2]7'!F52</f>
        <v/>
      </c>
      <c r="G52" s="1042" t="str">
        <f>'[2]7'!G52</f>
        <v/>
      </c>
      <c r="H52" s="1082" t="str">
        <f>'[2]7'!H52</f>
        <v/>
      </c>
      <c r="I52" s="1085" t="str">
        <f>'[2]7'!I52</f>
        <v/>
      </c>
      <c r="J52" s="1032" t="str">
        <f>'[2]7'!J52</f>
        <v/>
      </c>
      <c r="K52" s="1086" t="str">
        <f>'[2]7'!K52</f>
        <v/>
      </c>
      <c r="L52" s="920" t="str">
        <f>'[2]7'!L52</f>
        <v/>
      </c>
      <c r="M52" s="1087" t="str">
        <f>'[2]7'!M52</f>
        <v/>
      </c>
      <c r="N52" s="919" t="str">
        <f>'[2]7'!N52</f>
        <v/>
      </c>
      <c r="O52" s="1038" t="str">
        <f>'[2]7'!O52</f>
        <v/>
      </c>
      <c r="P52" s="1088" t="str">
        <f>'[2]7'!P52</f>
        <v/>
      </c>
      <c r="Q52" s="1583">
        <f>'[2]7'!R52</f>
        <v>-11.4470798134</v>
      </c>
      <c r="R52" s="1584"/>
    </row>
    <row r="53" spans="1:21" s="262" customFormat="1" ht="8.1" customHeight="1">
      <c r="B53" s="139"/>
      <c r="C53" s="50"/>
      <c r="D53" s="139"/>
      <c r="E53" s="1187"/>
      <c r="F53" s="226"/>
      <c r="G53" s="142"/>
      <c r="H53" s="33"/>
      <c r="I53" s="226"/>
      <c r="J53" s="142"/>
      <c r="K53" s="33"/>
      <c r="L53" s="50"/>
      <c r="M53" s="139"/>
      <c r="N53" s="1187"/>
      <c r="O53" s="226"/>
      <c r="P53" s="142"/>
      <c r="Q53" s="33"/>
      <c r="R53" s="226"/>
      <c r="S53" s="142"/>
      <c r="T53" s="33"/>
      <c r="U53" s="1188"/>
    </row>
    <row r="54" spans="1:21" ht="12.75" customHeight="1">
      <c r="A54" s="1009" t="str">
        <f>'[2]7'!$A54</f>
        <v>Jan-Jun 20</v>
      </c>
      <c r="B54" s="1082">
        <f>'[2]7'!B54</f>
        <v>-2.8157178234785754</v>
      </c>
      <c r="C54" s="1058">
        <f>'[2]7'!C54</f>
        <v>-22.007276873574995</v>
      </c>
      <c r="D54" s="1083">
        <f>'[2]7'!D54</f>
        <v>24297.1</v>
      </c>
      <c r="E54" s="1004">
        <f>'[2]7'!E54</f>
        <v>-17.318696201820913</v>
      </c>
      <c r="F54" s="1084">
        <f>'[2]7'!F54</f>
        <v>10806.13</v>
      </c>
      <c r="G54" s="1042">
        <f>'[2]7'!G54</f>
        <v>-30.8269998060414</v>
      </c>
      <c r="H54" s="1082">
        <f>'[2]7'!H54</f>
        <v>-16.897303444293925</v>
      </c>
      <c r="I54" s="1085">
        <f>'[2]7'!I54</f>
        <v>31112.450000000004</v>
      </c>
      <c r="J54" s="1032">
        <f>'[2]7'!J54</f>
        <v>-16.341825497573666</v>
      </c>
      <c r="K54" s="1086">
        <f>'[2]7'!K54</f>
        <v>6741.41</v>
      </c>
      <c r="L54" s="920">
        <f>'[2]7'!L54</f>
        <v>-19.368165220022647</v>
      </c>
      <c r="M54" s="1087">
        <f>'[2]7'!M54</f>
        <v>92.733554781467447</v>
      </c>
      <c r="N54" s="919">
        <f>'[2]7'!N54</f>
        <v>78.094460577678703</v>
      </c>
      <c r="O54" s="1038">
        <f>'[2]7'!O54</f>
        <v>160.29480479602933</v>
      </c>
      <c r="P54" s="1088">
        <f>'[2]7'!P54</f>
        <v>-19.960683929909905</v>
      </c>
      <c r="Q54" s="1583">
        <f>'[2]7'!R54</f>
        <v>-35.515277394433333</v>
      </c>
      <c r="R54" s="1584"/>
    </row>
    <row r="55" spans="1:21" ht="12.75" customHeight="1">
      <c r="A55" s="201" t="str">
        <f>'[2]7'!$A55</f>
        <v>Jan-Jul 20</v>
      </c>
      <c r="B55" s="909" t="str">
        <f>'[2]7'!B55</f>
        <v>:</v>
      </c>
      <c r="C55" s="553">
        <f>'[2]7'!C55</f>
        <v>-22.559952930730546</v>
      </c>
      <c r="D55" s="964">
        <f>'[2]7'!D55</f>
        <v>29167.439999999999</v>
      </c>
      <c r="E55" s="170">
        <f>'[2]7'!E55</f>
        <v>-15.732190326177118</v>
      </c>
      <c r="F55" s="965">
        <f>'[2]7'!F55</f>
        <v>12766.33</v>
      </c>
      <c r="G55" s="556">
        <f>'[2]7'!G55</f>
        <v>-34.656263259967261</v>
      </c>
      <c r="H55" s="968">
        <f>'[2]7'!H55</f>
        <v>-17.447759192070095</v>
      </c>
      <c r="I55" s="554">
        <f>'[2]7'!I55</f>
        <v>36642.76</v>
      </c>
      <c r="J55" s="969">
        <f>'[2]7'!J55</f>
        <v>-16.476256448725763</v>
      </c>
      <c r="K55" s="555">
        <f>'[2]7'!K55</f>
        <v>7916.43</v>
      </c>
      <c r="L55" s="910">
        <f>'[2]7'!L55</f>
        <v>-21.665187331348349</v>
      </c>
      <c r="M55" s="557">
        <f>'[2]7'!M55</f>
        <v>94.10801677499073</v>
      </c>
      <c r="N55" s="34">
        <f>'[2]7'!N55</f>
        <v>79.599462485904439</v>
      </c>
      <c r="O55" s="972">
        <f>'[2]7'!O55</f>
        <v>161.26372619981481</v>
      </c>
      <c r="P55" s="974">
        <f>'[2]7'!P55</f>
        <v>-18.86715419623664</v>
      </c>
      <c r="Q55" s="1581">
        <f>'[2]7'!R55</f>
        <v>-38.181511511923809</v>
      </c>
      <c r="R55" s="1582"/>
    </row>
    <row r="56" spans="1:21" ht="12.75" customHeight="1">
      <c r="A56" s="201" t="str">
        <f>'[2]7'!$A56</f>
        <v>Jan-Ago 20</v>
      </c>
      <c r="B56" s="909" t="str">
        <f>'[2]7'!B56</f>
        <v>:</v>
      </c>
      <c r="C56" s="553">
        <f>'[2]7'!C56</f>
        <v>-23.02291766815388</v>
      </c>
      <c r="D56" s="964">
        <f>'[2]7'!D56</f>
        <v>32805.22</v>
      </c>
      <c r="E56" s="170">
        <f>'[2]7'!E56</f>
        <v>-14.394649890687873</v>
      </c>
      <c r="F56" s="965">
        <f>'[2]7'!F56</f>
        <v>15121.92</v>
      </c>
      <c r="G56" s="556">
        <f>'[2]7'!G56</f>
        <v>-36.834375447731858</v>
      </c>
      <c r="H56" s="968">
        <f>'[2]7'!H56</f>
        <v>-17.081998829647816</v>
      </c>
      <c r="I56" s="554">
        <f>'[2]7'!I56</f>
        <v>41305.200000000004</v>
      </c>
      <c r="J56" s="969">
        <f>'[2]7'!J56</f>
        <v>-15.675020185430341</v>
      </c>
      <c r="K56" s="555">
        <f>'[2]7'!K56</f>
        <v>8997.42</v>
      </c>
      <c r="L56" s="910">
        <f>'[2]7'!L56</f>
        <v>-22.98147173251499</v>
      </c>
      <c r="M56" s="557">
        <f>'[2]7'!M56</f>
        <v>95.277621722288018</v>
      </c>
      <c r="N56" s="34">
        <f>'[2]7'!N56</f>
        <v>79.421525619050371</v>
      </c>
      <c r="O56" s="972">
        <f>'[2]7'!O56</f>
        <v>168.069513260468</v>
      </c>
      <c r="P56" s="974">
        <f>'[2]7'!P56</f>
        <v>-17.422720922109676</v>
      </c>
      <c r="Q56" s="1581">
        <f>'[2]7'!R56</f>
        <v>-39.287950853829166</v>
      </c>
      <c r="R56" s="1582"/>
    </row>
    <row r="57" spans="1:21" ht="12.75" customHeight="1">
      <c r="A57" s="201" t="str">
        <f>'[2]7'!$A57</f>
        <v>Jan-Set 20</v>
      </c>
      <c r="B57" s="909">
        <f>'[2]7'!B57</f>
        <v>-1.8227173012213889</v>
      </c>
      <c r="C57" s="553">
        <f>'[2]7'!C57</f>
        <v>-22.47293222505958</v>
      </c>
      <c r="D57" s="964">
        <f>'[2]7'!D57</f>
        <v>37648.25</v>
      </c>
      <c r="E57" s="170">
        <f>'[2]7'!E57</f>
        <v>-12.517930010626131</v>
      </c>
      <c r="F57" s="965">
        <f>'[2]7'!F57</f>
        <v>17023.28</v>
      </c>
      <c r="G57" s="556">
        <f>'[2]7'!G57</f>
        <v>-38.060878572865775</v>
      </c>
      <c r="H57" s="968">
        <f>'[2]7'!H57</f>
        <v>-16.208960654912332</v>
      </c>
      <c r="I57" s="554">
        <f>'[2]7'!I57</f>
        <v>47186.840000000004</v>
      </c>
      <c r="J57" s="969">
        <f>'[2]7'!J57</f>
        <v>-14.607370281012848</v>
      </c>
      <c r="K57" s="555">
        <f>'[2]7'!K57</f>
        <v>10196.85</v>
      </c>
      <c r="L57" s="910">
        <f>'[2]7'!L57</f>
        <v>-22.900662351802552</v>
      </c>
      <c r="M57" s="557">
        <f>'[2]7'!M57</f>
        <v>95.273639600381216</v>
      </c>
      <c r="N57" s="34">
        <f>'[2]7'!N57</f>
        <v>79.785486800980948</v>
      </c>
      <c r="O57" s="972">
        <f>'[2]7'!O57</f>
        <v>166.94645895546174</v>
      </c>
      <c r="P57" s="974">
        <f>'[2]7'!P57</f>
        <v>-15.671714324592244</v>
      </c>
      <c r="Q57" s="1581">
        <f>'[2]7'!R57</f>
        <v>-39.897121829188883</v>
      </c>
      <c r="R57" s="1582"/>
    </row>
    <row r="58" spans="1:21" ht="12.75" customHeight="1">
      <c r="A58" s="201" t="str">
        <f>'[2]7'!$A58</f>
        <v>Jan-Out 20</v>
      </c>
      <c r="B58" s="909" t="str">
        <f>'[2]7'!B58</f>
        <v>:</v>
      </c>
      <c r="C58" s="553">
        <f>'[2]7'!C58</f>
        <v>-21.828128581868285</v>
      </c>
      <c r="D58" s="964">
        <f>'[2]7'!D58</f>
        <v>42906.12</v>
      </c>
      <c r="E58" s="170">
        <f>'[2]7'!E58</f>
        <v>-11.327834376580995</v>
      </c>
      <c r="F58" s="965">
        <f>'[2]7'!F58</f>
        <v>18815.809999999998</v>
      </c>
      <c r="G58" s="556">
        <f>'[2]7'!G58</f>
        <v>-38.448752900782289</v>
      </c>
      <c r="H58" s="968">
        <f>'[2]7'!H58</f>
        <v>-16.049764370195419</v>
      </c>
      <c r="I58" s="554">
        <f>'[2]7'!I58</f>
        <v>53317.950000000004</v>
      </c>
      <c r="J58" s="969">
        <f>'[2]7'!J58</f>
        <v>-14.1789489221173</v>
      </c>
      <c r="K58" s="555">
        <f>'[2]7'!K58</f>
        <v>11286.34</v>
      </c>
      <c r="L58" s="910">
        <f>'[2]7'!L58</f>
        <v>-23.887873206924198</v>
      </c>
      <c r="M58" s="557">
        <f>'[2]7'!M58</f>
        <v>95.538438701206985</v>
      </c>
      <c r="N58" s="34">
        <f>'[2]7'!N58</f>
        <v>80.472186196205968</v>
      </c>
      <c r="O58" s="972">
        <f>'[2]7'!O58</f>
        <v>166.71312400654239</v>
      </c>
      <c r="P58" s="974">
        <f>'[2]7'!P58</f>
        <v>-14.664697706740768</v>
      </c>
      <c r="Q58" s="1581">
        <f>'[2]7'!R58</f>
        <v>-40.057854210376661</v>
      </c>
      <c r="R58" s="1582"/>
    </row>
    <row r="59" spans="1:21" ht="12.75" customHeight="1">
      <c r="A59" s="201" t="str">
        <f>'[2]7'!$A59</f>
        <v>Jan-Nov 20</v>
      </c>
      <c r="B59" s="909" t="str">
        <f>'[2]7'!B59</f>
        <v>:</v>
      </c>
      <c r="C59" s="553">
        <f>'[2]7'!C59</f>
        <v>-20.866354503343516</v>
      </c>
      <c r="D59" s="964">
        <f>'[2]7'!D59</f>
        <v>47962.43</v>
      </c>
      <c r="E59" s="170">
        <f>'[2]7'!E59</f>
        <v>-10.271452520456819</v>
      </c>
      <c r="F59" s="965">
        <f>'[2]7'!F59</f>
        <v>20403.349999999999</v>
      </c>
      <c r="G59" s="556">
        <f>'[2]7'!G59</f>
        <v>-38.059046751669712</v>
      </c>
      <c r="H59" s="968">
        <f>'[2]7'!H59</f>
        <v>-15.581677124529975</v>
      </c>
      <c r="I59" s="554">
        <f>'[2]7'!I59</f>
        <v>59150.91</v>
      </c>
      <c r="J59" s="969">
        <f>'[2]7'!J59</f>
        <v>-13.565367176416146</v>
      </c>
      <c r="K59" s="555">
        <f>'[2]7'!K59</f>
        <v>12347.56</v>
      </c>
      <c r="L59" s="910">
        <f>'[2]7'!L59</f>
        <v>-24.067210415978678</v>
      </c>
      <c r="M59" s="557">
        <f>'[2]7'!M59</f>
        <v>95.618521627106148</v>
      </c>
      <c r="N59" s="34">
        <f>'[2]7'!N59</f>
        <v>81.084855668323613</v>
      </c>
      <c r="O59" s="972">
        <f>'[2]7'!O59</f>
        <v>165.24195873516709</v>
      </c>
      <c r="P59" s="974">
        <f>'[2]7'!P59</f>
        <v>-13.430032513652563</v>
      </c>
      <c r="Q59" s="1581">
        <f>'[2]7'!R59</f>
        <v>-39.951244928830299</v>
      </c>
      <c r="R59" s="1582"/>
    </row>
    <row r="60" spans="1:21" ht="12.75" customHeight="1">
      <c r="A60" s="201" t="str">
        <f>'[2]7'!$A60</f>
        <v>Jan-Dez 20</v>
      </c>
      <c r="B60" s="909">
        <f>'[2]7'!B60</f>
        <v>-1.9373567186739542</v>
      </c>
      <c r="C60" s="553">
        <f>'[2]7'!C60</f>
        <v>-20.552580442276138</v>
      </c>
      <c r="D60" s="964">
        <f>'[2]7'!D60</f>
        <v>52112.67</v>
      </c>
      <c r="E60" s="170">
        <f>'[2]7'!E60</f>
        <v>-10.073712999196033</v>
      </c>
      <c r="F60" s="965">
        <f>'[2]7'!F60</f>
        <v>22314.34</v>
      </c>
      <c r="G60" s="556">
        <f>'[2]7'!G60</f>
        <v>-37.548043809181038</v>
      </c>
      <c r="H60" s="968">
        <f>'[2]7'!H60</f>
        <v>-14.904125154806863</v>
      </c>
      <c r="I60" s="554">
        <f>'[2]7'!I60</f>
        <v>64620.570000000007</v>
      </c>
      <c r="J60" s="969">
        <f>'[2]7'!J60</f>
        <v>-12.953653684949685</v>
      </c>
      <c r="K60" s="555">
        <f>'[2]7'!K60</f>
        <v>13682.849999999999</v>
      </c>
      <c r="L60" s="910">
        <f>'[2]7'!L60</f>
        <v>-23.047526813869496</v>
      </c>
      <c r="M60" s="557">
        <f>'[2]7'!M60</f>
        <v>95.049501030734007</v>
      </c>
      <c r="N60" s="34">
        <f>'[2]7'!N60</f>
        <v>80.644089026141359</v>
      </c>
      <c r="O60" s="972">
        <f>'[2]7'!O60</f>
        <v>163.08254493764093</v>
      </c>
      <c r="P60" s="974">
        <f>'[2]7'!P60</f>
        <v>-13.108507609766761</v>
      </c>
      <c r="Q60" s="1581">
        <f>'[2]7'!R60</f>
        <v>-39.428174443458325</v>
      </c>
      <c r="R60" s="1582"/>
    </row>
    <row r="61" spans="1:21" ht="12.75" customHeight="1">
      <c r="A61" s="201">
        <f>'[2]7'!$A61</f>
        <v>44200</v>
      </c>
      <c r="B61" s="909" t="str">
        <f>'[2]7'!B61</f>
        <v>:</v>
      </c>
      <c r="C61" s="553">
        <f>'[2]7'!C61</f>
        <v>-19.478252533443026</v>
      </c>
      <c r="D61" s="964">
        <f>'[2]7'!D61</f>
        <v>4501.18</v>
      </c>
      <c r="E61" s="170">
        <f>'[2]7'!E61</f>
        <v>-9.4594132496555261</v>
      </c>
      <c r="F61" s="965">
        <f>'[2]7'!F61</f>
        <v>1546.43</v>
      </c>
      <c r="G61" s="556">
        <f>'[2]7'!G61</f>
        <v>-39.09486900767206</v>
      </c>
      <c r="H61" s="968">
        <f>'[2]7'!H61</f>
        <v>-19.19812124091321</v>
      </c>
      <c r="I61" s="554">
        <f>'[2]7'!I61</f>
        <v>5249.42</v>
      </c>
      <c r="J61" s="969">
        <f>'[2]7'!J61</f>
        <v>-17.003642756858625</v>
      </c>
      <c r="K61" s="555">
        <f>'[2]7'!K61</f>
        <v>1060.73</v>
      </c>
      <c r="L61" s="910">
        <f>'[2]7'!L61</f>
        <v>-28.547755855388573</v>
      </c>
      <c r="M61" s="557">
        <f>'[2]7'!M61</f>
        <v>95.839401599011126</v>
      </c>
      <c r="N61" s="34">
        <f>'[2]7'!N61</f>
        <v>85.746234822132735</v>
      </c>
      <c r="O61" s="972">
        <f>'[2]7'!O61</f>
        <v>145.78922063107481</v>
      </c>
      <c r="P61" s="974">
        <f>'[2]7'!P61</f>
        <v>-11.240999576450648</v>
      </c>
      <c r="Q61" s="1581">
        <f>'[2]7'!R61</f>
        <v>-32.006069018966663</v>
      </c>
      <c r="R61" s="1582"/>
    </row>
    <row r="62" spans="1:21" ht="12.75" customHeight="1">
      <c r="A62" s="201" t="str">
        <f>'[2]7'!$A62</f>
        <v>Jan-Fev 21</v>
      </c>
      <c r="B62" s="909" t="str">
        <f>'[2]7'!B62</f>
        <v>:</v>
      </c>
      <c r="C62" s="553">
        <f>'[2]7'!C62</f>
        <v>-15.698298824399785</v>
      </c>
      <c r="D62" s="964">
        <f>'[2]7'!D62</f>
        <v>9370.08</v>
      </c>
      <c r="E62" s="170">
        <f>'[2]7'!E62</f>
        <v>-3.4347860588640771</v>
      </c>
      <c r="F62" s="965">
        <f>'[2]7'!F62</f>
        <v>2890.8100000000004</v>
      </c>
      <c r="G62" s="556">
        <f>'[2]7'!G62</f>
        <v>-40.281034315355868</v>
      </c>
      <c r="H62" s="968">
        <f>'[2]7'!H62</f>
        <v>-16.827976601482604</v>
      </c>
      <c r="I62" s="554">
        <f>'[2]7'!I62</f>
        <v>10692.119999999999</v>
      </c>
      <c r="J62" s="969">
        <f>'[2]7'!J62</f>
        <v>-14.487120426887799</v>
      </c>
      <c r="K62" s="555">
        <f>'[2]7'!K62</f>
        <v>2075.9499999999998</v>
      </c>
      <c r="L62" s="910">
        <f>'[2]7'!L62</f>
        <v>-27.105425790412525</v>
      </c>
      <c r="M62" s="557">
        <f>'[2]7'!M62</f>
        <v>96.027747341610748</v>
      </c>
      <c r="N62" s="34">
        <f>'[2]7'!N62</f>
        <v>87.635380074297714</v>
      </c>
      <c r="O62" s="972">
        <f>'[2]7'!O62</f>
        <v>139.2523904718322</v>
      </c>
      <c r="P62" s="974">
        <f>'[2]7'!P62</f>
        <v>-6.299006795609003</v>
      </c>
      <c r="Q62" s="1581">
        <f>'[2]7'!R62</f>
        <v>-32.334391446716666</v>
      </c>
      <c r="R62" s="1582"/>
    </row>
    <row r="63" spans="1:21" ht="12.75" customHeight="1">
      <c r="A63" s="201" t="str">
        <f>'[2]7'!$A63</f>
        <v>Jan-Mar 21</v>
      </c>
      <c r="B63" s="909">
        <f>'[2]7'!B63</f>
        <v>-1.974398973329921</v>
      </c>
      <c r="C63" s="553">
        <f>'[2]7'!C63</f>
        <v>-6.0932969286018448</v>
      </c>
      <c r="D63" s="964">
        <f>'[2]7'!D63</f>
        <v>15058.02</v>
      </c>
      <c r="E63" s="170">
        <f>'[2]7'!E63</f>
        <v>7.2105362086053191</v>
      </c>
      <c r="F63" s="965">
        <f>'[2]7'!F63</f>
        <v>4577.2800000000007</v>
      </c>
      <c r="G63" s="556">
        <f>'[2]7'!G63</f>
        <v>-33.315559673605662</v>
      </c>
      <c r="H63" s="968">
        <f>'[2]7'!H63</f>
        <v>-7.2720172245114298</v>
      </c>
      <c r="I63" s="554">
        <f>'[2]7'!I63</f>
        <v>17293.129999999997</v>
      </c>
      <c r="J63" s="969">
        <f>'[2]7'!J63</f>
        <v>-5.5863234685532319</v>
      </c>
      <c r="K63" s="555">
        <f>'[2]7'!K63</f>
        <v>3340.71</v>
      </c>
      <c r="L63" s="910">
        <f>'[2]7'!L63</f>
        <v>-15.117121100092234</v>
      </c>
      <c r="M63" s="557">
        <f>'[2]7'!M63</f>
        <v>95.160668106372853</v>
      </c>
      <c r="N63" s="34">
        <f>'[2]7'!N63</f>
        <v>87.075156434954238</v>
      </c>
      <c r="O63" s="972">
        <f>'[2]7'!O63</f>
        <v>137.0151853947215</v>
      </c>
      <c r="P63" s="974">
        <f>'[2]7'!P63</f>
        <v>3.7057237220858781</v>
      </c>
      <c r="Q63" s="1581">
        <f>'[2]7'!R63</f>
        <v>-31.463356216233333</v>
      </c>
      <c r="R63" s="1582"/>
    </row>
    <row r="64" spans="1:21" ht="12.75" customHeight="1">
      <c r="A64" s="201" t="str">
        <f>'[2]7'!$A64</f>
        <v>Jan-Abr 21</v>
      </c>
      <c r="B64" s="909" t="str">
        <f>'[2]7'!B64</f>
        <v>:</v>
      </c>
      <c r="C64" s="553">
        <f>'[2]7'!C64</f>
        <v>5.843457709948126</v>
      </c>
      <c r="D64" s="964">
        <f>'[2]7'!D64</f>
        <v>20295.52</v>
      </c>
      <c r="E64" s="170">
        <f>'[2]7'!E64</f>
        <v>20.520931624606689</v>
      </c>
      <c r="F64" s="965">
        <f>'[2]7'!F64</f>
        <v>6127.77</v>
      </c>
      <c r="G64" s="556">
        <f>'[2]7'!G64</f>
        <v>-24.578229023455719</v>
      </c>
      <c r="H64" s="968">
        <f>'[2]7'!H64</f>
        <v>3.9815242425911777</v>
      </c>
      <c r="I64" s="554">
        <f>'[2]7'!I64</f>
        <v>23530.539999999997</v>
      </c>
      <c r="J64" s="969">
        <f>'[2]7'!J64</f>
        <v>6.3372471893355993</v>
      </c>
      <c r="K64" s="555">
        <f>'[2]7'!K64</f>
        <v>4591.4400000000005</v>
      </c>
      <c r="L64" s="910">
        <f>'[2]7'!L64</f>
        <v>-6.6201608720853216</v>
      </c>
      <c r="M64" s="557">
        <f>'[2]7'!M64</f>
        <v>93.959564724816687</v>
      </c>
      <c r="N64" s="34">
        <f>'[2]7'!N64</f>
        <v>86.251824225028415</v>
      </c>
      <c r="O64" s="972">
        <f>'[2]7'!O64</f>
        <v>133.46074434164444</v>
      </c>
      <c r="P64" s="974">
        <f>'[2]7'!P64</f>
        <v>17.169773095623995</v>
      </c>
      <c r="Q64" s="1581">
        <f>'[2]7'!R64</f>
        <v>-30.139701072816663</v>
      </c>
      <c r="R64" s="1582"/>
    </row>
    <row r="65" spans="1:21" ht="12.75" customHeight="1">
      <c r="A65" s="201" t="str">
        <f>'[2]7'!$A65</f>
        <v>Jan-Mai 21</v>
      </c>
      <c r="B65" s="909" t="str">
        <f>'[2]7'!B65</f>
        <v>:</v>
      </c>
      <c r="C65" s="553">
        <f>'[2]7'!C65</f>
        <v>13.627468373710087</v>
      </c>
      <c r="D65" s="964">
        <f>'[2]7'!D65</f>
        <v>25497.99</v>
      </c>
      <c r="E65" s="170">
        <f>'[2]7'!E65</f>
        <v>26.395240819264359</v>
      </c>
      <c r="F65" s="965">
        <f>'[2]7'!F65</f>
        <v>7998.7400000000007</v>
      </c>
      <c r="G65" s="556">
        <f>'[2]7'!G65</f>
        <v>-14.049435806842951</v>
      </c>
      <c r="H65" s="968">
        <f>'[2]7'!H65</f>
        <v>11.786134374009166</v>
      </c>
      <c r="I65" s="554">
        <f>'[2]7'!I65</f>
        <v>29932.619999999995</v>
      </c>
      <c r="J65" s="969">
        <f>'[2]7'!J65</f>
        <v>13.97649083660481</v>
      </c>
      <c r="K65" s="555">
        <f>'[2]7'!K65</f>
        <v>5924.56</v>
      </c>
      <c r="L65" s="910">
        <f>'[2]7'!L65</f>
        <v>1.8930293112551624</v>
      </c>
      <c r="M65" s="557">
        <f>'[2]7'!M65</f>
        <v>93.417078532109912</v>
      </c>
      <c r="N65" s="34">
        <f>'[2]7'!N65</f>
        <v>85.184624667002097</v>
      </c>
      <c r="O65" s="972">
        <f>'[2]7'!O65</f>
        <v>135.00985727210124</v>
      </c>
      <c r="P65" s="974">
        <f>'[2]7'!P65</f>
        <v>23.413794568866592</v>
      </c>
      <c r="Q65" s="1581">
        <f>'[2]7'!R65</f>
        <v>-26.438778191713329</v>
      </c>
      <c r="R65" s="1582"/>
    </row>
    <row r="66" spans="1:21" ht="12.75" customHeight="1">
      <c r="A66" s="1009" t="str">
        <f>'[2]7'!$A66</f>
        <v>Jan-Jun 21</v>
      </c>
      <c r="B66" s="1082">
        <f>'[2]7'!B66</f>
        <v>-2.8480191818591942</v>
      </c>
      <c r="C66" s="1058">
        <f>'[2]7'!C66</f>
        <v>15.862073091279655</v>
      </c>
      <c r="D66" s="1083">
        <f>'[2]7'!D66</f>
        <v>30559.99</v>
      </c>
      <c r="E66" s="1004">
        <f>'[2]7'!E66</f>
        <v>25.776286058830095</v>
      </c>
      <c r="F66" s="1084">
        <f>'[2]7'!F66</f>
        <v>10111.34</v>
      </c>
      <c r="G66" s="1042">
        <f>'[2]7'!G66</f>
        <v>-6.4295913523157537</v>
      </c>
      <c r="H66" s="1082">
        <f>'[2]7'!H66</f>
        <v>15.183841225174888</v>
      </c>
      <c r="I66" s="1085">
        <f>'[2]7'!I66</f>
        <v>36316.859999999993</v>
      </c>
      <c r="J66" s="1032">
        <f>'[2]7'!J66</f>
        <v>16.727740824010937</v>
      </c>
      <c r="K66" s="1086">
        <f>'[2]7'!K66</f>
        <v>7284.67</v>
      </c>
      <c r="L66" s="920">
        <f>'[2]7'!L66</f>
        <v>8.0585515493049655</v>
      </c>
      <c r="M66" s="1087">
        <f>'[2]7'!M66</f>
        <v>93.279593628939182</v>
      </c>
      <c r="N66" s="919">
        <f>'[2]7'!N66</f>
        <v>84.148216558369882</v>
      </c>
      <c r="O66" s="1038">
        <f>'[2]7'!O66</f>
        <v>138.80299313489834</v>
      </c>
      <c r="P66" s="1088">
        <f>'[2]7'!P66</f>
        <v>23.526813322731655</v>
      </c>
      <c r="Q66" s="1583">
        <f>'[2]7'!R66</f>
        <v>-24.335485573044441</v>
      </c>
      <c r="R66" s="1584"/>
    </row>
    <row r="67" spans="1:21" ht="12.75" customHeight="1">
      <c r="A67" s="201" t="str">
        <f>'[2]7'!$A67</f>
        <v>Jan-Jul 21</v>
      </c>
      <c r="B67" s="909" t="str">
        <f>'[2]7'!B67</f>
        <v>:</v>
      </c>
      <c r="C67" s="553">
        <f>'[2]7'!C67</f>
        <v>16.242326888328932</v>
      </c>
      <c r="D67" s="964">
        <f>'[2]7'!D67</f>
        <v>36010.660000000003</v>
      </c>
      <c r="E67" s="170">
        <f>'[2]7'!E67</f>
        <v>23.461846497327173</v>
      </c>
      <c r="F67" s="965">
        <f>'[2]7'!F67</f>
        <v>12734.130000000001</v>
      </c>
      <c r="G67" s="556">
        <f>'[2]7'!G67</f>
        <v>-0.25222597253869594</v>
      </c>
      <c r="H67" s="968">
        <f>'[2]7'!H67</f>
        <v>16.584928945072789</v>
      </c>
      <c r="I67" s="554">
        <f>'[2]7'!I67</f>
        <v>43031.01999999999</v>
      </c>
      <c r="J67" s="969">
        <f>'[2]7'!J67</f>
        <v>17.433894171727204</v>
      </c>
      <c r="K67" s="555">
        <f>'[2]7'!K67</f>
        <v>8918.2800000000007</v>
      </c>
      <c r="L67" s="910">
        <f>'[2]7'!L67</f>
        <v>12.655325696052387</v>
      </c>
      <c r="M67" s="557">
        <f>'[2]7'!M67</f>
        <v>93.831466449018606</v>
      </c>
      <c r="N67" s="34">
        <f>'[2]7'!N67</f>
        <v>83.685350707466412</v>
      </c>
      <c r="O67" s="972">
        <f>'[2]7'!O67</f>
        <v>142.78683782074569</v>
      </c>
      <c r="P67" s="974">
        <f>'[2]7'!P67</f>
        <v>22.13720121364608</v>
      </c>
      <c r="Q67" s="1581">
        <f>'[2]7'!R67</f>
        <v>-22.637517726952378</v>
      </c>
      <c r="R67" s="1582"/>
    </row>
    <row r="68" spans="1:21" ht="12.75" customHeight="1">
      <c r="A68" s="201" t="str">
        <f>'[2]7'!$A68</f>
        <v>Jan-Ago 21</v>
      </c>
      <c r="B68" s="909" t="str">
        <f>'[2]7'!B68</f>
        <v>:</v>
      </c>
      <c r="C68" s="553">
        <f>'[2]7'!C68</f>
        <v>17.560655611830796</v>
      </c>
      <c r="D68" s="964">
        <f>'[2]7'!D68</f>
        <v>40242.210000000006</v>
      </c>
      <c r="E68" s="170">
        <f>'[2]7'!E68</f>
        <v>22.670142129819595</v>
      </c>
      <c r="F68" s="965">
        <f>'[2]7'!F68</f>
        <v>16101.25</v>
      </c>
      <c r="G68" s="556">
        <f>'[2]7'!G68</f>
        <v>6.4762278864059653</v>
      </c>
      <c r="H68" s="968">
        <f>'[2]7'!H68</f>
        <v>17.639777013602838</v>
      </c>
      <c r="I68" s="554">
        <f>'[2]7'!I68</f>
        <v>48694.62999999999</v>
      </c>
      <c r="J68" s="969">
        <f>'[2]7'!J68</f>
        <v>17.889829851931438</v>
      </c>
      <c r="K68" s="555">
        <f>'[2]7'!K68</f>
        <v>10481.26</v>
      </c>
      <c r="L68" s="910">
        <f>'[2]7'!L68</f>
        <v>16.491838771558946</v>
      </c>
      <c r="M68" s="557">
        <f>'[2]7'!M68</f>
        <v>95.213540514557565</v>
      </c>
      <c r="N68" s="34">
        <f>'[2]7'!N68</f>
        <v>82.641987422432436</v>
      </c>
      <c r="O68" s="972">
        <f>'[2]7'!O68</f>
        <v>153.61941216991087</v>
      </c>
      <c r="P68" s="974">
        <f>'[2]7'!P68</f>
        <v>21.160811060882409</v>
      </c>
      <c r="Q68" s="1581">
        <f>'[2]7'!R68</f>
        <v>-21.264555243120832</v>
      </c>
      <c r="R68" s="1582"/>
    </row>
    <row r="69" spans="1:21" ht="12.75" customHeight="1">
      <c r="A69" s="201" t="str">
        <f>'[2]7'!$A69</f>
        <v>Jan-Set 21</v>
      </c>
      <c r="B69" s="909">
        <f>'[2]7'!B69</f>
        <v>-2.0486175187025579</v>
      </c>
      <c r="C69" s="553">
        <f>'[2]7'!C69</f>
        <v>18.172547942228803</v>
      </c>
      <c r="D69" s="964">
        <f>'[2]7'!D69</f>
        <v>45588.390000000007</v>
      </c>
      <c r="E69" s="170">
        <f>'[2]7'!E69</f>
        <v>21.090329563791158</v>
      </c>
      <c r="F69" s="965">
        <f>'[2]7'!F69</f>
        <v>19018.349999999999</v>
      </c>
      <c r="G69" s="556">
        <f>'[2]7'!G69</f>
        <v>11.719656846389185</v>
      </c>
      <c r="H69" s="968">
        <f>'[2]7'!H69</f>
        <v>18.181298553648247</v>
      </c>
      <c r="I69" s="554">
        <f>'[2]7'!I69</f>
        <v>55469.729999999989</v>
      </c>
      <c r="J69" s="969">
        <f>'[2]7'!J69</f>
        <v>17.55338988582406</v>
      </c>
      <c r="K69" s="555">
        <f>'[2]7'!K69</f>
        <v>12347.06</v>
      </c>
      <c r="L69" s="910">
        <f>'[2]7'!L69</f>
        <v>21.08700235857151</v>
      </c>
      <c r="M69" s="557">
        <f>'[2]7'!M69</f>
        <v>95.266585162759867</v>
      </c>
      <c r="N69" s="34">
        <f>'[2]7'!N69</f>
        <v>82.186067968962561</v>
      </c>
      <c r="O69" s="972">
        <f>'[2]7'!O69</f>
        <v>154.03140504703143</v>
      </c>
      <c r="P69" s="974">
        <f>'[2]7'!P69</f>
        <v>19.725225329061075</v>
      </c>
      <c r="Q69" s="1581">
        <f>'[2]7'!R69</f>
        <v>-20.268859416229628</v>
      </c>
      <c r="R69" s="1582"/>
    </row>
    <row r="70" spans="1:21" ht="12.75" customHeight="1">
      <c r="A70" s="201" t="str">
        <f>'[2]7'!$A70</f>
        <v>Jan-Out 21</v>
      </c>
      <c r="B70" s="909" t="str">
        <f>'[2]7'!B70</f>
        <v>:</v>
      </c>
      <c r="C70" s="553">
        <f>'[2]7'!C70</f>
        <v>18.029264476985745</v>
      </c>
      <c r="D70" s="964">
        <f>'[2]7'!D70</f>
        <v>51046.520000000004</v>
      </c>
      <c r="E70" s="170">
        <f>'[2]7'!E70</f>
        <v>18.972584796760941</v>
      </c>
      <c r="F70" s="965">
        <f>'[2]7'!F70</f>
        <v>21803.42</v>
      </c>
      <c r="G70" s="556">
        <f>'[2]7'!G70</f>
        <v>15.878189671345538</v>
      </c>
      <c r="H70" s="968">
        <f>'[2]7'!H70</f>
        <v>18.45038464163909</v>
      </c>
      <c r="I70" s="554">
        <f>'[2]7'!I70</f>
        <v>62589.639999999985</v>
      </c>
      <c r="J70" s="969">
        <f>'[2]7'!J70</f>
        <v>17.389434515017882</v>
      </c>
      <c r="K70" s="555">
        <f>'[2]7'!K70</f>
        <v>13934.39</v>
      </c>
      <c r="L70" s="910">
        <f>'[2]7'!L70</f>
        <v>23.462433348632047</v>
      </c>
      <c r="M70" s="557">
        <f>'[2]7'!M70</f>
        <v>95.198776123003469</v>
      </c>
      <c r="N70" s="34">
        <f>'[2]7'!N70</f>
        <v>81.557459029960896</v>
      </c>
      <c r="O70" s="972">
        <f>'[2]7'!O70</f>
        <v>156.47200918016506</v>
      </c>
      <c r="P70" s="974">
        <f>'[2]7'!P70</f>
        <v>18.244467517661136</v>
      </c>
      <c r="Q70" s="1581">
        <f>'[2]7'!R70</f>
        <v>-19.182491634386665</v>
      </c>
      <c r="R70" s="1582"/>
    </row>
    <row r="71" spans="1:21" ht="12.75" customHeight="1">
      <c r="A71" s="201" t="str">
        <f>'[2]7'!$A71</f>
        <v>Jan-Nov 21</v>
      </c>
      <c r="B71" s="909" t="str">
        <f>'[2]7'!B71</f>
        <v>:</v>
      </c>
      <c r="C71" s="553">
        <f>'[2]7'!C71</f>
        <v>18.960889497640494</v>
      </c>
      <c r="D71" s="964">
        <f>'[2]7'!D71</f>
        <v>56960.87</v>
      </c>
      <c r="E71" s="170">
        <f>'[2]7'!E71</f>
        <v>18.761434731309492</v>
      </c>
      <c r="F71" s="965">
        <f>'[2]7'!F71</f>
        <v>24367.67</v>
      </c>
      <c r="G71" s="556">
        <f>'[2]7'!G71</f>
        <v>19.429750506656987</v>
      </c>
      <c r="H71" s="968">
        <f>'[2]7'!H71</f>
        <v>19.890537517795821</v>
      </c>
      <c r="I71" s="554">
        <f>'[2]7'!I71</f>
        <v>70076.729999999981</v>
      </c>
      <c r="J71" s="969">
        <f>'[2]7'!J71</f>
        <v>18.471093682244245</v>
      </c>
      <c r="K71" s="555">
        <f>'[2]7'!K71</f>
        <v>15643.17</v>
      </c>
      <c r="L71" s="910">
        <f>'[2]7'!L71</f>
        <v>26.69037445454812</v>
      </c>
      <c r="M71" s="557">
        <f>'[2]7'!M71</f>
        <v>94.877082217781435</v>
      </c>
      <c r="N71" s="34">
        <f>'[2]7'!N71</f>
        <v>81.283573020601864</v>
      </c>
      <c r="O71" s="972">
        <f>'[2]7'!O71</f>
        <v>155.77194392185217</v>
      </c>
      <c r="P71" s="974">
        <f>'[2]7'!P71</f>
        <v>18.529964083210217</v>
      </c>
      <c r="Q71" s="1581">
        <f>'[2]7'!R71</f>
        <v>-18.637932354215149</v>
      </c>
      <c r="R71" s="1582"/>
    </row>
    <row r="72" spans="1:21" ht="12.75" customHeight="1">
      <c r="A72" s="201" t="str">
        <f>'[2]7'!$A72</f>
        <v>Jan-Dez 21</v>
      </c>
      <c r="B72" s="909">
        <f>'[2]7'!B72</f>
        <v>-2.6360411913301416</v>
      </c>
      <c r="C72" s="553">
        <f>'[2]7'!C72</f>
        <v>19.772243974331374</v>
      </c>
      <c r="D72" s="964">
        <f>'[2]7'!D72</f>
        <v>62086.78</v>
      </c>
      <c r="E72" s="170">
        <f>'[2]7'!E72</f>
        <v>19.139510602699872</v>
      </c>
      <c r="F72" s="965">
        <f>'[2]7'!F72</f>
        <v>27056.12</v>
      </c>
      <c r="G72" s="556">
        <f>'[2]7'!G72</f>
        <v>21.249922695450536</v>
      </c>
      <c r="H72" s="968">
        <f>'[2]7'!H72</f>
        <v>20.955534253803947</v>
      </c>
      <c r="I72" s="554">
        <f>'[2]7'!I72</f>
        <v>77119.919999999984</v>
      </c>
      <c r="J72" s="969">
        <f>'[2]7'!J72</f>
        <v>19.342679892795701</v>
      </c>
      <c r="K72" s="555">
        <f>'[2]7'!K72</f>
        <v>17592.400000000001</v>
      </c>
      <c r="L72" s="910">
        <f>'[2]7'!L72</f>
        <v>28.572629240253349</v>
      </c>
      <c r="M72" s="557">
        <f>'[2]7'!M72</f>
        <v>94.119645680730898</v>
      </c>
      <c r="N72" s="34">
        <f>'[2]7'!N72</f>
        <v>80.506800318257604</v>
      </c>
      <c r="O72" s="972">
        <f>'[2]7'!O72</f>
        <v>153.79436574884608</v>
      </c>
      <c r="P72" s="974">
        <f>'[2]7'!P72</f>
        <v>19.103304014718077</v>
      </c>
      <c r="Q72" s="1581">
        <f>'[2]7'!R72</f>
        <v>-17.968103785688886</v>
      </c>
      <c r="R72" s="1582"/>
    </row>
    <row r="73" spans="1:21" ht="12.75" customHeight="1">
      <c r="A73" s="201">
        <f>'[2]7'!$A73</f>
        <v>44565</v>
      </c>
      <c r="B73" s="909" t="str">
        <f>'[2]7'!B73</f>
        <v>:</v>
      </c>
      <c r="C73" s="553">
        <f>'[2]7'!C73</f>
        <v>31.010762929487839</v>
      </c>
      <c r="D73" s="964">
        <f>'[2]7'!D73</f>
        <v>5530.06</v>
      </c>
      <c r="E73" s="170">
        <f>'[2]7'!E73</f>
        <v>22.858006122838901</v>
      </c>
      <c r="F73" s="965">
        <f>'[2]7'!F73</f>
        <v>2392.96</v>
      </c>
      <c r="G73" s="556">
        <f>'[2]7'!G73</f>
        <v>54.74091940792664</v>
      </c>
      <c r="H73" s="968">
        <f>'[2]7'!H73</f>
        <v>36.02164766289232</v>
      </c>
      <c r="I73" s="554">
        <f>'[2]7'!I73</f>
        <v>7006.82</v>
      </c>
      <c r="J73" s="969">
        <f>'[2]7'!J73</f>
        <v>33.477984234448741</v>
      </c>
      <c r="K73" s="555">
        <f>'[2]7'!K73</f>
        <v>1576.35</v>
      </c>
      <c r="L73" s="910">
        <f>'[2]7'!L73</f>
        <v>48.609919583682938</v>
      </c>
      <c r="M73" s="557">
        <f>'[2]7'!M73</f>
        <v>92.308785681746954</v>
      </c>
      <c r="N73" s="34">
        <f>'[2]7'!N73</f>
        <v>78.923962653528989</v>
      </c>
      <c r="O73" s="972">
        <f>'[2]7'!O73</f>
        <v>151.80385066768167</v>
      </c>
      <c r="P73" s="974">
        <f>'[2]7'!P73</f>
        <v>18.543615193739257</v>
      </c>
      <c r="Q73" s="1581">
        <f>'[2]7'!R73</f>
        <v>-9.2656988400000007</v>
      </c>
      <c r="R73" s="1582"/>
    </row>
    <row r="74" spans="1:21" ht="12.75" customHeight="1">
      <c r="A74" s="201" t="str">
        <f>'[2]7'!$A74</f>
        <v>Jan-Fev 22</v>
      </c>
      <c r="B74" s="909" t="str">
        <f>'[2]7'!B74</f>
        <v>:</v>
      </c>
      <c r="C74" s="553">
        <f>'[2]7'!C74</f>
        <v>32.245538456017471</v>
      </c>
      <c r="D74" s="964">
        <f>'[2]7'!D74</f>
        <v>11353.85</v>
      </c>
      <c r="E74" s="170">
        <f>'[2]7'!E74</f>
        <v>21.171324044191735</v>
      </c>
      <c r="F74" s="965">
        <f>'[2]7'!F74</f>
        <v>4860.63</v>
      </c>
      <c r="G74" s="556">
        <f>'[2]7'!G74</f>
        <v>68.140763315472128</v>
      </c>
      <c r="H74" s="968">
        <f>'[2]7'!H74</f>
        <v>38.891860711916536</v>
      </c>
      <c r="I74" s="554">
        <f>'[2]7'!I74</f>
        <v>14588.36</v>
      </c>
      <c r="J74" s="969">
        <f>'[2]7'!J74</f>
        <v>36.440294347613019</v>
      </c>
      <c r="K74" s="555">
        <f>'[2]7'!K74</f>
        <v>3145.45</v>
      </c>
      <c r="L74" s="910">
        <f>'[2]7'!L74</f>
        <v>51.518581854090911</v>
      </c>
      <c r="M74" s="557">
        <f>'[2]7'!M74</f>
        <v>91.432579913735395</v>
      </c>
      <c r="N74" s="34">
        <f>'[2]7'!N74</f>
        <v>77.828145178758959</v>
      </c>
      <c r="O74" s="972">
        <f>'[2]7'!O74</f>
        <v>154.52892272965713</v>
      </c>
      <c r="P74" s="974">
        <f>'[2]7'!P74</f>
        <v>18.53556485355648</v>
      </c>
      <c r="Q74" s="1581">
        <f>'[2]7'!R74</f>
        <v>-7.7349969024499998</v>
      </c>
      <c r="R74" s="1582"/>
    </row>
    <row r="75" spans="1:21" ht="12.75" customHeight="1">
      <c r="A75" s="201" t="str">
        <f>'[2]7'!$A75</f>
        <v>Jan-Mar 22</v>
      </c>
      <c r="B75" s="909">
        <f>'[2]7'!B75</f>
        <v>-4.1476114881477288</v>
      </c>
      <c r="C75" s="553">
        <f>'[2]7'!C75</f>
        <v>29.957321762336193</v>
      </c>
      <c r="D75" s="964">
        <f>'[2]7'!D75</f>
        <v>17732.060000000001</v>
      </c>
      <c r="E75" s="170">
        <f>'[2]7'!E75</f>
        <v>17.758244443824637</v>
      </c>
      <c r="F75" s="965">
        <f>'[2]7'!F75</f>
        <v>7785.4500000000007</v>
      </c>
      <c r="G75" s="556">
        <f>'[2]7'!G75</f>
        <v>70.089004823825491</v>
      </c>
      <c r="H75" s="968">
        <f>'[2]7'!H75</f>
        <v>35.123951722025595</v>
      </c>
      <c r="I75" s="554">
        <f>'[2]7'!I75</f>
        <v>22958.92</v>
      </c>
      <c r="J75" s="969">
        <f>'[2]7'!J75</f>
        <v>32.763241819150153</v>
      </c>
      <c r="K75" s="555">
        <f>'[2]7'!K75</f>
        <v>4922.34</v>
      </c>
      <c r="L75" s="910">
        <f>'[2]7'!L75</f>
        <v>47.344127445962073</v>
      </c>
      <c r="M75" s="557">
        <f>'[2]7'!M75</f>
        <v>91.522083291788107</v>
      </c>
      <c r="N75" s="34">
        <f>'[2]7'!N75</f>
        <v>77.233859432412345</v>
      </c>
      <c r="O75" s="972">
        <f>'[2]7'!O75</f>
        <v>158.16562854252248</v>
      </c>
      <c r="P75" s="974">
        <f>'[2]7'!P75</f>
        <v>18.728452053994033</v>
      </c>
      <c r="Q75" s="1581">
        <f>'[2]7'!R75</f>
        <v>-8.7572733068333335</v>
      </c>
      <c r="R75" s="1582"/>
    </row>
    <row r="76" spans="1:21" ht="12.75" customHeight="1">
      <c r="A76" s="201" t="str">
        <f>'[2]7'!$A76</f>
        <v>Jan-Abr 22</v>
      </c>
      <c r="B76" s="909" t="str">
        <f>'[2]7'!B76</f>
        <v>:</v>
      </c>
      <c r="C76" s="553">
        <f>'[2]7'!C76</f>
        <v>31.759519726725955</v>
      </c>
      <c r="D76" s="964">
        <f>'[2]7'!D76</f>
        <v>23803.420000000002</v>
      </c>
      <c r="E76" s="170">
        <f>'[2]7'!E76</f>
        <v>17.284109990776301</v>
      </c>
      <c r="F76" s="965">
        <f>'[2]7'!F76</f>
        <v>11011.78</v>
      </c>
      <c r="G76" s="556">
        <f>'[2]7'!G76</f>
        <v>79.702893548550293</v>
      </c>
      <c r="H76" s="968">
        <f>'[2]7'!H76</f>
        <v>34.927732684540729</v>
      </c>
      <c r="I76" s="554">
        <f>'[2]7'!I76</f>
        <v>31004.899999999998</v>
      </c>
      <c r="J76" s="969">
        <f>'[2]7'!J76</f>
        <v>31.764506891894541</v>
      </c>
      <c r="K76" s="555">
        <f>'[2]7'!K76</f>
        <v>6939.45</v>
      </c>
      <c r="L76" s="910">
        <f>'[2]7'!L76</f>
        <v>51.13885839736551</v>
      </c>
      <c r="M76" s="557">
        <f>'[2]7'!M76</f>
        <v>91.753317687613588</v>
      </c>
      <c r="N76" s="34">
        <f>'[2]7'!N76</f>
        <v>76.773090705017594</v>
      </c>
      <c r="O76" s="972">
        <f>'[2]7'!O76</f>
        <v>158.6837573582921</v>
      </c>
      <c r="P76" s="974">
        <f>'[2]7'!P76</f>
        <v>17.584507651076336</v>
      </c>
      <c r="Q76" s="1581">
        <f>'[2]7'!R76</f>
        <v>-9.3568243240250002</v>
      </c>
      <c r="R76" s="1582"/>
    </row>
    <row r="77" spans="1:21" ht="12.75" customHeight="1">
      <c r="A77" s="201" t="str">
        <f>'[2]7'!$A77</f>
        <v>Jan-Mai 22</v>
      </c>
      <c r="B77" s="909" t="str">
        <f>'[2]7'!B77</f>
        <v>:</v>
      </c>
      <c r="C77" s="553" t="str">
        <f>'[2]7'!C77</f>
        <v/>
      </c>
      <c r="D77" s="964" t="str">
        <f>'[2]7'!D77</f>
        <v/>
      </c>
      <c r="E77" s="170" t="str">
        <f>'[2]7'!E77</f>
        <v/>
      </c>
      <c r="F77" s="965" t="str">
        <f>'[2]7'!F77</f>
        <v/>
      </c>
      <c r="G77" s="556" t="str">
        <f>'[2]7'!G77</f>
        <v/>
      </c>
      <c r="H77" s="968" t="str">
        <f>'[2]7'!H77</f>
        <v/>
      </c>
      <c r="I77" s="554" t="str">
        <f>'[2]7'!I77</f>
        <v/>
      </c>
      <c r="J77" s="969" t="str">
        <f>'[2]7'!J77</f>
        <v/>
      </c>
      <c r="K77" s="555" t="str">
        <f>'[2]7'!K77</f>
        <v/>
      </c>
      <c r="L77" s="910" t="str">
        <f>'[2]7'!L77</f>
        <v/>
      </c>
      <c r="M77" s="557" t="str">
        <f>'[2]7'!M77</f>
        <v/>
      </c>
      <c r="N77" s="34" t="str">
        <f>'[2]7'!N77</f>
        <v/>
      </c>
      <c r="O77" s="972" t="str">
        <f>'[2]7'!O77</f>
        <v/>
      </c>
      <c r="P77" s="974">
        <f>'[2]7'!P77</f>
        <v>20.707288097656715</v>
      </c>
      <c r="Q77" s="1581">
        <f>'[2]7'!R77</f>
        <v>-9.7995466208199993</v>
      </c>
      <c r="R77" s="1582"/>
    </row>
    <row r="78" spans="1:21" ht="12.75" customHeight="1">
      <c r="A78" s="1186" t="str">
        <f>'[2]7'!$A78</f>
        <v>Jan-Jun 22</v>
      </c>
      <c r="B78" s="1082" t="str">
        <f>'[2]7'!B78</f>
        <v/>
      </c>
      <c r="C78" s="1058" t="str">
        <f>'[2]7'!C78</f>
        <v/>
      </c>
      <c r="D78" s="1083" t="str">
        <f>'[2]7'!D78</f>
        <v/>
      </c>
      <c r="E78" s="1004" t="str">
        <f>'[2]7'!E78</f>
        <v/>
      </c>
      <c r="F78" s="1084" t="str">
        <f>'[2]7'!F78</f>
        <v/>
      </c>
      <c r="G78" s="1042" t="str">
        <f>'[2]7'!G78</f>
        <v/>
      </c>
      <c r="H78" s="1082" t="str">
        <f>'[2]7'!H78</f>
        <v/>
      </c>
      <c r="I78" s="1085" t="str">
        <f>'[2]7'!I78</f>
        <v/>
      </c>
      <c r="J78" s="1032" t="str">
        <f>'[2]7'!J78</f>
        <v/>
      </c>
      <c r="K78" s="1086" t="str">
        <f>'[2]7'!K78</f>
        <v/>
      </c>
      <c r="L78" s="920" t="str">
        <f>'[2]7'!L78</f>
        <v/>
      </c>
      <c r="M78" s="1087" t="str">
        <f>'[2]7'!M78</f>
        <v/>
      </c>
      <c r="N78" s="919" t="str">
        <f>'[2]7'!N78</f>
        <v/>
      </c>
      <c r="O78" s="1038" t="str">
        <f>'[2]7'!O78</f>
        <v/>
      </c>
      <c r="P78" s="1088" t="str">
        <f>'[2]7'!P78</f>
        <v/>
      </c>
      <c r="Q78" s="1583">
        <f>'[2]7'!R78</f>
        <v>-10.102176560116666</v>
      </c>
      <c r="R78" s="1584"/>
    </row>
    <row r="79" spans="1:21" s="262" customFormat="1" ht="8.1" customHeight="1">
      <c r="B79" s="139"/>
      <c r="C79" s="50"/>
      <c r="D79" s="139"/>
      <c r="E79" s="1187"/>
      <c r="F79" s="226"/>
      <c r="G79" s="142"/>
      <c r="H79" s="33"/>
      <c r="I79" s="226"/>
      <c r="J79" s="142"/>
      <c r="K79" s="33"/>
      <c r="L79" s="50"/>
      <c r="M79" s="139"/>
      <c r="N79" s="1187"/>
      <c r="O79" s="226"/>
      <c r="P79" s="142"/>
      <c r="Q79" s="33"/>
      <c r="R79" s="226"/>
      <c r="S79" s="142"/>
      <c r="T79" s="33"/>
      <c r="U79" s="1188"/>
    </row>
    <row r="80" spans="1:21" ht="12.75" customHeight="1">
      <c r="A80" s="1009">
        <f>'[2]7'!$A80</f>
        <v>43983</v>
      </c>
      <c r="B80" s="1082" t="str">
        <f>'[2]7'!B80</f>
        <v>:</v>
      </c>
      <c r="C80" s="1058">
        <f>'[2]7'!C80</f>
        <v>-25.187967924397768</v>
      </c>
      <c r="D80" s="1083">
        <f>'[2]7'!D80</f>
        <v>4123.880000000001</v>
      </c>
      <c r="E80" s="1004">
        <f>'[2]7'!E80</f>
        <v>-10.77136118744184</v>
      </c>
      <c r="F80" s="1084">
        <f>'[2]7'!F80</f>
        <v>1499.92</v>
      </c>
      <c r="G80" s="1042">
        <f>'[2]7'!G80</f>
        <v>-48.198954253783391</v>
      </c>
      <c r="H80" s="1082">
        <f>'[2]7'!H80</f>
        <v>-22.216582428797167</v>
      </c>
      <c r="I80" s="1085">
        <f>'[2]7'!I80</f>
        <v>4850.3500000000022</v>
      </c>
      <c r="J80" s="1032">
        <f>'[2]7'!J80</f>
        <v>-18.426810583904114</v>
      </c>
      <c r="K80" s="1086">
        <f>'[2]7'!K80</f>
        <v>926.92000000000007</v>
      </c>
      <c r="L80" s="920">
        <f>'[2]7'!L80</f>
        <v>-37.428191471408176</v>
      </c>
      <c r="M80" s="1087">
        <f>'[2]7'!M80</f>
        <v>97.343555000891456</v>
      </c>
      <c r="N80" s="919">
        <f>'[2]7'!N80</f>
        <v>85.022317977053191</v>
      </c>
      <c r="O80" s="1038">
        <f>'[2]7'!O80</f>
        <v>161.81763258965174</v>
      </c>
      <c r="P80" s="1088">
        <f>'[2]7'!P80</f>
        <v>-14.124853616791285</v>
      </c>
      <c r="Q80" s="1583">
        <f>'[2]7'!R80</f>
        <v>-63.613145755566663</v>
      </c>
      <c r="R80" s="1584"/>
    </row>
    <row r="81" spans="1:18" ht="12.75" customHeight="1">
      <c r="A81" s="201">
        <f>'[2]7'!$A81</f>
        <v>44013</v>
      </c>
      <c r="B81" s="909" t="str">
        <f>'[2]7'!B81</f>
        <v>:</v>
      </c>
      <c r="C81" s="553">
        <f>'[2]7'!C81</f>
        <v>-25.281021786025249</v>
      </c>
      <c r="D81" s="964">
        <f>'[2]7'!D81</f>
        <v>4870.34</v>
      </c>
      <c r="E81" s="170">
        <f>'[2]7'!E81</f>
        <v>-6.8116502179345417</v>
      </c>
      <c r="F81" s="965">
        <f>'[2]7'!F81</f>
        <v>1960.2000000000007</v>
      </c>
      <c r="G81" s="556">
        <f>'[2]7'!G81</f>
        <v>-49.934870891119431</v>
      </c>
      <c r="H81" s="968">
        <f>'[2]7'!H81</f>
        <v>-20.423414421107339</v>
      </c>
      <c r="I81" s="554">
        <f>'[2]7'!I81</f>
        <v>5530.3099999999977</v>
      </c>
      <c r="J81" s="969">
        <f>'[2]7'!J81</f>
        <v>-17.224558830132779</v>
      </c>
      <c r="K81" s="555">
        <f>'[2]7'!K81</f>
        <v>1175.0200000000004</v>
      </c>
      <c r="L81" s="910">
        <f>'[2]7'!L81</f>
        <v>-32.669783859359569</v>
      </c>
      <c r="M81" s="557">
        <f>'[2]7'!M81</f>
        <v>101.86732047490578</v>
      </c>
      <c r="N81" s="34">
        <f>'[2]7'!N81</f>
        <v>88.066310930128722</v>
      </c>
      <c r="O81" s="972">
        <f>'[2]7'!O81</f>
        <v>166.82269237970416</v>
      </c>
      <c r="P81" s="974">
        <f>'[2]7'!P81</f>
        <v>-12.714831317632076</v>
      </c>
      <c r="Q81" s="1581">
        <f>'[2]7'!R81</f>
        <v>-54.178916216866668</v>
      </c>
      <c r="R81" s="1582"/>
    </row>
    <row r="82" spans="1:18" ht="12.75" customHeight="1">
      <c r="A82" s="201">
        <f>'[2]7'!$A82</f>
        <v>44044</v>
      </c>
      <c r="B82" s="909" t="str">
        <f>'[2]7'!B82</f>
        <v>:</v>
      </c>
      <c r="C82" s="553">
        <f>'[2]7'!C82</f>
        <v>-26.11349932627266</v>
      </c>
      <c r="D82" s="964">
        <f>'[2]7'!D82</f>
        <v>3637.7800000000025</v>
      </c>
      <c r="E82" s="170">
        <f>'[2]7'!E82</f>
        <v>-1.9114669140148806</v>
      </c>
      <c r="F82" s="965">
        <f>'[2]7'!F82</f>
        <v>2355.59</v>
      </c>
      <c r="G82" s="556">
        <f>'[2]7'!G82</f>
        <v>-46.499368600837641</v>
      </c>
      <c r="H82" s="968">
        <f>'[2]7'!H82</f>
        <v>-14.130288523354878</v>
      </c>
      <c r="I82" s="554">
        <f>'[2]7'!I82</f>
        <v>4662.4400000000023</v>
      </c>
      <c r="J82" s="969">
        <f>'[2]7'!J82</f>
        <v>-8.7992050513664424</v>
      </c>
      <c r="K82" s="555">
        <f>'[2]7'!K82</f>
        <v>1080.9899999999998</v>
      </c>
      <c r="L82" s="910">
        <f>'[2]7'!L82</f>
        <v>-31.420577823455545</v>
      </c>
      <c r="M82" s="557">
        <f>'[2]7'!M82</f>
        <v>104.35175496175634</v>
      </c>
      <c r="N82" s="34">
        <f>'[2]7'!N82</f>
        <v>78.02309520336992</v>
      </c>
      <c r="O82" s="972">
        <f>'[2]7'!O82</f>
        <v>217.91043395406066</v>
      </c>
      <c r="P82" s="974">
        <f>'[2]7'!P82</f>
        <v>-2.9979613862573444</v>
      </c>
      <c r="Q82" s="1581">
        <f>'[2]7'!R82</f>
        <v>-47.033026247166667</v>
      </c>
      <c r="R82" s="1582"/>
    </row>
    <row r="83" spans="1:18" ht="12.75" customHeight="1">
      <c r="A83" s="201">
        <f>'[2]7'!$A83</f>
        <v>44075</v>
      </c>
      <c r="B83" s="909" t="str">
        <f>'[2]7'!B83</f>
        <v>:</v>
      </c>
      <c r="C83" s="553">
        <f>'[2]7'!C83</f>
        <v>-18.326146110725617</v>
      </c>
      <c r="D83" s="964">
        <f>'[2]7'!D83</f>
        <v>4843.0299999999988</v>
      </c>
      <c r="E83" s="170">
        <f>'[2]7'!E83</f>
        <v>2.7386914952067372</v>
      </c>
      <c r="F83" s="965">
        <f>'[2]7'!F83</f>
        <v>1901.3599999999988</v>
      </c>
      <c r="G83" s="556">
        <f>'[2]7'!G83</f>
        <v>-46.346556501814462</v>
      </c>
      <c r="H83" s="968">
        <f>'[2]7'!H83</f>
        <v>-9.4351036862528304</v>
      </c>
      <c r="I83" s="554">
        <f>'[2]7'!I83</f>
        <v>5881.6399999999994</v>
      </c>
      <c r="J83" s="969">
        <f>'[2]7'!J83</f>
        <v>-6.2736142959812753</v>
      </c>
      <c r="K83" s="555">
        <f>'[2]7'!K83</f>
        <v>1199.4300000000003</v>
      </c>
      <c r="L83" s="910">
        <f>'[2]7'!L83</f>
        <v>-22.28902782727009</v>
      </c>
      <c r="M83" s="557">
        <f>'[2]7'!M83</f>
        <v>95.245351338145227</v>
      </c>
      <c r="N83" s="34">
        <f>'[2]7'!N83</f>
        <v>82.341489788562356</v>
      </c>
      <c r="O83" s="972">
        <f>'[2]7'!O83</f>
        <v>158.52196459985146</v>
      </c>
      <c r="P83" s="974">
        <f>'[2]7'!P83</f>
        <v>-1.4374445430346015</v>
      </c>
      <c r="Q83" s="1581">
        <f>'[2]7'!R83</f>
        <v>-44.770489632066663</v>
      </c>
      <c r="R83" s="1582"/>
    </row>
    <row r="84" spans="1:18" ht="12.75" customHeight="1">
      <c r="A84" s="201">
        <f>'[2]7'!$A84</f>
        <v>44105</v>
      </c>
      <c r="B84" s="909" t="str">
        <f>'[2]7'!B84</f>
        <v>:</v>
      </c>
      <c r="C84" s="553">
        <f>'[2]7'!C84</f>
        <v>-16.438911420789736</v>
      </c>
      <c r="D84" s="964">
        <f>'[2]7'!D84</f>
        <v>5257.8700000000026</v>
      </c>
      <c r="E84" s="170">
        <f>'[2]7'!E84</f>
        <v>-1.7582310812653645</v>
      </c>
      <c r="F84" s="965">
        <f>'[2]7'!F84</f>
        <v>1792.5299999999988</v>
      </c>
      <c r="G84" s="556">
        <f>'[2]7'!G84</f>
        <v>-41.903774165842954</v>
      </c>
      <c r="H84" s="968">
        <f>'[2]7'!H84</f>
        <v>-14.762760323827237</v>
      </c>
      <c r="I84" s="554">
        <f>'[2]7'!I84</f>
        <v>6131.1100000000006</v>
      </c>
      <c r="J84" s="969">
        <f>'[2]7'!J84</f>
        <v>-10.732053912154669</v>
      </c>
      <c r="K84" s="555">
        <f>'[2]7'!K84</f>
        <v>1089.4899999999998</v>
      </c>
      <c r="L84" s="910">
        <f>'[2]7'!L84</f>
        <v>-32.033038671965159</v>
      </c>
      <c r="M84" s="557">
        <f>'[2]7'!M84</f>
        <v>97.64285516439071</v>
      </c>
      <c r="N84" s="34">
        <f>'[2]7'!N84</f>
        <v>85.757228299606467</v>
      </c>
      <c r="O84" s="972">
        <f>'[2]7'!O84</f>
        <v>164.52927516544432</v>
      </c>
      <c r="P84" s="974">
        <f>'[2]7'!P84</f>
        <v>-6.1958476377309069</v>
      </c>
      <c r="Q84" s="1581">
        <f>'[2]7'!R84</f>
        <v>-41.504445641066667</v>
      </c>
      <c r="R84" s="1582"/>
    </row>
    <row r="85" spans="1:18" ht="12.75" customHeight="1">
      <c r="A85" s="201">
        <f>'[2]7'!$A85</f>
        <v>44136</v>
      </c>
      <c r="B85" s="909" t="str">
        <f>'[2]7'!B85</f>
        <v>:</v>
      </c>
      <c r="C85" s="553">
        <f>'[2]7'!C85</f>
        <v>-10.654226470560573</v>
      </c>
      <c r="D85" s="964">
        <f>'[2]7'!D85</f>
        <v>5056.3099999999977</v>
      </c>
      <c r="E85" s="170">
        <f>'[2]7'!E85</f>
        <v>-0.18043806571971288</v>
      </c>
      <c r="F85" s="965">
        <f>'[2]7'!F85</f>
        <v>1587.5400000000009</v>
      </c>
      <c r="G85" s="556">
        <f>'[2]7'!G85</f>
        <v>-33.033838677836513</v>
      </c>
      <c r="H85" s="968">
        <f>'[2]7'!H85</f>
        <v>-10.927676815702583</v>
      </c>
      <c r="I85" s="554">
        <f>'[2]7'!I85</f>
        <v>5832.9599999999991</v>
      </c>
      <c r="J85" s="969">
        <f>'[2]7'!J85</f>
        <v>-7.5216650970768342</v>
      </c>
      <c r="K85" s="555">
        <f>'[2]7'!K85</f>
        <v>1061.2199999999993</v>
      </c>
      <c r="L85" s="910">
        <f>'[2]7'!L85</f>
        <v>-25.923495742007603</v>
      </c>
      <c r="M85" s="557">
        <f>'[2]7'!M85</f>
        <v>96.368966287506353</v>
      </c>
      <c r="N85" s="34">
        <f>'[2]7'!N85</f>
        <v>86.685147849462339</v>
      </c>
      <c r="O85" s="972">
        <f>'[2]7'!O85</f>
        <v>149.59574828970449</v>
      </c>
      <c r="P85" s="974">
        <f>'[2]7'!P85</f>
        <v>-1.1728182131769671</v>
      </c>
      <c r="Q85" s="1581">
        <f>'[2]7'!R85</f>
        <v>-38.885152113366665</v>
      </c>
      <c r="R85" s="1582"/>
    </row>
    <row r="86" spans="1:18" ht="12.75" customHeight="1">
      <c r="A86" s="201">
        <f>'[2]7'!$A86</f>
        <v>44166</v>
      </c>
      <c r="B86" s="909" t="str">
        <f>'[2]7'!B86</f>
        <v>:</v>
      </c>
      <c r="C86" s="553">
        <f>'[2]7'!C86</f>
        <v>-16.833081093244715</v>
      </c>
      <c r="D86" s="964">
        <f>'[2]7'!D86</f>
        <v>4150.239999999998</v>
      </c>
      <c r="E86" s="170">
        <f>'[2]7'!E86</f>
        <v>-7.7236405031995758</v>
      </c>
      <c r="F86" s="965">
        <f>'[2]7'!F86</f>
        <v>1910.9900000000016</v>
      </c>
      <c r="G86" s="556">
        <f>'[2]7'!G86</f>
        <v>-31.515798753588214</v>
      </c>
      <c r="H86" s="968">
        <f>'[2]7'!H86</f>
        <v>-7.0671797925280373</v>
      </c>
      <c r="I86" s="554">
        <f>'[2]7'!I86</f>
        <v>5469.6600000000035</v>
      </c>
      <c r="J86" s="969">
        <f>'[2]7'!J86</f>
        <v>-5.7393971771760306</v>
      </c>
      <c r="K86" s="555">
        <f>'[2]7'!K86</f>
        <v>1335.2899999999991</v>
      </c>
      <c r="L86" s="910">
        <f>'[2]7'!L86</f>
        <v>-12.136944477344855</v>
      </c>
      <c r="M86" s="557">
        <f>'[2]7'!M86</f>
        <v>89.070896920623738</v>
      </c>
      <c r="N86" s="34">
        <f>'[2]7'!N86</f>
        <v>75.877476844995755</v>
      </c>
      <c r="O86" s="972">
        <f>'[2]7'!O86</f>
        <v>143.11422986766942</v>
      </c>
      <c r="P86" s="974">
        <f>'[2]7'!P86</f>
        <v>-9.1448584492654987</v>
      </c>
      <c r="Q86" s="1581">
        <f>'[2]7'!R86</f>
        <v>-33.674399104366664</v>
      </c>
      <c r="R86" s="1582"/>
    </row>
    <row r="87" spans="1:18" ht="12.75" customHeight="1">
      <c r="A87" s="201">
        <f>'[2]7'!$A87</f>
        <v>44197</v>
      </c>
      <c r="B87" s="909" t="str">
        <f>'[2]7'!B87</f>
        <v>:</v>
      </c>
      <c r="C87" s="553">
        <f>'[2]7'!C87</f>
        <v>-19.478252533443026</v>
      </c>
      <c r="D87" s="964">
        <f>'[2]7'!D87</f>
        <v>4501.18</v>
      </c>
      <c r="E87" s="170">
        <f>'[2]7'!E87</f>
        <v>-9.4594132496555261</v>
      </c>
      <c r="F87" s="965">
        <f>'[2]7'!F87</f>
        <v>1546.43</v>
      </c>
      <c r="G87" s="556">
        <f>'[2]7'!G87</f>
        <v>-39.09486900767206</v>
      </c>
      <c r="H87" s="968">
        <f>'[2]7'!H87</f>
        <v>-19.19812124091321</v>
      </c>
      <c r="I87" s="554">
        <f>'[2]7'!I87</f>
        <v>5249.42</v>
      </c>
      <c r="J87" s="969">
        <f>'[2]7'!J87</f>
        <v>-17.003642756858625</v>
      </c>
      <c r="K87" s="555">
        <f>'[2]7'!K87</f>
        <v>1060.73</v>
      </c>
      <c r="L87" s="910">
        <f>'[2]7'!L87</f>
        <v>-28.547755855388573</v>
      </c>
      <c r="M87" s="557">
        <f>'[2]7'!M87</f>
        <v>95.839401599011126</v>
      </c>
      <c r="N87" s="34">
        <f>'[2]7'!N87</f>
        <v>85.746234822132735</v>
      </c>
      <c r="O87" s="972">
        <f>'[2]7'!O87</f>
        <v>145.78922063107481</v>
      </c>
      <c r="P87" s="974">
        <f>'[2]7'!P87</f>
        <v>-11.240999576450648</v>
      </c>
      <c r="Q87" s="1581">
        <f>'[2]7'!R87</f>
        <v>-32.006069018966663</v>
      </c>
      <c r="R87" s="1582"/>
    </row>
    <row r="88" spans="1:18" ht="12.75" customHeight="1">
      <c r="A88" s="201">
        <f>'[2]7'!$A88</f>
        <v>44228</v>
      </c>
      <c r="B88" s="909" t="str">
        <f>'[2]7'!B88</f>
        <v>:</v>
      </c>
      <c r="C88" s="553">
        <f>'[2]7'!C88</f>
        <v>-11.661996181149448</v>
      </c>
      <c r="D88" s="964">
        <f>'[2]7'!D88</f>
        <v>4868.8999999999996</v>
      </c>
      <c r="E88" s="170">
        <f>'[2]7'!E88</f>
        <v>2.8948080271856043</v>
      </c>
      <c r="F88" s="965">
        <f>'[2]7'!F88</f>
        <v>1344.3800000000003</v>
      </c>
      <c r="G88" s="556">
        <f>'[2]7'!G88</f>
        <v>-41.589582944113033</v>
      </c>
      <c r="H88" s="968">
        <f>'[2]7'!H88</f>
        <v>-14.373792593201557</v>
      </c>
      <c r="I88" s="554">
        <f>'[2]7'!I88</f>
        <v>5442.6999999999989</v>
      </c>
      <c r="J88" s="969">
        <f>'[2]7'!J88</f>
        <v>-11.911035438219443</v>
      </c>
      <c r="K88" s="555">
        <f>'[2]7'!K88</f>
        <v>1015.2199999999998</v>
      </c>
      <c r="L88" s="910">
        <f>'[2]7'!L88</f>
        <v>-25.534895661422254</v>
      </c>
      <c r="M88" s="557">
        <f>'[2]7'!M88</f>
        <v>96.211783360586665</v>
      </c>
      <c r="N88" s="34">
        <f>'[2]7'!N88</f>
        <v>89.457438403733448</v>
      </c>
      <c r="O88" s="972">
        <f>'[2]7'!O88</f>
        <v>132.42252910699165</v>
      </c>
      <c r="P88" s="974">
        <f>'[2]7'!P88</f>
        <v>-1.0671688637790453</v>
      </c>
      <c r="Q88" s="1581">
        <f>'[2]7'!R88</f>
        <v>-32.662713874466661</v>
      </c>
      <c r="R88" s="1582"/>
    </row>
    <row r="89" spans="1:18" ht="12.75" customHeight="1">
      <c r="A89" s="201">
        <f>'[2]7'!$A89</f>
        <v>44256</v>
      </c>
      <c r="B89" s="909" t="str">
        <f>'[2]7'!B89</f>
        <v>:</v>
      </c>
      <c r="C89" s="553">
        <f>'[2]7'!C89</f>
        <v>15.853116344687137</v>
      </c>
      <c r="D89" s="964">
        <f>'[2]7'!D89</f>
        <v>5687.9400000000005</v>
      </c>
      <c r="E89" s="170">
        <f>'[2]7'!E89</f>
        <v>31.000872887738353</v>
      </c>
      <c r="F89" s="965">
        <f>'[2]7'!F89</f>
        <v>1686.4700000000003</v>
      </c>
      <c r="G89" s="556">
        <f>'[2]7'!G89</f>
        <v>-16.651675397845182</v>
      </c>
      <c r="H89" s="968">
        <f>'[2]7'!H89</f>
        <v>13.9865895913549</v>
      </c>
      <c r="I89" s="554">
        <f>'[2]7'!I89</f>
        <v>6601.0099999999984</v>
      </c>
      <c r="J89" s="969">
        <f>'[2]7'!J89</f>
        <v>13.559511562374183</v>
      </c>
      <c r="K89" s="555">
        <f>'[2]7'!K89</f>
        <v>1264.7600000000002</v>
      </c>
      <c r="L89" s="910">
        <f>'[2]7'!L89</f>
        <v>16.26876511091298</v>
      </c>
      <c r="M89" s="557">
        <f>'[2]7'!M89</f>
        <v>93.753186274198285</v>
      </c>
      <c r="N89" s="34">
        <f>'[2]7'!N89</f>
        <v>86.167722818174809</v>
      </c>
      <c r="O89" s="972">
        <f>'[2]7'!O89</f>
        <v>133.34308485404347</v>
      </c>
      <c r="P89" s="974">
        <f>'[2]7'!P89</f>
        <v>26.565143824027061</v>
      </c>
      <c r="Q89" s="1581">
        <f>'[2]7'!R89</f>
        <v>-29.721285755266663</v>
      </c>
      <c r="R89" s="1582"/>
    </row>
    <row r="90" spans="1:18" ht="12.75" customHeight="1">
      <c r="A90" s="201">
        <f>'[2]7'!$A90</f>
        <v>44287</v>
      </c>
      <c r="B90" s="909" t="str">
        <f>'[2]7'!B90</f>
        <v>:</v>
      </c>
      <c r="C90" s="553">
        <f>'[2]7'!C90</f>
        <v>67.392660654528868</v>
      </c>
      <c r="D90" s="964">
        <f>'[2]7'!D90</f>
        <v>5237.5</v>
      </c>
      <c r="E90" s="170">
        <f>'[2]7'!E90</f>
        <v>87.418367894652135</v>
      </c>
      <c r="F90" s="965">
        <f>'[2]7'!F90</f>
        <v>1550.4899999999998</v>
      </c>
      <c r="G90" s="556">
        <f>'[2]7'!G90</f>
        <v>22.998143711624806</v>
      </c>
      <c r="H90" s="968">
        <f>'[2]7'!H90</f>
        <v>56.225538058399877</v>
      </c>
      <c r="I90" s="554">
        <f>'[2]7'!I90</f>
        <v>6237.41</v>
      </c>
      <c r="J90" s="969">
        <f>'[2]7'!J90</f>
        <v>63.630806845965708</v>
      </c>
      <c r="K90" s="555">
        <f>'[2]7'!K90</f>
        <v>1250.7300000000005</v>
      </c>
      <c r="L90" s="910">
        <f>'[2]7'!L90</f>
        <v>27.459033099625046</v>
      </c>
      <c r="M90" s="557">
        <f>'[2]7'!M90</f>
        <v>90.649881011840037</v>
      </c>
      <c r="N90" s="34">
        <f>'[2]7'!N90</f>
        <v>83.969147450624547</v>
      </c>
      <c r="O90" s="972">
        <f>'[2]7'!O90</f>
        <v>123.96680338682202</v>
      </c>
      <c r="P90" s="974">
        <f>'[2]7'!P90</f>
        <v>85.690053970701626</v>
      </c>
      <c r="Q90" s="1581">
        <f>'[2]7'!R90</f>
        <v>-26.168735642566663</v>
      </c>
      <c r="R90" s="1582"/>
    </row>
    <row r="91" spans="1:18" ht="12.75" customHeight="1">
      <c r="A91" s="201">
        <f>'[2]7'!$A91</f>
        <v>44317</v>
      </c>
      <c r="B91" s="909" t="str">
        <f>'[2]7'!B91</f>
        <v>:</v>
      </c>
      <c r="C91" s="553">
        <f>'[2]7'!C91</f>
        <v>56.66776672063591</v>
      </c>
      <c r="D91" s="964">
        <f>'[2]7'!D91</f>
        <v>5202.4700000000012</v>
      </c>
      <c r="E91" s="170">
        <f>'[2]7'!E91</f>
        <v>56.071446785404703</v>
      </c>
      <c r="F91" s="965">
        <f>'[2]7'!F91</f>
        <v>1870.9700000000003</v>
      </c>
      <c r="G91" s="556">
        <f>'[2]7'!G91</f>
        <v>58.350119335782267</v>
      </c>
      <c r="H91" s="968">
        <f>'[2]7'!H91</f>
        <v>53.737910967480246</v>
      </c>
      <c r="I91" s="554">
        <f>'[2]7'!I91</f>
        <v>6402.0799999999981</v>
      </c>
      <c r="J91" s="969">
        <f>'[2]7'!J91</f>
        <v>54.868549643434164</v>
      </c>
      <c r="K91" s="555">
        <f>'[2]7'!K91</f>
        <v>1333.12</v>
      </c>
      <c r="L91" s="910">
        <f>'[2]7'!L91</f>
        <v>48.530427613253977</v>
      </c>
      <c r="M91" s="557">
        <f>'[2]7'!M91</f>
        <v>91.444823663253757</v>
      </c>
      <c r="N91" s="34">
        <f>'[2]7'!N91</f>
        <v>81.262183540349426</v>
      </c>
      <c r="O91" s="972">
        <f>'[2]7'!O91</f>
        <v>140.34520523283729</v>
      </c>
      <c r="P91" s="974">
        <f>'[2]7'!P91</f>
        <v>55.967784526010036</v>
      </c>
      <c r="Q91" s="1581">
        <f>'[2]7'!R91</f>
        <v>-11.6350866673</v>
      </c>
      <c r="R91" s="1582"/>
    </row>
    <row r="92" spans="1:18" ht="12.75" customHeight="1">
      <c r="A92" s="1009">
        <f>'[2]7'!$A92</f>
        <v>44348</v>
      </c>
      <c r="B92" s="1082" t="str">
        <f>'[2]7'!B92</f>
        <v>:</v>
      </c>
      <c r="C92" s="1058">
        <f>'[2]7'!C92</f>
        <v>27.575660585369306</v>
      </c>
      <c r="D92" s="1083">
        <f>'[2]7'!D92</f>
        <v>5062</v>
      </c>
      <c r="E92" s="1004">
        <f>'[2]7'!E92</f>
        <v>22.748479587184846</v>
      </c>
      <c r="F92" s="1084">
        <f>'[2]7'!F92</f>
        <v>2112.5999999999995</v>
      </c>
      <c r="G92" s="1042">
        <f>'[2]7'!G92</f>
        <v>40.847511867299545</v>
      </c>
      <c r="H92" s="1082">
        <f>'[2]7'!H92</f>
        <v>34.048607733410478</v>
      </c>
      <c r="I92" s="1085">
        <f>'[2]7'!I92</f>
        <v>6384.239999999998</v>
      </c>
      <c r="J92" s="1032">
        <f>'[2]7'!J92</f>
        <v>31.624315771026744</v>
      </c>
      <c r="K92" s="1086">
        <f>'[2]7'!K92</f>
        <v>1360.1099999999997</v>
      </c>
      <c r="L92" s="920">
        <f>'[2]7'!L92</f>
        <v>46.734346006127794</v>
      </c>
      <c r="M92" s="1087">
        <f>'[2]7'!M92</f>
        <v>92.64302362367404</v>
      </c>
      <c r="N92" s="919">
        <f>'[2]7'!N92</f>
        <v>79.288999160432596</v>
      </c>
      <c r="O92" s="1038">
        <f>'[2]7'!O92</f>
        <v>155.32567218827887</v>
      </c>
      <c r="P92" s="1088">
        <f>'[2]7'!P92</f>
        <v>24.084758208328978</v>
      </c>
      <c r="Q92" s="1583">
        <f>'[2]7'!R92</f>
        <v>-13.819022479699999</v>
      </c>
      <c r="R92" s="1584"/>
    </row>
    <row r="93" spans="1:18" ht="12.75" customHeight="1">
      <c r="A93" s="201">
        <f>'[2]7'!$A93</f>
        <v>44378</v>
      </c>
      <c r="B93" s="909" t="str">
        <f>'[2]7'!B93</f>
        <v>:</v>
      </c>
      <c r="C93" s="553">
        <f>'[2]7'!C93</f>
        <v>18.196511549599379</v>
      </c>
      <c r="D93" s="964">
        <f>'[2]7'!D93</f>
        <v>5450.6700000000019</v>
      </c>
      <c r="E93" s="170">
        <f>'[2]7'!E93</f>
        <v>11.915595215118486</v>
      </c>
      <c r="F93" s="965">
        <f>'[2]7'!F93</f>
        <v>2622.7900000000009</v>
      </c>
      <c r="G93" s="556">
        <f>'[2]7'!G93</f>
        <v>33.802163044587274</v>
      </c>
      <c r="H93" s="968">
        <f>'[2]7'!H93</f>
        <v>24.494543892694224</v>
      </c>
      <c r="I93" s="554">
        <f>'[2]7'!I93</f>
        <v>6714.1599999999962</v>
      </c>
      <c r="J93" s="969">
        <f>'[2]7'!J93</f>
        <v>21.406575761575738</v>
      </c>
      <c r="K93" s="555">
        <f>'[2]7'!K93</f>
        <v>1633.6100000000006</v>
      </c>
      <c r="L93" s="910">
        <f>'[2]7'!L93</f>
        <v>39.028271859202391</v>
      </c>
      <c r="M93" s="557">
        <f>'[2]7'!M93</f>
        <v>96.713972713670955</v>
      </c>
      <c r="N93" s="34">
        <f>'[2]7'!N93</f>
        <v>81.181711487364097</v>
      </c>
      <c r="O93" s="972">
        <f>'[2]7'!O93</f>
        <v>160.55178408555287</v>
      </c>
      <c r="P93" s="974">
        <f>'[2]7'!P93</f>
        <v>14.968094804010931</v>
      </c>
      <c r="Q93" s="1581">
        <f>'[2]7'!R93</f>
        <v>-12.4497106504</v>
      </c>
      <c r="R93" s="1582"/>
    </row>
    <row r="94" spans="1:18" ht="12.75" customHeight="1">
      <c r="A94" s="201">
        <f>'[2]7'!$A94</f>
        <v>44409</v>
      </c>
      <c r="B94" s="909" t="str">
        <f>'[2]7'!B94</f>
        <v>:</v>
      </c>
      <c r="C94" s="553">
        <f>'[2]7'!C94</f>
        <v>26.784596979662439</v>
      </c>
      <c r="D94" s="964">
        <f>'[2]7'!D94</f>
        <v>4231.5500000000029</v>
      </c>
      <c r="E94" s="170">
        <f>'[2]7'!E94</f>
        <v>16.322317457350351</v>
      </c>
      <c r="F94" s="965">
        <f>'[2]7'!F94</f>
        <v>3367.119999999999</v>
      </c>
      <c r="G94" s="556">
        <f>'[2]7'!G94</f>
        <v>42.941683399912478</v>
      </c>
      <c r="H94" s="968">
        <f>'[2]7'!H94</f>
        <v>25.823593218686455</v>
      </c>
      <c r="I94" s="554">
        <f>'[2]7'!I94</f>
        <v>5663.6100000000006</v>
      </c>
      <c r="J94" s="969">
        <f>'[2]7'!J94</f>
        <v>21.47309134273037</v>
      </c>
      <c r="K94" s="555">
        <f>'[2]7'!K94</f>
        <v>1562.9799999999996</v>
      </c>
      <c r="L94" s="910">
        <f>'[2]7'!L94</f>
        <v>44.587831524805949</v>
      </c>
      <c r="M94" s="557">
        <f>'[2]7'!M94</f>
        <v>105.14876310957165</v>
      </c>
      <c r="N94" s="34">
        <f>'[2]7'!N94</f>
        <v>74.714713760304861</v>
      </c>
      <c r="O94" s="972">
        <f>'[2]7'!O94</f>
        <v>215.42950005758229</v>
      </c>
      <c r="P94" s="974">
        <f>'[2]7'!P94</f>
        <v>13.005315861045858</v>
      </c>
      <c r="Q94" s="1581">
        <f>'[2]7'!R94</f>
        <v>-11.6538178563</v>
      </c>
      <c r="R94" s="1582"/>
    </row>
    <row r="95" spans="1:18" ht="12.75" customHeight="1">
      <c r="A95" s="201">
        <f>'[2]7'!$A95</f>
        <v>44440</v>
      </c>
      <c r="B95" s="909" t="str">
        <f>'[2]7'!B95</f>
        <v>:</v>
      </c>
      <c r="C95" s="553">
        <f>'[2]7'!C95</f>
        <v>22.520791353999385</v>
      </c>
      <c r="D95" s="964">
        <f>'[2]7'!D95</f>
        <v>5346.18</v>
      </c>
      <c r="E95" s="170">
        <f>'[2]7'!E95</f>
        <v>10.389157201173688</v>
      </c>
      <c r="F95" s="965">
        <f>'[2]7'!F95</f>
        <v>2917.0999999999985</v>
      </c>
      <c r="G95" s="556">
        <f>'[2]7'!G95</f>
        <v>53.421761265620404</v>
      </c>
      <c r="H95" s="968">
        <f>'[2]7'!H95</f>
        <v>22.028168059346996</v>
      </c>
      <c r="I95" s="554">
        <f>'[2]7'!I95</f>
        <v>6775.0999999999985</v>
      </c>
      <c r="J95" s="969">
        <f>'[2]7'!J95</f>
        <v>15.190661108126307</v>
      </c>
      <c r="K95" s="555">
        <f>'[2]7'!K95</f>
        <v>1865.7999999999993</v>
      </c>
      <c r="L95" s="910">
        <f>'[2]7'!L95</f>
        <v>55.557223014264991</v>
      </c>
      <c r="M95" s="557">
        <f>'[2]7'!M95</f>
        <v>95.629853371755232</v>
      </c>
      <c r="N95" s="34">
        <f>'[2]7'!N95</f>
        <v>78.909241192011947</v>
      </c>
      <c r="O95" s="972">
        <f>'[2]7'!O95</f>
        <v>156.34580340872549</v>
      </c>
      <c r="P95" s="974">
        <f>'[2]7'!P95</f>
        <v>9.947785379906378</v>
      </c>
      <c r="Q95" s="1581">
        <f>'[2]7'!R95</f>
        <v>-12.3032928011</v>
      </c>
      <c r="R95" s="1582"/>
    </row>
    <row r="96" spans="1:18" ht="12.75" customHeight="1">
      <c r="A96" s="201">
        <f>'[2]7'!$A96</f>
        <v>44470</v>
      </c>
      <c r="B96" s="909" t="str">
        <f>'[2]7'!B96</f>
        <v>:</v>
      </c>
      <c r="C96" s="553">
        <f>'[2]7'!C96</f>
        <v>16.918189038919706</v>
      </c>
      <c r="D96" s="964">
        <f>'[2]7'!D96</f>
        <v>5458.1299999999974</v>
      </c>
      <c r="E96" s="170">
        <f>'[2]7'!E96</f>
        <v>3.8087666678711116</v>
      </c>
      <c r="F96" s="965">
        <f>'[2]7'!F96</f>
        <v>2785.0699999999997</v>
      </c>
      <c r="G96" s="556">
        <f>'[2]7'!G96</f>
        <v>55.370900347553544</v>
      </c>
      <c r="H96" s="968">
        <f>'[2]7'!H96</f>
        <v>20.588870730963961</v>
      </c>
      <c r="I96" s="554">
        <f>'[2]7'!I96</f>
        <v>7119.9099999999962</v>
      </c>
      <c r="J96" s="969">
        <f>'[2]7'!J96</f>
        <v>16.127585380135017</v>
      </c>
      <c r="K96" s="555">
        <f>'[2]7'!K96</f>
        <v>1587.33</v>
      </c>
      <c r="L96" s="910">
        <f>'[2]7'!L96</f>
        <v>45.694774619317315</v>
      </c>
      <c r="M96" s="557">
        <f>'[2]7'!M96</f>
        <v>94.670641902600664</v>
      </c>
      <c r="N96" s="34">
        <f>'[2]7'!N96</f>
        <v>76.660098231578772</v>
      </c>
      <c r="O96" s="972">
        <f>'[2]7'!O96</f>
        <v>175.45626933277896</v>
      </c>
      <c r="P96" s="974">
        <f>'[2]7'!P96</f>
        <v>7.0494945974207042</v>
      </c>
      <c r="Q96" s="1581">
        <f>'[2]7'!R96</f>
        <v>-9.4051815978000004</v>
      </c>
      <c r="R96" s="1582"/>
    </row>
    <row r="97" spans="1:18" ht="12.75" customHeight="1">
      <c r="A97" s="201">
        <f>'[2]7'!$A97</f>
        <v>44501</v>
      </c>
      <c r="B97" s="909" t="str">
        <f>'[2]7'!B97</f>
        <v>:</v>
      </c>
      <c r="C97" s="553">
        <f>'[2]7'!C97</f>
        <v>27.615764955560536</v>
      </c>
      <c r="D97" s="964">
        <f>'[2]7'!D97</f>
        <v>5914.3499999999985</v>
      </c>
      <c r="E97" s="170">
        <f>'[2]7'!E97</f>
        <v>16.969687380718383</v>
      </c>
      <c r="F97" s="965">
        <f>'[2]7'!F97</f>
        <v>2564.25</v>
      </c>
      <c r="G97" s="556">
        <f>'[2]7'!G97</f>
        <v>61.523489171926286</v>
      </c>
      <c r="H97" s="968">
        <f>'[2]7'!H97</f>
        <v>33.385986440737042</v>
      </c>
      <c r="I97" s="554">
        <f>'[2]7'!I97</f>
        <v>7487.0899999999965</v>
      </c>
      <c r="J97" s="969">
        <f>'[2]7'!J97</f>
        <v>28.358329218784263</v>
      </c>
      <c r="K97" s="555">
        <f>'[2]7'!K97</f>
        <v>1708.7800000000007</v>
      </c>
      <c r="L97" s="910">
        <f>'[2]7'!L97</f>
        <v>61.020335086033214</v>
      </c>
      <c r="M97" s="557">
        <f>'[2]7'!M97</f>
        <v>92.200085473152726</v>
      </c>
      <c r="N97" s="34">
        <f>'[2]7'!N97</f>
        <v>78.993974962235015</v>
      </c>
      <c r="O97" s="972">
        <f>'[2]7'!O97</f>
        <v>150.06320298692629</v>
      </c>
      <c r="P97" s="974">
        <f>'[2]7'!P97</f>
        <v>20.977312390924951</v>
      </c>
      <c r="Q97" s="1581">
        <f>'[2]7'!R97</f>
        <v>-13.1923395525</v>
      </c>
      <c r="R97" s="1582"/>
    </row>
    <row r="98" spans="1:18" ht="12.75" customHeight="1">
      <c r="A98" s="201">
        <f>'[2]7'!$A98</f>
        <v>44531</v>
      </c>
      <c r="B98" s="909" t="str">
        <f>'[2]7'!B98</f>
        <v>:</v>
      </c>
      <c r="C98" s="553">
        <f>'[2]7'!C98</f>
        <v>28.923667308450433</v>
      </c>
      <c r="D98" s="964">
        <f>'[2]7'!D98</f>
        <v>5125.9099999999962</v>
      </c>
      <c r="E98" s="170">
        <f>'[2]7'!E98</f>
        <v>23.508760939126375</v>
      </c>
      <c r="F98" s="965">
        <f>'[2]7'!F98</f>
        <v>2688.4500000000007</v>
      </c>
      <c r="G98" s="556">
        <f>'[2]7'!G98</f>
        <v>40.683624718077994</v>
      </c>
      <c r="H98" s="968">
        <f>'[2]7'!H98</f>
        <v>32.145276600121719</v>
      </c>
      <c r="I98" s="554">
        <f>'[2]7'!I98</f>
        <v>7043.1900000000023</v>
      </c>
      <c r="J98" s="969">
        <f>'[2]7'!J98</f>
        <v>28.768332949397177</v>
      </c>
      <c r="K98" s="555">
        <f>'[2]7'!K98</f>
        <v>1949.2300000000014</v>
      </c>
      <c r="L98" s="910">
        <f>'[2]7'!L98</f>
        <v>45.978027245018126</v>
      </c>
      <c r="M98" s="557">
        <f>'[2]7'!M98</f>
        <v>86.899410837127135</v>
      </c>
      <c r="N98" s="34">
        <f>'[2]7'!N98</f>
        <v>72.77824394911957</v>
      </c>
      <c r="O98" s="972">
        <f>'[2]7'!O98</f>
        <v>137.92369294541942</v>
      </c>
      <c r="P98" s="974">
        <f>'[2]7'!P98</f>
        <v>25.837884141771056</v>
      </c>
      <c r="Q98" s="1581">
        <f>'[2]7'!R98</f>
        <v>-10.5999895319</v>
      </c>
      <c r="R98" s="1582"/>
    </row>
    <row r="99" spans="1:18" ht="12.75" customHeight="1">
      <c r="A99" s="201">
        <f>'[2]7'!$A99</f>
        <v>44562</v>
      </c>
      <c r="B99" s="909" t="str">
        <f>'[2]7'!B99</f>
        <v>:</v>
      </c>
      <c r="C99" s="553">
        <f>'[2]7'!C99</f>
        <v>31.010762929487839</v>
      </c>
      <c r="D99" s="964">
        <f>'[2]7'!D99</f>
        <v>5530.06</v>
      </c>
      <c r="E99" s="170">
        <f>'[2]7'!E99</f>
        <v>22.858006122838901</v>
      </c>
      <c r="F99" s="965">
        <f>'[2]7'!F99</f>
        <v>2392.96</v>
      </c>
      <c r="G99" s="556">
        <f>'[2]7'!G99</f>
        <v>54.74091940792664</v>
      </c>
      <c r="H99" s="968">
        <f>'[2]7'!H99</f>
        <v>36.02164766289232</v>
      </c>
      <c r="I99" s="554">
        <f>'[2]7'!I99</f>
        <v>7006.82</v>
      </c>
      <c r="J99" s="969">
        <f>'[2]7'!J99</f>
        <v>33.477984234448741</v>
      </c>
      <c r="K99" s="555">
        <f>'[2]7'!K99</f>
        <v>1576.35</v>
      </c>
      <c r="L99" s="910">
        <f>'[2]7'!L99</f>
        <v>48.609919583682938</v>
      </c>
      <c r="M99" s="557">
        <f>'[2]7'!M99</f>
        <v>92.308785681746954</v>
      </c>
      <c r="N99" s="34">
        <f>'[2]7'!N99</f>
        <v>78.923962653528989</v>
      </c>
      <c r="O99" s="972">
        <f>'[2]7'!O99</f>
        <v>151.80385066768167</v>
      </c>
      <c r="P99" s="974">
        <f>'[2]7'!P99</f>
        <v>18.543615193739257</v>
      </c>
      <c r="Q99" s="1581">
        <f>'[2]7'!R99</f>
        <v>-9.2656988400000007</v>
      </c>
      <c r="R99" s="1582"/>
    </row>
    <row r="100" spans="1:18" ht="12.75" customHeight="1">
      <c r="A100" s="201">
        <f>'[2]7'!$A100</f>
        <v>44593</v>
      </c>
      <c r="B100" s="909" t="str">
        <f>'[2]7'!B100</f>
        <v>:</v>
      </c>
      <c r="C100" s="553">
        <f>'[2]7'!C100</f>
        <v>33.447390106352856</v>
      </c>
      <c r="D100" s="964">
        <f>'[2]7'!D100</f>
        <v>5823.79</v>
      </c>
      <c r="E100" s="170">
        <f>'[2]7'!E100</f>
        <v>19.612027357308648</v>
      </c>
      <c r="F100" s="965">
        <f>'[2]7'!F100</f>
        <v>2467.67</v>
      </c>
      <c r="G100" s="556">
        <f>'[2]7'!G100</f>
        <v>83.554500959550069</v>
      </c>
      <c r="H100" s="968">
        <f>'[2]7'!H100</f>
        <v>41.696397601704575</v>
      </c>
      <c r="I100" s="554">
        <f>'[2]7'!I100</f>
        <v>7581.5400000000009</v>
      </c>
      <c r="J100" s="969">
        <f>'[2]7'!J100</f>
        <v>39.297407536700575</v>
      </c>
      <c r="K100" s="555">
        <f>'[2]7'!K100</f>
        <v>1569.1</v>
      </c>
      <c r="L100" s="910">
        <f>'[2]7'!L100</f>
        <v>54.557632828352496</v>
      </c>
      <c r="M100" s="557">
        <f>'[2]7'!M100</f>
        <v>90.610711381936099</v>
      </c>
      <c r="N100" s="34">
        <f>'[2]7'!N100</f>
        <v>76.815396344278327</v>
      </c>
      <c r="O100" s="972">
        <f>'[2]7'!O100</f>
        <v>157.26658594098529</v>
      </c>
      <c r="P100" s="974">
        <f>'[2]7'!P100</f>
        <v>18.527918781725887</v>
      </c>
      <c r="Q100" s="1581">
        <f>'[2]7'!R100</f>
        <v>-6.2042949648999999</v>
      </c>
      <c r="R100" s="1582"/>
    </row>
    <row r="101" spans="1:18" ht="12.75" customHeight="1">
      <c r="A101" s="201">
        <f>'[2]7'!$A101</f>
        <v>44621</v>
      </c>
      <c r="B101" s="909" t="str">
        <f>'[2]7'!B101</f>
        <v>:</v>
      </c>
      <c r="C101" s="553">
        <f>'[2]7'!C101</f>
        <v>26.152871890768182</v>
      </c>
      <c r="D101" s="964">
        <f>'[2]7'!D101</f>
        <v>6378.2100000000009</v>
      </c>
      <c r="E101" s="170">
        <f>'[2]7'!E101</f>
        <v>12.135676536672335</v>
      </c>
      <c r="F101" s="965">
        <f>'[2]7'!F101</f>
        <v>2924.8200000000006</v>
      </c>
      <c r="G101" s="556">
        <f>'[2]7'!G101</f>
        <v>73.428522298054531</v>
      </c>
      <c r="H101" s="968">
        <f>'[2]7'!H101</f>
        <v>29.007713167305951</v>
      </c>
      <c r="I101" s="554">
        <f>'[2]7'!I101</f>
        <v>8370.5599999999977</v>
      </c>
      <c r="J101" s="969">
        <f>'[2]7'!J101</f>
        <v>26.807261313041479</v>
      </c>
      <c r="K101" s="555">
        <f>'[2]7'!K101</f>
        <v>1776.8900000000003</v>
      </c>
      <c r="L101" s="910">
        <f>'[2]7'!L101</f>
        <v>40.492267307631494</v>
      </c>
      <c r="M101" s="557">
        <f>'[2]7'!M101</f>
        <v>91.678500509980395</v>
      </c>
      <c r="N101" s="34">
        <f>'[2]7'!N101</f>
        <v>76.19812772383213</v>
      </c>
      <c r="O101" s="972">
        <f>'[2]7'!O101</f>
        <v>164.60332378481505</v>
      </c>
      <c r="P101" s="974">
        <f>'[2]7'!P101</f>
        <v>19.054734193142494</v>
      </c>
      <c r="Q101" s="1581">
        <f>'[2]7'!R101</f>
        <v>-10.801826115600001</v>
      </c>
      <c r="R101" s="1582"/>
    </row>
    <row r="102" spans="1:18" ht="12.75" customHeight="1">
      <c r="A102" s="201">
        <f>'[2]7'!$A102</f>
        <v>44652</v>
      </c>
      <c r="B102" s="909" t="str">
        <f>'[2]7'!B102</f>
        <v>:</v>
      </c>
      <c r="C102" s="553">
        <f>'[2]7'!C102</f>
        <v>36.972653171262863</v>
      </c>
      <c r="D102" s="964">
        <f>'[2]7'!D102</f>
        <v>6071.3600000000006</v>
      </c>
      <c r="E102" s="170">
        <f>'[2]7'!E102</f>
        <v>15.920954653937969</v>
      </c>
      <c r="F102" s="965">
        <f>'[2]7'!F102</f>
        <v>3226.33</v>
      </c>
      <c r="G102" s="556">
        <f>'[2]7'!G102</f>
        <v>108.08454101606594</v>
      </c>
      <c r="H102" s="968">
        <f>'[2]7'!H102</f>
        <v>34.387044045650867</v>
      </c>
      <c r="I102" s="554">
        <f>'[2]7'!I102</f>
        <v>8045.98</v>
      </c>
      <c r="J102" s="969">
        <f>'[2]7'!J102</f>
        <v>28.995528592797314</v>
      </c>
      <c r="K102" s="555">
        <f>'[2]7'!K102</f>
        <v>2017.1099999999997</v>
      </c>
      <c r="L102" s="910">
        <f>'[2]7'!L102</f>
        <v>61.274615624475217</v>
      </c>
      <c r="M102" s="557">
        <f>'[2]7'!M102</f>
        <v>92.393986340179822</v>
      </c>
      <c r="N102" s="34">
        <f>'[2]7'!N102</f>
        <v>75.458303401201604</v>
      </c>
      <c r="O102" s="972">
        <f>'[2]7'!O102</f>
        <v>159.94814363123481</v>
      </c>
      <c r="P102" s="974">
        <f>'[2]7'!P102</f>
        <v>14.333167247965449</v>
      </c>
      <c r="Q102" s="1581">
        <f>'[2]7'!R102</f>
        <v>-11.1554773756</v>
      </c>
      <c r="R102" s="1582"/>
    </row>
    <row r="103" spans="1:18" ht="12.75" customHeight="1">
      <c r="A103" s="201">
        <f>'[2]7'!$A103</f>
        <v>44682</v>
      </c>
      <c r="B103" s="909" t="str">
        <f>'[2]7'!B103</f>
        <v>:</v>
      </c>
      <c r="C103" s="553" t="str">
        <f>'[2]7'!C103</f>
        <v/>
      </c>
      <c r="D103" s="964" t="str">
        <f>'[2]7'!D103</f>
        <v/>
      </c>
      <c r="E103" s="170" t="str">
        <f>'[2]7'!E103</f>
        <v/>
      </c>
      <c r="F103" s="965" t="str">
        <f>'[2]7'!F103</f>
        <v/>
      </c>
      <c r="G103" s="556" t="str">
        <f>'[2]7'!G103</f>
        <v/>
      </c>
      <c r="H103" s="968" t="str">
        <f>'[2]7'!H103</f>
        <v/>
      </c>
      <c r="I103" s="554" t="str">
        <f>'[2]7'!I103</f>
        <v/>
      </c>
      <c r="J103" s="969" t="str">
        <f>'[2]7'!J103</f>
        <v/>
      </c>
      <c r="K103" s="555" t="str">
        <f>'[2]7'!K103</f>
        <v/>
      </c>
      <c r="L103" s="910" t="str">
        <f>'[2]7'!L103</f>
        <v/>
      </c>
      <c r="M103" s="557" t="str">
        <f>'[2]7'!M103</f>
        <v/>
      </c>
      <c r="N103" s="34" t="str">
        <f>'[2]7'!N103</f>
        <v/>
      </c>
      <c r="O103" s="972" t="str">
        <f>'[2]7'!O103</f>
        <v/>
      </c>
      <c r="P103" s="974">
        <f>'[2]7'!P103</f>
        <v>32.938288326420064</v>
      </c>
      <c r="Q103" s="1581">
        <f>'[2]7'!R103</f>
        <v>-11.570435807999999</v>
      </c>
      <c r="R103" s="1582"/>
    </row>
    <row r="104" spans="1:18" ht="12.75" customHeight="1">
      <c r="A104" s="1105">
        <f>'[2]7'!$A104</f>
        <v>44713</v>
      </c>
      <c r="B104" s="1106" t="str">
        <f>'[2]7'!B104</f>
        <v>:</v>
      </c>
      <c r="C104" s="1107" t="str">
        <f>'[2]7'!C104</f>
        <v/>
      </c>
      <c r="D104" s="1108" t="str">
        <f>'[2]7'!D104</f>
        <v/>
      </c>
      <c r="E104" s="1109" t="str">
        <f>'[2]7'!E104</f>
        <v/>
      </c>
      <c r="F104" s="1110" t="str">
        <f>'[2]7'!F104</f>
        <v/>
      </c>
      <c r="G104" s="1111" t="str">
        <f>'[2]7'!G104</f>
        <v/>
      </c>
      <c r="H104" s="1106" t="str">
        <f>'[2]7'!H104</f>
        <v/>
      </c>
      <c r="I104" s="1112" t="str">
        <f>'[2]7'!I104</f>
        <v/>
      </c>
      <c r="J104" s="1113" t="str">
        <f>'[2]7'!J104</f>
        <v/>
      </c>
      <c r="K104" s="1114" t="str">
        <f>'[2]7'!K104</f>
        <v/>
      </c>
      <c r="L104" s="1115" t="str">
        <f>'[2]7'!L104</f>
        <v/>
      </c>
      <c r="M104" s="1116" t="str">
        <f>'[2]7'!M104</f>
        <v/>
      </c>
      <c r="N104" s="1117" t="str">
        <f>'[2]7'!N104</f>
        <v/>
      </c>
      <c r="O104" s="1118" t="str">
        <f>'[2]7'!O104</f>
        <v/>
      </c>
      <c r="P104" s="1119" t="str">
        <f>'[2]7'!P104</f>
        <v/>
      </c>
      <c r="Q104" s="1585">
        <f>'[2]7'!R104</f>
        <v>-11.6153262566</v>
      </c>
      <c r="R104" s="1586"/>
    </row>
    <row r="105" spans="1:18" ht="18">
      <c r="A105" s="834" t="s">
        <v>550</v>
      </c>
      <c r="B105" s="1558" t="s">
        <v>551</v>
      </c>
      <c r="C105" s="1559"/>
      <c r="D105" s="1559"/>
      <c r="E105" s="1559"/>
      <c r="F105" s="1559"/>
      <c r="G105" s="1559"/>
      <c r="H105" s="1559"/>
      <c r="I105" s="1559"/>
      <c r="J105" s="1559"/>
      <c r="K105" s="1559"/>
      <c r="L105" s="1559"/>
      <c r="M105" s="1559"/>
      <c r="N105" s="1559"/>
    </row>
    <row r="106" spans="1:18">
      <c r="B106" s="962"/>
    </row>
  </sheetData>
  <sheetProtection autoFilter="0"/>
  <mergeCells count="111">
    <mergeCell ref="Q103:R103"/>
    <mergeCell ref="Q104:R104"/>
    <mergeCell ref="Q98:R98"/>
    <mergeCell ref="Q99:R99"/>
    <mergeCell ref="Q100:R100"/>
    <mergeCell ref="Q101:R101"/>
    <mergeCell ref="Q102:R102"/>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78:R78"/>
    <mergeCell ref="Q80:R80"/>
    <mergeCell ref="Q81:R81"/>
    <mergeCell ref="Q82:R82"/>
    <mergeCell ref="Q73:R73"/>
    <mergeCell ref="Q74:R74"/>
    <mergeCell ref="Q75:R75"/>
    <mergeCell ref="Q76:R76"/>
    <mergeCell ref="Q77:R77"/>
    <mergeCell ref="Q68:R68"/>
    <mergeCell ref="Q69:R69"/>
    <mergeCell ref="Q70:R70"/>
    <mergeCell ref="Q71:R71"/>
    <mergeCell ref="Q72:R72"/>
    <mergeCell ref="Q63:R63"/>
    <mergeCell ref="Q64:R64"/>
    <mergeCell ref="Q65:R65"/>
    <mergeCell ref="Q66:R66"/>
    <mergeCell ref="Q67:R67"/>
    <mergeCell ref="Q58:R58"/>
    <mergeCell ref="Q59:R59"/>
    <mergeCell ref="Q60:R60"/>
    <mergeCell ref="Q61:R61"/>
    <mergeCell ref="Q62:R62"/>
    <mergeCell ref="Q54:R54"/>
    <mergeCell ref="Q55:R55"/>
    <mergeCell ref="Q56:R56"/>
    <mergeCell ref="Q57:R57"/>
    <mergeCell ref="Q48:R48"/>
    <mergeCell ref="Q49:R49"/>
    <mergeCell ref="Q50:R50"/>
    <mergeCell ref="Q51:R51"/>
    <mergeCell ref="Q52:R52"/>
    <mergeCell ref="Q43:R43"/>
    <mergeCell ref="Q44:R44"/>
    <mergeCell ref="Q45:R45"/>
    <mergeCell ref="Q46:R46"/>
    <mergeCell ref="Q47:R47"/>
    <mergeCell ref="Q39:R39"/>
    <mergeCell ref="Q40:R40"/>
    <mergeCell ref="Q41:R41"/>
    <mergeCell ref="Q42:R42"/>
    <mergeCell ref="Q33:R33"/>
    <mergeCell ref="Q34:R34"/>
    <mergeCell ref="Q35:R35"/>
    <mergeCell ref="Q36:R36"/>
    <mergeCell ref="Q37:R37"/>
    <mergeCell ref="Q29:R29"/>
    <mergeCell ref="Q30:R30"/>
    <mergeCell ref="Q32:R32"/>
    <mergeCell ref="Q23:R23"/>
    <mergeCell ref="Q24:R24"/>
    <mergeCell ref="Q25:R25"/>
    <mergeCell ref="Q26:R26"/>
    <mergeCell ref="Q27:R27"/>
    <mergeCell ref="Q38:R38"/>
    <mergeCell ref="Q20:R20"/>
    <mergeCell ref="Q21:R21"/>
    <mergeCell ref="Q22:R22"/>
    <mergeCell ref="Q13:R13"/>
    <mergeCell ref="Q14:R14"/>
    <mergeCell ref="Q15:R15"/>
    <mergeCell ref="Q16:R16"/>
    <mergeCell ref="Q17:R17"/>
    <mergeCell ref="Q28:R28"/>
    <mergeCell ref="A1:Q1"/>
    <mergeCell ref="P7:R7"/>
    <mergeCell ref="Q8:R8"/>
    <mergeCell ref="Q9:R9"/>
    <mergeCell ref="B5:N5"/>
    <mergeCell ref="P5:Q5"/>
    <mergeCell ref="B105:N105"/>
    <mergeCell ref="Q10:R10"/>
    <mergeCell ref="F8:G8"/>
    <mergeCell ref="C7:G7"/>
    <mergeCell ref="A7:A8"/>
    <mergeCell ref="B7:B8"/>
    <mergeCell ref="I8:J8"/>
    <mergeCell ref="K8:L8"/>
    <mergeCell ref="H7:L7"/>
    <mergeCell ref="D8:E8"/>
    <mergeCell ref="F9:G9"/>
    <mergeCell ref="D9:E9"/>
    <mergeCell ref="M7:O7"/>
    <mergeCell ref="I9:J9"/>
    <mergeCell ref="K9:L9"/>
    <mergeCell ref="Q12:R12"/>
    <mergeCell ref="Q18:R18"/>
    <mergeCell ref="Q19:R19"/>
  </mergeCells>
  <phoneticPr fontId="0" type="noConversion"/>
  <hyperlinks>
    <hyperlink ref="T3" location="INDICE!A1" display="Índice" xr:uid="{C27D3783-7918-4835-8446-22C57901903B}"/>
  </hyperlinks>
  <printOptions horizontalCentered="1" verticalCentered="1"/>
  <pageMargins left="0.74803149606299213" right="0.74803149606299213" top="0.98425196850393704" bottom="0.59055118110236227" header="0.39370078740157483" footer="0.31496062992125984"/>
  <pageSetup paperSize="9" scale="98" fitToHeight="0"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27</vt:i4>
      </vt:variant>
      <vt:variant>
        <vt:lpstr>Intervalos com Nome</vt:lpstr>
      </vt:variant>
      <vt:variant>
        <vt:i4>51</vt:i4>
      </vt:variant>
    </vt:vector>
  </HeadingPairs>
  <TitlesOfParts>
    <vt:vector size="78" baseType="lpstr">
      <vt:lpstr>ANEXO</vt: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siglas_fontes</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'3'!Área_de_Impressão</vt:lpstr>
      <vt:lpstr>'4'!Área_de_Impressão</vt:lpstr>
      <vt:lpstr>'5'!Área_de_Impressão</vt:lpstr>
      <vt:lpstr>'6'!Área_de_Impressão</vt:lpstr>
      <vt:lpstr>'7'!Área_de_Impressão</vt:lpstr>
      <vt:lpstr>'8'!Área_de_Impressão</vt:lpstr>
      <vt:lpstr>'9'!Área_de_Impressão</vt:lpstr>
      <vt:lpstr>ANEXO!Área_de_Impressão</vt:lpstr>
      <vt:lpstr>INDICE!Área_de_Impressão</vt:lpstr>
      <vt:lpstr>siglas_fontes!Área_de_Impressão</vt:lpstr>
      <vt:lpstr>'1'!Títulos_de_Impressão</vt:lpstr>
      <vt:lpstr>'10'!Títulos_de_Impressão</vt:lpstr>
      <vt:lpstr>'11'!Títulos_de_Impressão</vt:lpstr>
      <vt:lpstr>'12'!Títulos_de_Impressão</vt:lpstr>
      <vt:lpstr>'13'!Títulos_de_Impressão</vt:lpstr>
      <vt:lpstr>'14'!Títulos_de_Impressão</vt:lpstr>
      <vt:lpstr>'15'!Títulos_de_Impressão</vt:lpstr>
      <vt:lpstr>'16'!Títulos_de_Impressão</vt:lpstr>
      <vt:lpstr>'17'!Títulos_de_Impressão</vt:lpstr>
      <vt:lpstr>'18'!Títulos_de_Impressão</vt:lpstr>
      <vt:lpstr>'19'!Títulos_de_Impressão</vt:lpstr>
      <vt:lpstr>'2'!Títulos_de_Impressão</vt:lpstr>
      <vt:lpstr>'20'!Títulos_de_Impressão</vt:lpstr>
      <vt:lpstr>'21'!Títulos_de_Impressão</vt:lpstr>
      <vt:lpstr>'22'!Títulos_de_Impressão</vt:lpstr>
      <vt:lpstr>'23'!Títulos_de_Impressão</vt:lpstr>
      <vt:lpstr>'24'!Títulos_de_Impressão</vt:lpstr>
      <vt:lpstr>'3'!Títulos_de_Impressão</vt:lpstr>
      <vt:lpstr>'4'!Títulos_de_Impressão</vt:lpstr>
      <vt:lpstr>'5'!Títulos_de_Impressão</vt:lpstr>
      <vt:lpstr>'6'!Títulos_de_Impressão</vt:lpstr>
      <vt:lpstr>'7'!Títulos_de_Impressão</vt:lpstr>
      <vt:lpstr>'8'!Títulos_de_Impressão</vt:lpstr>
      <vt:lpstr>'9'!Títulos_de_Impressão</vt:lpstr>
    </vt:vector>
  </TitlesOfParts>
  <Company>gepe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Conjuntura</dc:title>
  <dc:creator>João Seixas</dc:creator>
  <cp:lastModifiedBy>(GEE) Antonio Mota</cp:lastModifiedBy>
  <cp:lastPrinted>2021-04-22T12:05:07Z</cp:lastPrinted>
  <dcterms:created xsi:type="dcterms:W3CDTF">2001-04-23T17:06:23Z</dcterms:created>
  <dcterms:modified xsi:type="dcterms:W3CDTF">2022-07-13T11:37:00Z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-93647109</vt:i4>
  </property>
  <property fmtid="{D5CDD505-2E9C-101B-9397-08002B2CF9AE}" pid="3" name="_EmailSubject">
    <vt:lpwstr>Anexo BMAE a ser utilizado</vt:lpwstr>
  </property>
  <property fmtid="{D5CDD505-2E9C-101B-9397-08002B2CF9AE}" pid="4" name="_AuthorEmail">
    <vt:lpwstr>Elsa.Sarmento@GEE.MIN-ECONOMIA.PT</vt:lpwstr>
  </property>
  <property fmtid="{D5CDD505-2E9C-101B-9397-08002B2CF9AE}" pid="5" name="_AuthorEmailDisplayName">
    <vt:lpwstr>(GEE) Elsa Sarmento</vt:lpwstr>
  </property>
  <property fmtid="{D5CDD505-2E9C-101B-9397-08002B2CF9AE}" pid="6" name="_PreviousAdHocReviewCycleID">
    <vt:i4>565451747</vt:i4>
  </property>
  <property fmtid="{D5CDD505-2E9C-101B-9397-08002B2CF9AE}" pid="7" name="_ReviewingToolsShownOnce">
    <vt:lpwstr/>
  </property>
</Properties>
</file>