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E91DB9A2-80CE-4C25-9041-A6EFD88C2451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56" i="14" l="1"/>
  <c r="Z856" i="14"/>
  <c r="Z858" i="14"/>
  <c r="U862" i="14"/>
  <c r="Z862" i="14"/>
  <c r="Z860" i="14" l="1"/>
  <c r="Z859" i="14"/>
  <c r="U857" i="14"/>
  <c r="U860" i="14"/>
  <c r="U861" i="14"/>
  <c r="Z857" i="14"/>
  <c r="U859" i="14"/>
  <c r="U858" i="14"/>
  <c r="Z861" i="14"/>
  <c r="W68" i="24" l="1"/>
  <c r="Y68" i="24"/>
  <c r="X68" i="24"/>
  <c r="V68" i="24"/>
  <c r="T68" i="24"/>
  <c r="R68" i="24"/>
  <c r="M68" i="24"/>
  <c r="U854" i="14" l="1"/>
  <c r="U855" i="14"/>
  <c r="U851" i="14"/>
  <c r="Z855" i="14"/>
  <c r="Z854" i="14"/>
  <c r="Z850" i="14"/>
  <c r="U853" i="14"/>
  <c r="Z851" i="14"/>
  <c r="U852" i="14"/>
  <c r="U850" i="14"/>
  <c r="Z853" i="14"/>
  <c r="Z852" i="14"/>
  <c r="U68" i="24" l="1"/>
  <c r="S68" i="24"/>
  <c r="P68" i="24"/>
  <c r="N68" i="24" l="1"/>
  <c r="Q68" i="24" l="1"/>
  <c r="O68" i="24"/>
  <c r="L68" i="24"/>
  <c r="K68" i="24" l="1"/>
  <c r="J68" i="24"/>
  <c r="I68" i="24"/>
  <c r="H68" i="24"/>
  <c r="G68" i="24"/>
  <c r="F68" i="24"/>
  <c r="E68" i="24"/>
  <c r="D68" i="24"/>
  <c r="W862" i="14" l="1"/>
  <c r="W858" i="14"/>
  <c r="W859" i="14"/>
  <c r="W860" i="14"/>
  <c r="W857" i="14"/>
  <c r="W861" i="14"/>
  <c r="W856" i="14"/>
  <c r="R857" i="14"/>
  <c r="R862" i="14"/>
  <c r="R856" i="14"/>
  <c r="R860" i="14"/>
  <c r="R858" i="14"/>
  <c r="R859" i="14"/>
  <c r="R861" i="14"/>
  <c r="T860" i="14"/>
  <c r="T861" i="14"/>
  <c r="T858" i="14"/>
  <c r="T856" i="14"/>
  <c r="T859" i="14"/>
  <c r="T862" i="14"/>
  <c r="T857" i="14"/>
  <c r="R851" i="14"/>
  <c r="R850" i="14"/>
  <c r="R852" i="14"/>
  <c r="R854" i="14"/>
  <c r="R855" i="14"/>
  <c r="R853" i="14"/>
  <c r="T854" i="14"/>
  <c r="T853" i="14"/>
  <c r="T852" i="14"/>
  <c r="T855" i="14"/>
  <c r="T851" i="14"/>
  <c r="T850" i="14"/>
  <c r="W854" i="14"/>
  <c r="W851" i="14"/>
  <c r="W855" i="14"/>
  <c r="W853" i="14"/>
  <c r="W850" i="14"/>
  <c r="W852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43" i="14" l="1"/>
  <c r="T846" i="14"/>
  <c r="T849" i="14"/>
  <c r="T847" i="14"/>
  <c r="T845" i="14"/>
  <c r="T848" i="14"/>
  <c r="T844" i="14"/>
  <c r="R837" i="14"/>
  <c r="T836" i="14"/>
  <c r="T839" i="14"/>
  <c r="T842" i="14"/>
  <c r="T838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61" i="14" l="1"/>
  <c r="U161" i="14"/>
  <c r="U166" i="14"/>
  <c r="R166" i="14"/>
  <c r="R239" i="14"/>
  <c r="U239" i="14"/>
  <c r="R381" i="14"/>
  <c r="U381" i="14"/>
  <c r="U446" i="14"/>
  <c r="R446" i="14"/>
  <c r="U497" i="14"/>
  <c r="R497" i="14"/>
  <c r="U549" i="14"/>
  <c r="R549" i="14"/>
  <c r="U619" i="14"/>
  <c r="R619" i="14"/>
  <c r="U662" i="14"/>
  <c r="R662" i="14"/>
  <c r="U706" i="14"/>
  <c r="R706" i="14"/>
  <c r="U780" i="14"/>
  <c r="R780" i="14"/>
  <c r="R147" i="14"/>
  <c r="U147" i="14"/>
  <c r="R163" i="14"/>
  <c r="U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U200" i="14"/>
  <c r="R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808" i="14"/>
  <c r="U808" i="14"/>
  <c r="U815" i="14"/>
  <c r="R815" i="14"/>
  <c r="U823" i="14"/>
  <c r="R823" i="14"/>
  <c r="U833" i="14"/>
  <c r="R833" i="14"/>
  <c r="U193" i="14"/>
  <c r="R193" i="14"/>
  <c r="R182" i="14"/>
  <c r="U182" i="14"/>
  <c r="R130" i="14"/>
  <c r="U130" i="14"/>
  <c r="R248" i="14"/>
  <c r="U248" i="14"/>
  <c r="R343" i="14"/>
  <c r="U343" i="14"/>
  <c r="R406" i="14"/>
  <c r="U406" i="14"/>
  <c r="U447" i="14"/>
  <c r="R447" i="14"/>
  <c r="R460" i="14"/>
  <c r="U460" i="14"/>
  <c r="U572" i="14"/>
  <c r="R572" i="14"/>
  <c r="U657" i="14"/>
  <c r="R657" i="14"/>
  <c r="U691" i="14"/>
  <c r="R691" i="14"/>
  <c r="U768" i="14"/>
  <c r="R768" i="14"/>
  <c r="R181" i="14"/>
  <c r="U181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U525" i="14"/>
  <c r="R525" i="14"/>
  <c r="R556" i="14"/>
  <c r="U556" i="14"/>
  <c r="U539" i="14"/>
  <c r="R539" i="14"/>
  <c r="U560" i="14"/>
  <c r="R560" i="14"/>
  <c r="U540" i="14"/>
  <c r="R540" i="14"/>
  <c r="R554" i="14"/>
  <c r="U554" i="14"/>
  <c r="U575" i="14"/>
  <c r="R575" i="14"/>
  <c r="R586" i="14"/>
  <c r="U586" i="14"/>
  <c r="U584" i="14"/>
  <c r="R584" i="14"/>
  <c r="R585" i="14"/>
  <c r="U585" i="14"/>
  <c r="U615" i="14"/>
  <c r="R615" i="14"/>
  <c r="U617" i="14"/>
  <c r="R617" i="14"/>
  <c r="U608" i="14"/>
  <c r="R608" i="14"/>
  <c r="R620" i="14"/>
  <c r="U620" i="14"/>
  <c r="U639" i="14"/>
  <c r="R639" i="14"/>
  <c r="U642" i="14"/>
  <c r="R642" i="14"/>
  <c r="U645" i="14"/>
  <c r="R645" i="14"/>
  <c r="R633" i="14"/>
  <c r="U633" i="14"/>
  <c r="U667" i="14"/>
  <c r="R667" i="14"/>
  <c r="U690" i="14"/>
  <c r="R690" i="14"/>
  <c r="U680" i="14"/>
  <c r="R680" i="14"/>
  <c r="R682" i="14"/>
  <c r="U682" i="14"/>
  <c r="U677" i="14"/>
  <c r="R677" i="14"/>
  <c r="R707" i="14"/>
  <c r="U707" i="14"/>
  <c r="U713" i="14"/>
  <c r="R713" i="14"/>
  <c r="R728" i="14"/>
  <c r="U728" i="14"/>
  <c r="U726" i="14"/>
  <c r="R726" i="14"/>
  <c r="U733" i="14"/>
  <c r="R733" i="14"/>
  <c r="U754" i="14"/>
  <c r="R754" i="14"/>
  <c r="R758" i="14"/>
  <c r="U758" i="14"/>
  <c r="U769" i="14"/>
  <c r="R769" i="14"/>
  <c r="U779" i="14"/>
  <c r="R779" i="14"/>
  <c r="U784" i="14"/>
  <c r="R784" i="14"/>
  <c r="R797" i="14"/>
  <c r="U797" i="14"/>
  <c r="U796" i="14"/>
  <c r="R796" i="14"/>
  <c r="U806" i="14"/>
  <c r="R806" i="14"/>
  <c r="R812" i="14"/>
  <c r="U812" i="14"/>
  <c r="R818" i="14"/>
  <c r="U818" i="14"/>
  <c r="U827" i="14"/>
  <c r="R827" i="14"/>
  <c r="R834" i="14"/>
  <c r="U834" i="14"/>
  <c r="U840" i="14"/>
  <c r="R840" i="14"/>
  <c r="R295" i="14"/>
  <c r="U295" i="14"/>
  <c r="R280" i="14"/>
  <c r="U280" i="14"/>
  <c r="R321" i="14"/>
  <c r="U321" i="14"/>
  <c r="R366" i="14"/>
  <c r="U366" i="14"/>
  <c r="R389" i="14"/>
  <c r="U389" i="14"/>
  <c r="U493" i="14"/>
  <c r="R493" i="14"/>
  <c r="U526" i="14"/>
  <c r="R526" i="14"/>
  <c r="U578" i="14"/>
  <c r="R578" i="14"/>
  <c r="U630" i="14"/>
  <c r="R630" i="14"/>
  <c r="U676" i="14"/>
  <c r="R676" i="14"/>
  <c r="U750" i="14"/>
  <c r="R750" i="14"/>
  <c r="U771" i="14"/>
  <c r="R771" i="14"/>
  <c r="U804" i="14"/>
  <c r="R804" i="14"/>
  <c r="U165" i="14"/>
  <c r="R165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U145" i="14"/>
  <c r="R145" i="14"/>
  <c r="R209" i="14"/>
  <c r="U209" i="14"/>
  <c r="R198" i="14"/>
  <c r="U198" i="14"/>
  <c r="R301" i="14"/>
  <c r="U301" i="14"/>
  <c r="R232" i="14"/>
  <c r="U232" i="14"/>
  <c r="R271" i="14"/>
  <c r="U271" i="14"/>
  <c r="R419" i="14"/>
  <c r="U419" i="14"/>
  <c r="R432" i="14"/>
  <c r="U432" i="14"/>
  <c r="U488" i="14"/>
  <c r="R488" i="14"/>
  <c r="U559" i="14"/>
  <c r="R559" i="14"/>
  <c r="U570" i="14"/>
  <c r="R570" i="14"/>
  <c r="U598" i="14"/>
  <c r="R598" i="14"/>
  <c r="U634" i="14"/>
  <c r="R634" i="14"/>
  <c r="U701" i="14"/>
  <c r="R701" i="14"/>
  <c r="U720" i="14"/>
  <c r="R720" i="14"/>
  <c r="U756" i="14"/>
  <c r="R756" i="14"/>
  <c r="U773" i="14"/>
  <c r="R773" i="14"/>
  <c r="U794" i="14"/>
  <c r="R794" i="14"/>
  <c r="R149" i="14"/>
  <c r="U149" i="14"/>
  <c r="R197" i="14"/>
  <c r="U197" i="14"/>
  <c r="U137" i="14"/>
  <c r="R137" i="14"/>
  <c r="R153" i="14"/>
  <c r="U153" i="14"/>
  <c r="R169" i="14"/>
  <c r="U169" i="14"/>
  <c r="R185" i="14"/>
  <c r="U185" i="14"/>
  <c r="U201" i="14"/>
  <c r="R201" i="14"/>
  <c r="R217" i="14"/>
  <c r="U217" i="14"/>
  <c r="R142" i="14"/>
  <c r="U142" i="14"/>
  <c r="R158" i="14"/>
  <c r="U158" i="14"/>
  <c r="U174" i="14"/>
  <c r="R174" i="14"/>
  <c r="R190" i="14"/>
  <c r="U190" i="14"/>
  <c r="R206" i="14"/>
  <c r="U206" i="14"/>
  <c r="R134" i="14"/>
  <c r="U134" i="14"/>
  <c r="U281" i="14"/>
  <c r="R281" i="14"/>
  <c r="R294" i="14"/>
  <c r="U294" i="14"/>
  <c r="U303" i="14"/>
  <c r="R303" i="14"/>
  <c r="R306" i="14"/>
  <c r="U306" i="14"/>
  <c r="U224" i="14"/>
  <c r="R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U279" i="14"/>
  <c r="R279" i="14"/>
  <c r="U325" i="14"/>
  <c r="R325" i="14"/>
  <c r="R322" i="14"/>
  <c r="U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R412" i="14"/>
  <c r="U412" i="14"/>
  <c r="U404" i="14"/>
  <c r="R404" i="14"/>
  <c r="R424" i="14"/>
  <c r="U424" i="14"/>
  <c r="U425" i="14"/>
  <c r="R425" i="14"/>
  <c r="U437" i="14"/>
  <c r="R437" i="14"/>
  <c r="R441" i="14"/>
  <c r="U441" i="14"/>
  <c r="U451" i="14"/>
  <c r="R451" i="14"/>
  <c r="U459" i="14"/>
  <c r="R459" i="14"/>
  <c r="U464" i="14"/>
  <c r="R464" i="14"/>
  <c r="R462" i="14"/>
  <c r="U462" i="14"/>
  <c r="U468" i="14"/>
  <c r="R468" i="14"/>
  <c r="R486" i="14"/>
  <c r="U486" i="14"/>
  <c r="U494" i="14"/>
  <c r="R494" i="14"/>
  <c r="U506" i="14"/>
  <c r="R506" i="14"/>
  <c r="U520" i="14"/>
  <c r="R520" i="14"/>
  <c r="U541" i="14"/>
  <c r="R541" i="14"/>
  <c r="U530" i="14"/>
  <c r="R530" i="14"/>
  <c r="R550" i="14"/>
  <c r="U550" i="14"/>
  <c r="U524" i="14"/>
  <c r="R524" i="14"/>
  <c r="U551" i="14"/>
  <c r="R551" i="14"/>
  <c r="R564" i="14"/>
  <c r="U564" i="14"/>
  <c r="R571" i="14"/>
  <c r="U571" i="14"/>
  <c r="U596" i="14"/>
  <c r="R596" i="14"/>
  <c r="U587" i="14"/>
  <c r="R587" i="14"/>
  <c r="U588" i="14"/>
  <c r="R588" i="14"/>
  <c r="R609" i="14"/>
  <c r="U609" i="14"/>
  <c r="U614" i="14"/>
  <c r="R614" i="14"/>
  <c r="U623" i="14"/>
  <c r="R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U687" i="14"/>
  <c r="R687" i="14"/>
  <c r="R686" i="14"/>
  <c r="U686" i="14"/>
  <c r="R697" i="14"/>
  <c r="U697" i="14"/>
  <c r="U705" i="14"/>
  <c r="R705" i="14"/>
  <c r="U709" i="14"/>
  <c r="R709" i="14"/>
  <c r="U723" i="14"/>
  <c r="R723" i="14"/>
  <c r="R718" i="14"/>
  <c r="U718" i="14"/>
  <c r="U737" i="14"/>
  <c r="R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7" i="14"/>
  <c r="T837" i="14"/>
  <c r="U838" i="14"/>
  <c r="R838" i="14"/>
  <c r="R177" i="14"/>
  <c r="U177" i="14"/>
  <c r="R150" i="14"/>
  <c r="U150" i="14"/>
  <c r="R285" i="14"/>
  <c r="U285" i="14"/>
  <c r="R264" i="14"/>
  <c r="U264" i="14"/>
  <c r="R377" i="14"/>
  <c r="U377" i="14"/>
  <c r="R512" i="14"/>
  <c r="U512" i="14"/>
  <c r="U529" i="14"/>
  <c r="R529" i="14"/>
  <c r="U597" i="14"/>
  <c r="R597" i="14"/>
  <c r="U700" i="14"/>
  <c r="R700" i="14"/>
  <c r="U715" i="14"/>
  <c r="R715" i="14"/>
  <c r="U798" i="14"/>
  <c r="R798" i="14"/>
  <c r="U820" i="14"/>
  <c r="R820" i="14"/>
  <c r="R828" i="14"/>
  <c r="U828" i="14"/>
  <c r="U832" i="14"/>
  <c r="R832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R255" i="14"/>
  <c r="U255" i="14"/>
  <c r="R309" i="14"/>
  <c r="U309" i="14"/>
  <c r="R337" i="14"/>
  <c r="U337" i="14"/>
  <c r="R350" i="14"/>
  <c r="U350" i="14"/>
  <c r="R409" i="14"/>
  <c r="U409" i="14"/>
  <c r="R433" i="14"/>
  <c r="U433" i="14"/>
  <c r="U445" i="14"/>
  <c r="R445" i="14"/>
  <c r="U465" i="14"/>
  <c r="R465" i="14"/>
  <c r="U517" i="14"/>
  <c r="R517" i="14"/>
  <c r="U579" i="14"/>
  <c r="R579" i="14"/>
  <c r="U652" i="14"/>
  <c r="R652" i="14"/>
  <c r="U742" i="14"/>
  <c r="R742" i="14"/>
  <c r="R811" i="14"/>
  <c r="U81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R222" i="14"/>
  <c r="U222" i="14"/>
  <c r="U214" i="14"/>
  <c r="R214" i="14"/>
  <c r="R361" i="14"/>
  <c r="U361" i="14"/>
  <c r="U467" i="14"/>
  <c r="R467" i="14"/>
  <c r="U548" i="14"/>
  <c r="R548" i="14"/>
  <c r="U610" i="14"/>
  <c r="R610" i="14"/>
  <c r="U732" i="14"/>
  <c r="R732" i="14"/>
  <c r="R143" i="14"/>
  <c r="U143" i="14"/>
  <c r="R159" i="14"/>
  <c r="U159" i="14"/>
  <c r="U175" i="14"/>
  <c r="R175" i="14"/>
  <c r="U191" i="14"/>
  <c r="R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R492" i="14"/>
  <c r="U492" i="14"/>
  <c r="R463" i="14"/>
  <c r="U463" i="14"/>
  <c r="R498" i="14"/>
  <c r="U498" i="14"/>
  <c r="R505" i="14"/>
  <c r="U505" i="14"/>
  <c r="R507" i="14"/>
  <c r="U507" i="14"/>
  <c r="R515" i="14"/>
  <c r="U515" i="14"/>
  <c r="U555" i="14"/>
  <c r="R555" i="14"/>
  <c r="U562" i="14"/>
  <c r="R562" i="14"/>
  <c r="R528" i="14"/>
  <c r="U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07" i="14" l="1"/>
  <c r="Z107" i="14"/>
  <c r="Z115" i="14"/>
  <c r="W115" i="14"/>
  <c r="Z123" i="14"/>
  <c r="W123" i="14"/>
  <c r="U848" i="14"/>
  <c r="R848" i="14"/>
  <c r="U843" i="14"/>
  <c r="R843" i="14"/>
  <c r="W100" i="14"/>
  <c r="Z100" i="14"/>
  <c r="W108" i="14"/>
  <c r="Z108" i="14"/>
  <c r="W116" i="14"/>
  <c r="Z116" i="14"/>
  <c r="Z124" i="14"/>
  <c r="W124" i="14"/>
  <c r="Z101" i="14"/>
  <c r="W101" i="14"/>
  <c r="Z109" i="14"/>
  <c r="W109" i="14"/>
  <c r="W117" i="14"/>
  <c r="Z117" i="14"/>
  <c r="W125" i="14"/>
  <c r="Z125" i="14"/>
  <c r="W102" i="14"/>
  <c r="Z102" i="14"/>
  <c r="W110" i="14"/>
  <c r="Z110" i="14"/>
  <c r="W118" i="14"/>
  <c r="Z118" i="14"/>
  <c r="W126" i="14"/>
  <c r="Z126" i="14"/>
  <c r="R844" i="14"/>
  <c r="U844" i="14"/>
  <c r="U846" i="14"/>
  <c r="R846" i="14"/>
  <c r="W103" i="14"/>
  <c r="Z103" i="14"/>
  <c r="Z111" i="14"/>
  <c r="W111" i="14"/>
  <c r="Z119" i="14"/>
  <c r="W119" i="14"/>
  <c r="W104" i="14"/>
  <c r="Z104" i="14"/>
  <c r="Z112" i="14"/>
  <c r="W112" i="14"/>
  <c r="W120" i="14"/>
  <c r="Z120" i="14"/>
  <c r="U847" i="14"/>
  <c r="R847" i="14"/>
  <c r="U849" i="14"/>
  <c r="R849" i="14"/>
  <c r="W105" i="14"/>
  <c r="Z105" i="14"/>
  <c r="Z113" i="14"/>
  <c r="W113" i="14"/>
  <c r="Z121" i="14"/>
  <c r="W121" i="14"/>
  <c r="Z106" i="14"/>
  <c r="W106" i="14"/>
  <c r="Z114" i="14"/>
  <c r="W114" i="14"/>
  <c r="Z122" i="14"/>
  <c r="W122" i="14"/>
  <c r="U845" i="14"/>
  <c r="R845" i="14"/>
  <c r="W250" i="14" l="1"/>
  <c r="Z250" i="14"/>
  <c r="W195" i="14"/>
  <c r="Z195" i="14"/>
  <c r="W155" i="14"/>
  <c r="Z155" i="14"/>
  <c r="W311" i="14"/>
  <c r="Z311" i="14"/>
  <c r="Z363" i="14"/>
  <c r="W363" i="14"/>
  <c r="Z400" i="14"/>
  <c r="W400" i="14"/>
  <c r="Z455" i="14"/>
  <c r="W455" i="14"/>
  <c r="Z497" i="14"/>
  <c r="W497" i="14"/>
  <c r="Z544" i="14"/>
  <c r="W544" i="14"/>
  <c r="Z613" i="14"/>
  <c r="W613" i="14"/>
  <c r="W657" i="14"/>
  <c r="Z657" i="14"/>
  <c r="Z708" i="14"/>
  <c r="W708" i="14"/>
  <c r="W754" i="14"/>
  <c r="Z754" i="14"/>
  <c r="W795" i="14"/>
  <c r="Z795" i="14"/>
  <c r="Z831" i="14"/>
  <c r="W831" i="14"/>
  <c r="W128" i="14"/>
  <c r="Z128" i="14"/>
  <c r="Z273" i="14"/>
  <c r="W273" i="14"/>
  <c r="Z265" i="14"/>
  <c r="W265" i="14"/>
  <c r="W257" i="14"/>
  <c r="Z257" i="14"/>
  <c r="Z249" i="14"/>
  <c r="W249" i="14"/>
  <c r="Z241" i="14"/>
  <c r="W241" i="14"/>
  <c r="Z233" i="14"/>
  <c r="W233" i="14"/>
  <c r="W225" i="14"/>
  <c r="Z225" i="14"/>
  <c r="Z218" i="14"/>
  <c r="W218" i="14"/>
  <c r="W210" i="14"/>
  <c r="Z210" i="14"/>
  <c r="Z202" i="14"/>
  <c r="W202" i="14"/>
  <c r="W194" i="14"/>
  <c r="Z194" i="14"/>
  <c r="Z186" i="14"/>
  <c r="W186" i="14"/>
  <c r="Z178" i="14"/>
  <c r="W178" i="14"/>
  <c r="Z170" i="14"/>
  <c r="W170" i="14"/>
  <c r="W162" i="14"/>
  <c r="Z162" i="14"/>
  <c r="Z154" i="14"/>
  <c r="W154" i="14"/>
  <c r="Z146" i="14"/>
  <c r="W146" i="14"/>
  <c r="W138" i="14"/>
  <c r="Z138" i="14"/>
  <c r="W130" i="14"/>
  <c r="Z130" i="14"/>
  <c r="Z285" i="14"/>
  <c r="W285" i="14"/>
  <c r="Z301" i="14"/>
  <c r="W301" i="14"/>
  <c r="Z305" i="14"/>
  <c r="W305" i="14"/>
  <c r="W310" i="14"/>
  <c r="Z310" i="14"/>
  <c r="Z321" i="14"/>
  <c r="W321" i="14"/>
  <c r="Z327" i="14"/>
  <c r="W327" i="14"/>
  <c r="Z333" i="14"/>
  <c r="W333" i="14"/>
  <c r="W337" i="14"/>
  <c r="Z337" i="14"/>
  <c r="W350" i="14"/>
  <c r="Z350" i="14"/>
  <c r="Z361" i="14"/>
  <c r="W361" i="14"/>
  <c r="Z366" i="14"/>
  <c r="W366" i="14"/>
  <c r="W377" i="14"/>
  <c r="Z377" i="14"/>
  <c r="Z383" i="14"/>
  <c r="W383" i="14"/>
  <c r="Z388" i="14"/>
  <c r="W388" i="14"/>
  <c r="Z393" i="14"/>
  <c r="W393" i="14"/>
  <c r="W413" i="14"/>
  <c r="Z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Z484" i="14"/>
  <c r="W484" i="14"/>
  <c r="Z474" i="14"/>
  <c r="W474" i="14"/>
  <c r="Z486" i="14"/>
  <c r="W486" i="14"/>
  <c r="Z476" i="14"/>
  <c r="W476" i="14"/>
  <c r="W500" i="14"/>
  <c r="Z500" i="14"/>
  <c r="Z510" i="14"/>
  <c r="W510" i="14"/>
  <c r="Z517" i="14"/>
  <c r="W517" i="14"/>
  <c r="Z533" i="14"/>
  <c r="W533" i="14"/>
  <c r="W548" i="14"/>
  <c r="Z548" i="14"/>
  <c r="W540" i="14"/>
  <c r="Z540" i="14"/>
  <c r="Z535" i="14"/>
  <c r="W535" i="14"/>
  <c r="Z549" i="14"/>
  <c r="W549" i="14"/>
  <c r="W567" i="14"/>
  <c r="Z567" i="14"/>
  <c r="Z572" i="14"/>
  <c r="W572" i="14"/>
  <c r="Z594" i="14"/>
  <c r="W594" i="14"/>
  <c r="Z581" i="14"/>
  <c r="W581" i="14"/>
  <c r="W591" i="14"/>
  <c r="Z591" i="14"/>
  <c r="Z604" i="14"/>
  <c r="W604" i="14"/>
  <c r="Z614" i="14"/>
  <c r="W614" i="14"/>
  <c r="W621" i="14"/>
  <c r="Z621" i="14"/>
  <c r="Z654" i="14"/>
  <c r="W654" i="14"/>
  <c r="Z640" i="14"/>
  <c r="W640" i="14"/>
  <c r="Z644" i="14"/>
  <c r="W644" i="14"/>
  <c r="Z651" i="14"/>
  <c r="W651" i="14"/>
  <c r="W627" i="14"/>
  <c r="Z627" i="14"/>
  <c r="Z668" i="14"/>
  <c r="W668" i="14"/>
  <c r="Z689" i="14"/>
  <c r="W689" i="14"/>
  <c r="W669" i="14"/>
  <c r="Z669" i="14"/>
  <c r="Z695" i="14"/>
  <c r="W695" i="14"/>
  <c r="Z691" i="14"/>
  <c r="W691" i="14"/>
  <c r="Z706" i="14"/>
  <c r="W706" i="14"/>
  <c r="Z717" i="14"/>
  <c r="W717" i="14"/>
  <c r="Z727" i="14"/>
  <c r="W727" i="14"/>
  <c r="Z735" i="14"/>
  <c r="W735" i="14"/>
  <c r="Z742" i="14"/>
  <c r="W742" i="14"/>
  <c r="Z748" i="14"/>
  <c r="W748" i="14"/>
  <c r="Z758" i="14"/>
  <c r="W758" i="14"/>
  <c r="Z766" i="14"/>
  <c r="W766" i="14"/>
  <c r="Z768" i="14"/>
  <c r="W768" i="14"/>
  <c r="W781" i="14"/>
  <c r="Z781" i="14"/>
  <c r="Z790" i="14"/>
  <c r="W790" i="14"/>
  <c r="Z792" i="14"/>
  <c r="W792" i="14"/>
  <c r="Z807" i="14"/>
  <c r="W807" i="14"/>
  <c r="W808" i="14"/>
  <c r="Z808" i="14"/>
  <c r="Z821" i="14"/>
  <c r="W821" i="14"/>
  <c r="Z828" i="14"/>
  <c r="W828" i="14"/>
  <c r="Z266" i="14"/>
  <c r="W266" i="14"/>
  <c r="W127" i="14"/>
  <c r="Z127" i="14"/>
  <c r="Z171" i="14"/>
  <c r="W171" i="14"/>
  <c r="Z288" i="14"/>
  <c r="W288" i="14"/>
  <c r="Z335" i="14"/>
  <c r="W335" i="14"/>
  <c r="W380" i="14"/>
  <c r="Z380" i="14"/>
  <c r="Z430" i="14"/>
  <c r="W430" i="14"/>
  <c r="W477" i="14"/>
  <c r="Z477" i="14"/>
  <c r="W528" i="14"/>
  <c r="Z528" i="14"/>
  <c r="Z595" i="14"/>
  <c r="W595" i="14"/>
  <c r="Z656" i="14"/>
  <c r="W656" i="14"/>
  <c r="W700" i="14"/>
  <c r="Z700" i="14"/>
  <c r="Z740" i="14"/>
  <c r="W740" i="14"/>
  <c r="Z774" i="14"/>
  <c r="W774" i="14"/>
  <c r="W822" i="14"/>
  <c r="Z822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258" i="14"/>
  <c r="W258" i="14"/>
  <c r="Z211" i="14"/>
  <c r="W211" i="14"/>
  <c r="Z179" i="14"/>
  <c r="W179" i="14"/>
  <c r="W131" i="14"/>
  <c r="Z131" i="14"/>
  <c r="Z328" i="14"/>
  <c r="W328" i="14"/>
  <c r="Z372" i="14"/>
  <c r="W372" i="14"/>
  <c r="Z424" i="14"/>
  <c r="W424" i="14"/>
  <c r="Z467" i="14"/>
  <c r="W467" i="14"/>
  <c r="Z507" i="14"/>
  <c r="W507" i="14"/>
  <c r="W564" i="14"/>
  <c r="Z564" i="14"/>
  <c r="Z602" i="14"/>
  <c r="W602" i="14"/>
  <c r="Z664" i="14"/>
  <c r="W664" i="14"/>
  <c r="Z709" i="14"/>
  <c r="W709" i="14"/>
  <c r="W794" i="14"/>
  <c r="Z794" i="14"/>
  <c r="W279" i="14"/>
  <c r="Z279" i="14"/>
  <c r="W263" i="14"/>
  <c r="Z263" i="14"/>
  <c r="Z255" i="14"/>
  <c r="W255" i="14"/>
  <c r="W239" i="14"/>
  <c r="Z239" i="14"/>
  <c r="W231" i="14"/>
  <c r="Z231" i="14"/>
  <c r="Z223" i="14"/>
  <c r="W223" i="14"/>
  <c r="Z216" i="14"/>
  <c r="W216" i="14"/>
  <c r="W208" i="14"/>
  <c r="Z208" i="14"/>
  <c r="W200" i="14"/>
  <c r="Z200" i="14"/>
  <c r="Z192" i="14"/>
  <c r="W192" i="14"/>
  <c r="Z184" i="14"/>
  <c r="W184" i="14"/>
  <c r="W176" i="14"/>
  <c r="Z176" i="14"/>
  <c r="W168" i="14"/>
  <c r="Z168" i="14"/>
  <c r="Z160" i="14"/>
  <c r="W160" i="14"/>
  <c r="Z152" i="14"/>
  <c r="W152" i="14"/>
  <c r="W144" i="14"/>
  <c r="Z144" i="14"/>
  <c r="W136" i="14"/>
  <c r="Z136" i="14"/>
  <c r="Z283" i="14"/>
  <c r="W283" i="14"/>
  <c r="Z291" i="14"/>
  <c r="W291" i="14"/>
  <c r="W298" i="14"/>
  <c r="Z298" i="14"/>
  <c r="W308" i="14"/>
  <c r="Z308" i="14"/>
  <c r="Z312" i="14"/>
  <c r="W312" i="14"/>
  <c r="Z318" i="14"/>
  <c r="W318" i="14"/>
  <c r="W323" i="14"/>
  <c r="Z323" i="14"/>
  <c r="W343" i="14"/>
  <c r="Z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W403" i="14"/>
  <c r="Z403" i="14"/>
  <c r="Z410" i="14"/>
  <c r="W410" i="14"/>
  <c r="Z419" i="14"/>
  <c r="W419" i="14"/>
  <c r="W423" i="14"/>
  <c r="Z423" i="14"/>
  <c r="W429" i="14"/>
  <c r="Z429" i="14"/>
  <c r="Z441" i="14"/>
  <c r="W441" i="14"/>
  <c r="Z450" i="14"/>
  <c r="W450" i="14"/>
  <c r="W451" i="14"/>
  <c r="Z451" i="14"/>
  <c r="Z490" i="14"/>
  <c r="W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W545" i="14"/>
  <c r="Z545" i="14"/>
  <c r="Z560" i="14"/>
  <c r="W560" i="14"/>
  <c r="Z551" i="14"/>
  <c r="W551" i="14"/>
  <c r="W561" i="14"/>
  <c r="Z561" i="14"/>
  <c r="W527" i="14"/>
  <c r="Z527" i="14"/>
  <c r="Z563" i="14"/>
  <c r="W563" i="14"/>
  <c r="Z565" i="14"/>
  <c r="W565" i="14"/>
  <c r="W587" i="14"/>
  <c r="Z587" i="14"/>
  <c r="W593" i="14"/>
  <c r="Z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W647" i="14"/>
  <c r="Z647" i="14"/>
  <c r="Z662" i="14"/>
  <c r="W662" i="14"/>
  <c r="Z671" i="14"/>
  <c r="W671" i="14"/>
  <c r="W682" i="14"/>
  <c r="Z682" i="14"/>
  <c r="W681" i="14"/>
  <c r="Z681" i="14"/>
  <c r="Z685" i="14"/>
  <c r="W685" i="14"/>
  <c r="Z702" i="14"/>
  <c r="W702" i="14"/>
  <c r="W713" i="14"/>
  <c r="Z713" i="14"/>
  <c r="W729" i="14"/>
  <c r="Z729" i="14"/>
  <c r="Z716" i="14"/>
  <c r="W716" i="14"/>
  <c r="Z734" i="14"/>
  <c r="W734" i="14"/>
  <c r="W744" i="14"/>
  <c r="Z744" i="14"/>
  <c r="W756" i="14"/>
  <c r="Z756" i="14"/>
  <c r="Z753" i="14"/>
  <c r="W753" i="14"/>
  <c r="Z767" i="14"/>
  <c r="W767" i="14"/>
  <c r="W775" i="14"/>
  <c r="Z775" i="14"/>
  <c r="W782" i="14"/>
  <c r="Z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242" i="14"/>
  <c r="W242" i="14"/>
  <c r="Z203" i="14"/>
  <c r="W203" i="14"/>
  <c r="Z147" i="14"/>
  <c r="W147" i="14"/>
  <c r="W317" i="14"/>
  <c r="Z317" i="14"/>
  <c r="Z368" i="14"/>
  <c r="W368" i="14"/>
  <c r="W420" i="14"/>
  <c r="Z420" i="14"/>
  <c r="Z485" i="14"/>
  <c r="W485" i="14"/>
  <c r="Z516" i="14"/>
  <c r="W516" i="14"/>
  <c r="Z576" i="14"/>
  <c r="W576" i="14"/>
  <c r="W637" i="14"/>
  <c r="Z637" i="14"/>
  <c r="Z673" i="14"/>
  <c r="W673" i="14"/>
  <c r="W718" i="14"/>
  <c r="Z718" i="14"/>
  <c r="W764" i="14"/>
  <c r="Z764" i="14"/>
  <c r="Z806" i="14"/>
  <c r="W806" i="14"/>
  <c r="W271" i="14"/>
  <c r="Z271" i="14"/>
  <c r="Z247" i="14"/>
  <c r="W247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519" i="14"/>
  <c r="W519" i="14"/>
  <c r="Z550" i="14"/>
  <c r="W550" i="14"/>
  <c r="Z524" i="14"/>
  <c r="W524" i="14"/>
  <c r="Z555" i="14"/>
  <c r="W555" i="14"/>
  <c r="Z536" i="14"/>
  <c r="W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Z620" i="14"/>
  <c r="W620" i="14"/>
  <c r="Z660" i="14"/>
  <c r="W660" i="14"/>
  <c r="Z630" i="14"/>
  <c r="W630" i="14"/>
  <c r="Z635" i="14"/>
  <c r="W635" i="14"/>
  <c r="Z645" i="14"/>
  <c r="W645" i="14"/>
  <c r="Z665" i="14"/>
  <c r="W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Z736" i="14"/>
  <c r="W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Z796" i="14"/>
  <c r="W796" i="14"/>
  <c r="Z800" i="14"/>
  <c r="W800" i="14"/>
  <c r="Z803" i="14"/>
  <c r="W803" i="14"/>
  <c r="Z817" i="14"/>
  <c r="W817" i="14"/>
  <c r="W824" i="14"/>
  <c r="Z824" i="14"/>
  <c r="Z833" i="14"/>
  <c r="W833" i="14"/>
  <c r="Z234" i="14"/>
  <c r="W234" i="14"/>
  <c r="W187" i="14"/>
  <c r="Z187" i="14"/>
  <c r="Z139" i="14"/>
  <c r="W139" i="14"/>
  <c r="Z306" i="14"/>
  <c r="W306" i="14"/>
  <c r="W352" i="14"/>
  <c r="Z352" i="14"/>
  <c r="Z396" i="14"/>
  <c r="W396" i="14"/>
  <c r="W447" i="14"/>
  <c r="Z447" i="14"/>
  <c r="W466" i="14"/>
  <c r="Z466" i="14"/>
  <c r="W534" i="14"/>
  <c r="Z534" i="14"/>
  <c r="W586" i="14"/>
  <c r="Z586" i="14"/>
  <c r="Z632" i="14"/>
  <c r="W632" i="14"/>
  <c r="Z684" i="14"/>
  <c r="W684" i="14"/>
  <c r="W746" i="14"/>
  <c r="Z746" i="14"/>
  <c r="W809" i="14"/>
  <c r="Z809" i="14"/>
  <c r="W277" i="14"/>
  <c r="Z277" i="14"/>
  <c r="W261" i="14"/>
  <c r="Z261" i="14"/>
  <c r="W253" i="14"/>
  <c r="Z253" i="14"/>
  <c r="W245" i="14"/>
  <c r="Z245" i="14"/>
  <c r="Z237" i="14"/>
  <c r="W237" i="14"/>
  <c r="W229" i="14"/>
  <c r="Z229" i="14"/>
  <c r="Z221" i="14"/>
  <c r="W221" i="14"/>
  <c r="Z214" i="14"/>
  <c r="W214" i="14"/>
  <c r="Z206" i="14"/>
  <c r="W206" i="14"/>
  <c r="Z198" i="14"/>
  <c r="W198" i="14"/>
  <c r="Z190" i="14"/>
  <c r="W190" i="14"/>
  <c r="W182" i="14"/>
  <c r="Z182" i="14"/>
  <c r="Z174" i="14"/>
  <c r="W174" i="14"/>
  <c r="Z166" i="14"/>
  <c r="W166" i="14"/>
  <c r="Z158" i="14"/>
  <c r="W158" i="14"/>
  <c r="W150" i="14"/>
  <c r="Z150" i="14"/>
  <c r="Z142" i="14"/>
  <c r="W142" i="14"/>
  <c r="Z134" i="14"/>
  <c r="W134" i="14"/>
  <c r="W281" i="14"/>
  <c r="Z281" i="14"/>
  <c r="Z294" i="14"/>
  <c r="W294" i="14"/>
  <c r="Z300" i="14"/>
  <c r="W300" i="14"/>
  <c r="W304" i="14"/>
  <c r="Z304" i="14"/>
  <c r="Z315" i="14"/>
  <c r="W315" i="14"/>
  <c r="Z329" i="14"/>
  <c r="W329" i="14"/>
  <c r="Z334" i="14"/>
  <c r="W334" i="14"/>
  <c r="Z339" i="14"/>
  <c r="W339" i="14"/>
  <c r="W344" i="14"/>
  <c r="Z344" i="14"/>
  <c r="W353" i="14"/>
  <c r="Z353" i="14"/>
  <c r="W360" i="14"/>
  <c r="Z360" i="14"/>
  <c r="W365" i="14"/>
  <c r="Z365" i="14"/>
  <c r="W385" i="14"/>
  <c r="Z385" i="14"/>
  <c r="Z390" i="14"/>
  <c r="W390" i="14"/>
  <c r="W395" i="14"/>
  <c r="Z395" i="14"/>
  <c r="Z406" i="14"/>
  <c r="W406" i="14"/>
  <c r="W412" i="14"/>
  <c r="Z412" i="14"/>
  <c r="W415" i="14"/>
  <c r="Z415" i="14"/>
  <c r="Z427" i="14"/>
  <c r="W427" i="14"/>
  <c r="W439" i="14"/>
  <c r="Z439" i="14"/>
  <c r="W448" i="14"/>
  <c r="Z448" i="14"/>
  <c r="W454" i="14"/>
  <c r="Z454" i="14"/>
  <c r="Z458" i="14"/>
  <c r="W458" i="14"/>
  <c r="Z468" i="14"/>
  <c r="W468" i="14"/>
  <c r="W461" i="14"/>
  <c r="Z461" i="14"/>
  <c r="W488" i="14"/>
  <c r="Z488" i="14"/>
  <c r="W499" i="14"/>
  <c r="Z499" i="14"/>
  <c r="Z502" i="14"/>
  <c r="W502" i="14"/>
  <c r="W513" i="14"/>
  <c r="Z513" i="14"/>
  <c r="W515" i="14"/>
  <c r="Z515" i="14"/>
  <c r="W557" i="14"/>
  <c r="Z557" i="14"/>
  <c r="Z531" i="14"/>
  <c r="W531" i="14"/>
  <c r="Z558" i="14"/>
  <c r="W558" i="14"/>
  <c r="W525" i="14"/>
  <c r="Z525" i="14"/>
  <c r="W547" i="14"/>
  <c r="Z547" i="14"/>
  <c r="W575" i="14"/>
  <c r="Z575" i="14"/>
  <c r="Z570" i="14"/>
  <c r="W570" i="14"/>
  <c r="W583" i="14"/>
  <c r="Z583" i="14"/>
  <c r="W579" i="14"/>
  <c r="Z579" i="14"/>
  <c r="Z601" i="14"/>
  <c r="W601" i="14"/>
  <c r="W609" i="14"/>
  <c r="Z609" i="14"/>
  <c r="W615" i="14"/>
  <c r="Z615" i="14"/>
  <c r="W622" i="14"/>
  <c r="Z622" i="14"/>
  <c r="Z633" i="14"/>
  <c r="W633" i="14"/>
  <c r="Z650" i="14"/>
  <c r="W650" i="14"/>
  <c r="W646" i="14"/>
  <c r="Z646" i="14"/>
  <c r="Z649" i="14"/>
  <c r="W649" i="14"/>
  <c r="Z667" i="14"/>
  <c r="W667" i="14"/>
  <c r="Z694" i="14"/>
  <c r="W694" i="14"/>
  <c r="W692" i="14"/>
  <c r="Z692" i="14"/>
  <c r="Z675" i="14"/>
  <c r="W675" i="14"/>
  <c r="Z698" i="14"/>
  <c r="W698" i="14"/>
  <c r="Z704" i="14"/>
  <c r="W704" i="14"/>
  <c r="W712" i="14"/>
  <c r="Z712" i="14"/>
  <c r="Z720" i="14"/>
  <c r="W720" i="14"/>
  <c r="Z719" i="14"/>
  <c r="W719" i="14"/>
  <c r="Z731" i="14"/>
  <c r="W731" i="14"/>
  <c r="W739" i="14"/>
  <c r="Z739" i="14"/>
  <c r="Z749" i="14"/>
  <c r="W749" i="14"/>
  <c r="Z771" i="14"/>
  <c r="W771" i="14"/>
  <c r="Z762" i="14"/>
  <c r="W762" i="14"/>
  <c r="W773" i="14"/>
  <c r="Z773" i="14"/>
  <c r="Z785" i="14"/>
  <c r="W785" i="14"/>
  <c r="Z791" i="14"/>
  <c r="W791" i="14"/>
  <c r="Z797" i="14"/>
  <c r="W797" i="14"/>
  <c r="W813" i="14"/>
  <c r="Z813" i="14"/>
  <c r="W820" i="14"/>
  <c r="Z820" i="14"/>
  <c r="Z823" i="14"/>
  <c r="W823" i="14"/>
  <c r="Z834" i="14"/>
  <c r="W834" i="14"/>
  <c r="Z274" i="14"/>
  <c r="W274" i="14"/>
  <c r="Z226" i="14"/>
  <c r="W226" i="14"/>
  <c r="Z163" i="14"/>
  <c r="W163" i="14"/>
  <c r="W287" i="14"/>
  <c r="Z287" i="14"/>
  <c r="Z338" i="14"/>
  <c r="W338" i="14"/>
  <c r="Z389" i="14"/>
  <c r="W389" i="14"/>
  <c r="Z435" i="14"/>
  <c r="W435" i="14"/>
  <c r="Z483" i="14"/>
  <c r="W483" i="14"/>
  <c r="Z526" i="14"/>
  <c r="W526" i="14"/>
  <c r="Z584" i="14"/>
  <c r="W584" i="14"/>
  <c r="Z655" i="14"/>
  <c r="W655" i="14"/>
  <c r="W674" i="14"/>
  <c r="Z674" i="14"/>
  <c r="Z733" i="14"/>
  <c r="W733" i="14"/>
  <c r="Z772" i="14"/>
  <c r="W772" i="14"/>
  <c r="W818" i="14"/>
  <c r="Z818" i="14"/>
  <c r="Z269" i="14"/>
  <c r="W269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529" i="14"/>
  <c r="W529" i="14"/>
  <c r="Z623" i="14"/>
  <c r="W623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Z680" i="14"/>
  <c r="W680" i="14"/>
  <c r="Z687" i="14"/>
  <c r="W687" i="14"/>
  <c r="Z703" i="14"/>
  <c r="W703" i="14"/>
  <c r="W714" i="14"/>
  <c r="Z714" i="14"/>
  <c r="Z730" i="14"/>
  <c r="W730" i="14"/>
  <c r="Z725" i="14"/>
  <c r="W725" i="14"/>
  <c r="Z741" i="14"/>
  <c r="W741" i="14"/>
  <c r="Z755" i="14"/>
  <c r="W755" i="14"/>
  <c r="Z750" i="14"/>
  <c r="W750" i="14"/>
  <c r="Z763" i="14"/>
  <c r="W763" i="14"/>
  <c r="Z765" i="14"/>
  <c r="W765" i="14"/>
  <c r="Z778" i="14"/>
  <c r="W778" i="14"/>
  <c r="Z780" i="14"/>
  <c r="W780" i="14"/>
  <c r="Z799" i="14"/>
  <c r="W799" i="14"/>
  <c r="Z804" i="14"/>
  <c r="W804" i="14"/>
  <c r="Z811" i="14"/>
  <c r="W811" i="14"/>
  <c r="Z815" i="14"/>
  <c r="W815" i="14"/>
  <c r="Z827" i="14"/>
  <c r="W827" i="14"/>
  <c r="Z829" i="14"/>
  <c r="W829" i="14"/>
  <c r="Z848" i="14" l="1"/>
  <c r="W848" i="14"/>
  <c r="W849" i="14"/>
  <c r="Z849" i="14"/>
  <c r="Z847" i="14"/>
  <c r="W847" i="14"/>
  <c r="W844" i="14"/>
  <c r="Z844" i="14"/>
  <c r="Z843" i="14"/>
  <c r="W843" i="14"/>
  <c r="Z845" i="14"/>
  <c r="W845" i="14"/>
  <c r="Z846" i="14"/>
  <c r="W846" i="14"/>
  <c r="Z839" i="14"/>
  <c r="W839" i="14"/>
  <c r="Z840" i="14"/>
  <c r="W840" i="14"/>
  <c r="Z836" i="14"/>
  <c r="W836" i="14"/>
  <c r="Z842" i="14"/>
  <c r="W842" i="14"/>
  <c r="Z841" i="14"/>
  <c r="W841" i="14"/>
  <c r="Z838" i="14"/>
  <c r="W838" i="14"/>
  <c r="Z837" i="14"/>
  <c r="W8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<sst xmlns="http://schemas.openxmlformats.org/spreadsheetml/2006/main" count="1496" uniqueCount="341">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</sst>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74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1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3" fillId="0" borderId="12" xfId="0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8" fontId="63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3" fillId="0" borderId="16" xfId="0" applyNumberFormat="1" applyFont="1" applyBorder="1" applyAlignment="1">
      <alignment horizontal="right" indent="1"/>
    </xf>
    <xf numFmtId="168" fontId="63" fillId="0" borderId="1" xfId="0" applyNumberFormat="1" applyFont="1" applyBorder="1" applyAlignment="1">
      <alignment horizontal="right" indent="1"/>
    </xf>
    <xf numFmtId="168" fontId="63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0" fontId="48" fillId="0" borderId="6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7" fontId="55" fillId="14" borderId="95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8" fontId="48" fillId="0" borderId="96" xfId="0" applyNumberFormat="1" applyFont="1" applyBorder="1" applyAlignment="1">
      <alignment horizontal="right" indent="1"/>
    </xf>
    <xf numFmtId="168" fontId="48" fillId="0" borderId="97" xfId="0" applyNumberFormat="1" applyFont="1" applyBorder="1" applyAlignment="1">
      <alignment horizontal="right" indent="1"/>
    </xf>
    <xf numFmtId="0" fontId="0" fillId="0" borderId="67" xfId="0" applyBorder="1"/>
    <xf numFmtId="0" fontId="0" fillId="0" borderId="97" xfId="0" applyBorder="1"/>
    <xf numFmtId="10" fontId="48" fillId="0" borderId="65" xfId="0" applyNumberFormat="1" applyFont="1" applyBorder="1" applyAlignment="1">
      <alignment horizontal="right" indent="1"/>
    </xf>
    <xf numFmtId="168" fontId="48" fillId="0" borderId="0" xfId="4" applyNumberFormat="1" applyFont="1" applyBorder="1" applyAlignment="1">
      <alignment horizontal="right" indent="1"/>
    </xf>
    <xf numFmtId="3" fontId="46" fillId="0" borderId="0" xfId="0" applyNumberFormat="1" applyFont="1" applyAlignment="1">
      <alignment horizontal="right" indent="1"/>
    </xf>
    <xf numFmtId="168" fontId="46" fillId="0" borderId="0" xfId="4" applyNumberFormat="1" applyFont="1" applyBorder="1" applyAlignment="1">
      <alignment horizontal="right" indent="1"/>
    </xf>
    <xf numFmtId="168" fontId="46" fillId="0" borderId="1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5" fillId="14" borderId="9" xfId="5" applyNumberFormat="1" applyFont="1" applyFill="1" applyBorder="1" applyAlignment="1">
      <alignment horizontal="center" vertical="center" wrapText="1"/>
    </xf>
    <xf numFmtId="1" fontId="55" fillId="14" borderId="10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64" fillId="9" borderId="24" xfId="0" applyFont="1" applyFill="1" applyBorder="1" applyAlignment="1">
      <alignment horizontal="center" vertical="center" wrapText="1"/>
    </xf>
    <xf numFmtId="0" fontId="6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9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Semanais'!$Y$9:$Y$860</c:f>
              <c:strCache>
                <c:ptCount val="85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21">
                  <c:v>01-04-2022</c:v>
                </c:pt>
                <c:pt idx="851">
                  <c:v>01-05-2022</c:v>
                </c:pt>
              </c:strCache>
            </c:strRef>
          </c:cat>
          <c:val>
            <c:numRef>
              <c:f>'Indicadores Semanais'!$Z$9:$Z$860</c:f>
              <c:numCache>
                <c:formatCode>0.0</c:formatCode>
                <c:ptCount val="852"/>
                <c:pt idx="0">
                  <c:v>2.6551593412967147</c:v>
                </c:pt>
                <c:pt idx="1">
                  <c:v>1.1134135415969282</c:v>
                </c:pt>
                <c:pt idx="2">
                  <c:v>-1.9085593366752656</c:v>
                </c:pt>
                <c:pt idx="3">
                  <c:v>-2.071232573843977</c:v>
                </c:pt>
                <c:pt idx="4">
                  <c:v>1.9632427473691938</c:v>
                </c:pt>
                <c:pt idx="5">
                  <c:v>1.0555442253628584</c:v>
                </c:pt>
                <c:pt idx="6">
                  <c:v>-0.50148735158829494</c:v>
                </c:pt>
                <c:pt idx="7">
                  <c:v>0.99108562725006866</c:v>
                </c:pt>
                <c:pt idx="8">
                  <c:v>3.6584079941489382</c:v>
                </c:pt>
                <c:pt idx="9">
                  <c:v>1.2897063799374644</c:v>
                </c:pt>
                <c:pt idx="10">
                  <c:v>2.3230045460250301</c:v>
                </c:pt>
                <c:pt idx="11">
                  <c:v>2.9337088803932012</c:v>
                </c:pt>
                <c:pt idx="12">
                  <c:v>2.9469672066593295</c:v>
                </c:pt>
                <c:pt idx="13">
                  <c:v>1.0466814637554114</c:v>
                </c:pt>
                <c:pt idx="14">
                  <c:v>1.6190609863277179</c:v>
                </c:pt>
                <c:pt idx="15">
                  <c:v>1.856077002959855</c:v>
                </c:pt>
                <c:pt idx="16">
                  <c:v>0.13100388227790838</c:v>
                </c:pt>
                <c:pt idx="17">
                  <c:v>-0.42565248879557971</c:v>
                </c:pt>
                <c:pt idx="18">
                  <c:v>1.7943808347365997</c:v>
                </c:pt>
                <c:pt idx="19">
                  <c:v>5.0186139117672592</c:v>
                </c:pt>
                <c:pt idx="20">
                  <c:v>1.8816193210215295</c:v>
                </c:pt>
                <c:pt idx="21">
                  <c:v>1.055616411981787</c:v>
                </c:pt>
                <c:pt idx="22">
                  <c:v>3.4214811851228668</c:v>
                </c:pt>
                <c:pt idx="23">
                  <c:v>4.0814835489491701</c:v>
                </c:pt>
                <c:pt idx="24">
                  <c:v>4.3236455379511796</c:v>
                </c:pt>
                <c:pt idx="25">
                  <c:v>5.1379973633578215</c:v>
                </c:pt>
                <c:pt idx="26">
                  <c:v>3.2019076622988822</c:v>
                </c:pt>
                <c:pt idx="27">
                  <c:v>0.72897233026074504</c:v>
                </c:pt>
                <c:pt idx="28">
                  <c:v>1.9136067202221909</c:v>
                </c:pt>
                <c:pt idx="29">
                  <c:v>3.1347272469347875</c:v>
                </c:pt>
                <c:pt idx="30">
                  <c:v>1.3595857830059179</c:v>
                </c:pt>
                <c:pt idx="31">
                  <c:v>1.3391197880494112</c:v>
                </c:pt>
                <c:pt idx="32">
                  <c:v>-1.7449509214061227</c:v>
                </c:pt>
                <c:pt idx="33">
                  <c:v>-0.33133070790131225</c:v>
                </c:pt>
                <c:pt idx="34">
                  <c:v>-3.274936713645213</c:v>
                </c:pt>
                <c:pt idx="35">
                  <c:v>-4.1511530826474718</c:v>
                </c:pt>
                <c:pt idx="36">
                  <c:v>-1.3230231544991602</c:v>
                </c:pt>
                <c:pt idx="37">
                  <c:v>-1.0490343744435515</c:v>
                </c:pt>
                <c:pt idx="38">
                  <c:v>-2.6958169176919839</c:v>
                </c:pt>
                <c:pt idx="39">
                  <c:v>-1.7269625554366665</c:v>
                </c:pt>
                <c:pt idx="40">
                  <c:v>1.4271579462383688</c:v>
                </c:pt>
                <c:pt idx="41">
                  <c:v>-1.4887758613161233</c:v>
                </c:pt>
                <c:pt idx="42">
                  <c:v>4.9294902347315395</c:v>
                </c:pt>
                <c:pt idx="43">
                  <c:v>5.6915506106185063</c:v>
                </c:pt>
                <c:pt idx="44">
                  <c:v>-0.37006129638433882</c:v>
                </c:pt>
                <c:pt idx="45">
                  <c:v>0.58491275126285769</c:v>
                </c:pt>
                <c:pt idx="46">
                  <c:v>2.9516825510599349</c:v>
                </c:pt>
                <c:pt idx="47">
                  <c:v>8.7833488093467427</c:v>
                </c:pt>
                <c:pt idx="48">
                  <c:v>1.914897320278333</c:v>
                </c:pt>
                <c:pt idx="49">
                  <c:v>1.1776981115838678</c:v>
                </c:pt>
                <c:pt idx="50">
                  <c:v>2.4515017564301571</c:v>
                </c:pt>
                <c:pt idx="51">
                  <c:v>-8.2385243268362829E-2</c:v>
                </c:pt>
                <c:pt idx="52">
                  <c:v>0.59824551185847541</c:v>
                </c:pt>
                <c:pt idx="53">
                  <c:v>-1.8482534849757593</c:v>
                </c:pt>
                <c:pt idx="54">
                  <c:v>0.9905549270462829</c:v>
                </c:pt>
                <c:pt idx="55">
                  <c:v>5.3283309972899122</c:v>
                </c:pt>
                <c:pt idx="56">
                  <c:v>5.4101778426188245</c:v>
                </c:pt>
                <c:pt idx="57">
                  <c:v>5.1877614162121963</c:v>
                </c:pt>
                <c:pt idx="58">
                  <c:v>-1.0479830019878562</c:v>
                </c:pt>
                <c:pt idx="59">
                  <c:v>2.7115612429117659</c:v>
                </c:pt>
                <c:pt idx="60">
                  <c:v>6.31473115273171</c:v>
                </c:pt>
                <c:pt idx="61">
                  <c:v>5.4851622001282836</c:v>
                </c:pt>
                <c:pt idx="62">
                  <c:v>2.947467910387211</c:v>
                </c:pt>
                <c:pt idx="63">
                  <c:v>1.4706967444583481</c:v>
                </c:pt>
                <c:pt idx="64">
                  <c:v>0.25953087584948287</c:v>
                </c:pt>
                <c:pt idx="65">
                  <c:v>-2.5518070911476238</c:v>
                </c:pt>
                <c:pt idx="66">
                  <c:v>3.2784800663653839</c:v>
                </c:pt>
                <c:pt idx="67">
                  <c:v>2.3521789598426044</c:v>
                </c:pt>
                <c:pt idx="68">
                  <c:v>3.709010788321883</c:v>
                </c:pt>
                <c:pt idx="69">
                  <c:v>5.9297595317151677</c:v>
                </c:pt>
                <c:pt idx="70">
                  <c:v>4.672616281279879</c:v>
                </c:pt>
                <c:pt idx="71">
                  <c:v>5.5555331755415498</c:v>
                </c:pt>
                <c:pt idx="72">
                  <c:v>-2.2506330175714835</c:v>
                </c:pt>
                <c:pt idx="73">
                  <c:v>2.2546119906213642</c:v>
                </c:pt>
                <c:pt idx="74">
                  <c:v>-1.2625215218859061</c:v>
                </c:pt>
                <c:pt idx="75">
                  <c:v>-2.5600856141965598</c:v>
                </c:pt>
                <c:pt idx="76">
                  <c:v>-5.3049104193298406</c:v>
                </c:pt>
                <c:pt idx="77">
                  <c:v>-14.693055011847965</c:v>
                </c:pt>
                <c:pt idx="78">
                  <c:v>-14.612546764643687</c:v>
                </c:pt>
                <c:pt idx="79">
                  <c:v>-19.94081625976624</c:v>
                </c:pt>
                <c:pt idx="80">
                  <c:v>-24.187739091244811</c:v>
                </c:pt>
                <c:pt idx="81">
                  <c:v>-19.929923369785445</c:v>
                </c:pt>
                <c:pt idx="82">
                  <c:v>-22.659163154590882</c:v>
                </c:pt>
                <c:pt idx="83">
                  <c:v>-20.106546262463624</c:v>
                </c:pt>
                <c:pt idx="84">
                  <c:v>-20.310535447018101</c:v>
                </c:pt>
                <c:pt idx="85">
                  <c:v>-18.785443912407374</c:v>
                </c:pt>
                <c:pt idx="86">
                  <c:v>-26.08394923733708</c:v>
                </c:pt>
                <c:pt idx="87">
                  <c:v>-28.494514524505856</c:v>
                </c:pt>
                <c:pt idx="88">
                  <c:v>-19.611305115561645</c:v>
                </c:pt>
                <c:pt idx="89">
                  <c:v>-14.624671952572065</c:v>
                </c:pt>
                <c:pt idx="90">
                  <c:v>-18.668920890771325</c:v>
                </c:pt>
                <c:pt idx="91">
                  <c:v>-21.00077170192051</c:v>
                </c:pt>
                <c:pt idx="92">
                  <c:v>-23.017754309713713</c:v>
                </c:pt>
                <c:pt idx="93">
                  <c:v>-26.615306399215211</c:v>
                </c:pt>
                <c:pt idx="94">
                  <c:v>-27.359860739192847</c:v>
                </c:pt>
                <c:pt idx="95">
                  <c:v>-25.767294760861557</c:v>
                </c:pt>
                <c:pt idx="96">
                  <c:v>-26.548474642681033</c:v>
                </c:pt>
                <c:pt idx="97">
                  <c:v>-26.14691713670728</c:v>
                </c:pt>
                <c:pt idx="98">
                  <c:v>-26.994181115922611</c:v>
                </c:pt>
                <c:pt idx="99">
                  <c:v>-29.395812142486413</c:v>
                </c:pt>
                <c:pt idx="100">
                  <c:v>-24.454584105900761</c:v>
                </c:pt>
                <c:pt idx="101">
                  <c:v>-29.067157372331696</c:v>
                </c:pt>
                <c:pt idx="102">
                  <c:v>-20.485486246493846</c:v>
                </c:pt>
                <c:pt idx="103">
                  <c:v>-20.749843309725353</c:v>
                </c:pt>
                <c:pt idx="104">
                  <c:v>-23.747134923994015</c:v>
                </c:pt>
                <c:pt idx="105">
                  <c:v>-21.937947955901098</c:v>
                </c:pt>
                <c:pt idx="106">
                  <c:v>-25.150670448269612</c:v>
                </c:pt>
                <c:pt idx="107">
                  <c:v>-27.094106543422772</c:v>
                </c:pt>
                <c:pt idx="108">
                  <c:v>-31.647114628730193</c:v>
                </c:pt>
                <c:pt idx="109">
                  <c:v>-25.724626300894155</c:v>
                </c:pt>
                <c:pt idx="110">
                  <c:v>-21.629491703002468</c:v>
                </c:pt>
                <c:pt idx="111">
                  <c:v>-26.113604935554505</c:v>
                </c:pt>
                <c:pt idx="112">
                  <c:v>-23.213420798370432</c:v>
                </c:pt>
                <c:pt idx="113">
                  <c:v>-24.379322945327324</c:v>
                </c:pt>
                <c:pt idx="114">
                  <c:v>-30.874255676390185</c:v>
                </c:pt>
                <c:pt idx="115">
                  <c:v>-24.714389886961833</c:v>
                </c:pt>
                <c:pt idx="116">
                  <c:v>-20.948987069775114</c:v>
                </c:pt>
                <c:pt idx="117">
                  <c:v>-18.901298925870872</c:v>
                </c:pt>
                <c:pt idx="118">
                  <c:v>-18.22832982018614</c:v>
                </c:pt>
                <c:pt idx="120">
                  <c:v>-21.080586440239117</c:v>
                </c:pt>
                <c:pt idx="121">
                  <c:v>-28.393498484261393</c:v>
                </c:pt>
                <c:pt idx="122">
                  <c:v>-27.560446491364043</c:v>
                </c:pt>
                <c:pt idx="123">
                  <c:v>-30.958965086594777</c:v>
                </c:pt>
                <c:pt idx="124">
                  <c:v>-18.841896416476406</c:v>
                </c:pt>
                <c:pt idx="125">
                  <c:v>-23.406487625326189</c:v>
                </c:pt>
                <c:pt idx="126">
                  <c:v>-20.971338817772985</c:v>
                </c:pt>
                <c:pt idx="127">
                  <c:v>-24.3300783986144</c:v>
                </c:pt>
                <c:pt idx="128">
                  <c:v>-22.184981848296768</c:v>
                </c:pt>
                <c:pt idx="129">
                  <c:v>-26.604787161039098</c:v>
                </c:pt>
                <c:pt idx="130">
                  <c:v>-29.855807749804107</c:v>
                </c:pt>
                <c:pt idx="131">
                  <c:v>-23.827860606680023</c:v>
                </c:pt>
                <c:pt idx="132">
                  <c:v>-22.572739629090592</c:v>
                </c:pt>
                <c:pt idx="133">
                  <c:v>-22.478090935611036</c:v>
                </c:pt>
                <c:pt idx="134">
                  <c:v>-22.431852591053637</c:v>
                </c:pt>
                <c:pt idx="135">
                  <c:v>-16.760133299628976</c:v>
                </c:pt>
                <c:pt idx="136">
                  <c:v>-25.979145349761481</c:v>
                </c:pt>
                <c:pt idx="137">
                  <c:v>-28.562745375809133</c:v>
                </c:pt>
                <c:pt idx="138">
                  <c:v>-23.598463238245483</c:v>
                </c:pt>
                <c:pt idx="139">
                  <c:v>-20.962665846812179</c:v>
                </c:pt>
                <c:pt idx="140">
                  <c:v>-18.310129620100565</c:v>
                </c:pt>
                <c:pt idx="141">
                  <c:v>-19.325095088491569</c:v>
                </c:pt>
                <c:pt idx="142">
                  <c:v>-18.223742422080051</c:v>
                </c:pt>
                <c:pt idx="143">
                  <c:v>-23.894719985419808</c:v>
                </c:pt>
                <c:pt idx="144">
                  <c:v>-24.921790918929638</c:v>
                </c:pt>
                <c:pt idx="145">
                  <c:v>-21.057640579480275</c:v>
                </c:pt>
                <c:pt idx="146">
                  <c:v>-17.179185763341174</c:v>
                </c:pt>
                <c:pt idx="147">
                  <c:v>-18.881975014322531</c:v>
                </c:pt>
                <c:pt idx="148">
                  <c:v>-18.203349541942089</c:v>
                </c:pt>
                <c:pt idx="149">
                  <c:v>-16.990299651331743</c:v>
                </c:pt>
                <c:pt idx="150">
                  <c:v>-21.194813151899666</c:v>
                </c:pt>
                <c:pt idx="151">
                  <c:v>-25.045073571589789</c:v>
                </c:pt>
                <c:pt idx="152">
                  <c:v>-21.577741140602885</c:v>
                </c:pt>
                <c:pt idx="153">
                  <c:v>-20.381537239813074</c:v>
                </c:pt>
                <c:pt idx="154">
                  <c:v>-19.229600857653939</c:v>
                </c:pt>
                <c:pt idx="155">
                  <c:v>-17.880384287535108</c:v>
                </c:pt>
                <c:pt idx="156">
                  <c:v>-14.925172638455564</c:v>
                </c:pt>
                <c:pt idx="157">
                  <c:v>-20.531995596789837</c:v>
                </c:pt>
                <c:pt idx="158">
                  <c:v>-20.794479309200099</c:v>
                </c:pt>
                <c:pt idx="159">
                  <c:v>-15.048401711630605</c:v>
                </c:pt>
                <c:pt idx="160">
                  <c:v>-10.262612817894656</c:v>
                </c:pt>
                <c:pt idx="161">
                  <c:v>-8.1877702002013155</c:v>
                </c:pt>
                <c:pt idx="162">
                  <c:v>-28.569018613391069</c:v>
                </c:pt>
                <c:pt idx="163">
                  <c:v>-21.611549614421619</c:v>
                </c:pt>
                <c:pt idx="164">
                  <c:v>-19.926844593714879</c:v>
                </c:pt>
                <c:pt idx="165">
                  <c:v>-21.699219658102315</c:v>
                </c:pt>
                <c:pt idx="166">
                  <c:v>-12.399947429958296</c:v>
                </c:pt>
                <c:pt idx="167">
                  <c:v>-13.861079728791379</c:v>
                </c:pt>
                <c:pt idx="168">
                  <c:v>-16.173069396155874</c:v>
                </c:pt>
                <c:pt idx="169">
                  <c:v>-15.879613371172262</c:v>
                </c:pt>
                <c:pt idx="170">
                  <c:v>-14.227817412555106</c:v>
                </c:pt>
                <c:pt idx="171">
                  <c:v>-9.2847872573939938</c:v>
                </c:pt>
                <c:pt idx="172">
                  <c:v>-14.395483723953657</c:v>
                </c:pt>
                <c:pt idx="173">
                  <c:v>-11.957871697867558</c:v>
                </c:pt>
                <c:pt idx="174">
                  <c:v>-15.126933936978944</c:v>
                </c:pt>
                <c:pt idx="175">
                  <c:v>-11.647957886344704</c:v>
                </c:pt>
                <c:pt idx="176">
                  <c:v>-13.506332162514635</c:v>
                </c:pt>
                <c:pt idx="177">
                  <c:v>-13.134325753597587</c:v>
                </c:pt>
                <c:pt idx="178">
                  <c:v>-19.071826811305556</c:v>
                </c:pt>
                <c:pt idx="179">
                  <c:v>-19.697929118422586</c:v>
                </c:pt>
                <c:pt idx="180">
                  <c:v>-15.477009905580292</c:v>
                </c:pt>
                <c:pt idx="181">
                  <c:v>-15.297341317535571</c:v>
                </c:pt>
                <c:pt idx="182">
                  <c:v>-12.753307440431207</c:v>
                </c:pt>
                <c:pt idx="183">
                  <c:v>-13.586497227134604</c:v>
                </c:pt>
                <c:pt idx="184">
                  <c:v>-10.574436594738479</c:v>
                </c:pt>
                <c:pt idx="185">
                  <c:v>-15.373856495598815</c:v>
                </c:pt>
                <c:pt idx="186">
                  <c:v>-15.852611891226957</c:v>
                </c:pt>
                <c:pt idx="187">
                  <c:v>-9.3267953848669514</c:v>
                </c:pt>
                <c:pt idx="188">
                  <c:v>-9.0873135326988059</c:v>
                </c:pt>
                <c:pt idx="189">
                  <c:v>-8.6240749252771973</c:v>
                </c:pt>
                <c:pt idx="190">
                  <c:v>-10.521740782762452</c:v>
                </c:pt>
                <c:pt idx="191">
                  <c:v>-10.468136627432422</c:v>
                </c:pt>
                <c:pt idx="192">
                  <c:v>-14.112962039199495</c:v>
                </c:pt>
                <c:pt idx="193">
                  <c:v>-16.405078153346746</c:v>
                </c:pt>
                <c:pt idx="194">
                  <c:v>-9.4725856494217666</c:v>
                </c:pt>
                <c:pt idx="195">
                  <c:v>-7.5537618137630691</c:v>
                </c:pt>
                <c:pt idx="196">
                  <c:v>-7.8989612400480729</c:v>
                </c:pt>
                <c:pt idx="197">
                  <c:v>-7.8167566822521515</c:v>
                </c:pt>
                <c:pt idx="198">
                  <c:v>-5.1054137858138322</c:v>
                </c:pt>
                <c:pt idx="199">
                  <c:v>-9.7505308533397894</c:v>
                </c:pt>
                <c:pt idx="200">
                  <c:v>-13.380020811483455</c:v>
                </c:pt>
                <c:pt idx="201">
                  <c:v>-7.6555331466679739</c:v>
                </c:pt>
                <c:pt idx="202">
                  <c:v>-6.3619632089003142</c:v>
                </c:pt>
                <c:pt idx="203">
                  <c:v>-9.1541443079438345</c:v>
                </c:pt>
                <c:pt idx="204">
                  <c:v>-8.0551846083093572</c:v>
                </c:pt>
                <c:pt idx="205">
                  <c:v>-8.7668040144905959</c:v>
                </c:pt>
                <c:pt idx="206">
                  <c:v>-11.338395533939243</c:v>
                </c:pt>
                <c:pt idx="207">
                  <c:v>-13.051257535876676</c:v>
                </c:pt>
                <c:pt idx="208">
                  <c:v>-7.369353204547795</c:v>
                </c:pt>
                <c:pt idx="209">
                  <c:v>-7.5821736227308421</c:v>
                </c:pt>
                <c:pt idx="210">
                  <c:v>-6.9403031680869764</c:v>
                </c:pt>
                <c:pt idx="211">
                  <c:v>-5.8094001290199104</c:v>
                </c:pt>
                <c:pt idx="212">
                  <c:v>-8.61191036043199</c:v>
                </c:pt>
                <c:pt idx="213">
                  <c:v>-9.443767299961884</c:v>
                </c:pt>
                <c:pt idx="214">
                  <c:v>-12.046701063518926</c:v>
                </c:pt>
                <c:pt idx="215">
                  <c:v>-8.0947276722202499</c:v>
                </c:pt>
                <c:pt idx="216">
                  <c:v>-8.7674961787652901</c:v>
                </c:pt>
                <c:pt idx="217">
                  <c:v>-6.4121846986045057</c:v>
                </c:pt>
                <c:pt idx="218">
                  <c:v>-6.8241684217447931</c:v>
                </c:pt>
                <c:pt idx="219">
                  <c:v>-9.0398346869707158</c:v>
                </c:pt>
                <c:pt idx="220">
                  <c:v>-10.775574159243718</c:v>
                </c:pt>
                <c:pt idx="221">
                  <c:v>-11.01417514743542</c:v>
                </c:pt>
                <c:pt idx="222">
                  <c:v>-8.0069949059784182</c:v>
                </c:pt>
                <c:pt idx="223">
                  <c:v>-8.7268471637892837</c:v>
                </c:pt>
                <c:pt idx="224">
                  <c:v>-3.9156287497042372</c:v>
                </c:pt>
                <c:pt idx="225">
                  <c:v>-2.7528184692961277</c:v>
                </c:pt>
                <c:pt idx="226">
                  <c:v>-5.4559805079619492</c:v>
                </c:pt>
                <c:pt idx="227">
                  <c:v>-9.9179419906556383</c:v>
                </c:pt>
                <c:pt idx="228">
                  <c:v>2.3474536243135242</c:v>
                </c:pt>
                <c:pt idx="229">
                  <c:v>-4.7434207681156257</c:v>
                </c:pt>
                <c:pt idx="230">
                  <c:v>-9.8393356096984199</c:v>
                </c:pt>
                <c:pt idx="231">
                  <c:v>-4.7688526239595479</c:v>
                </c:pt>
                <c:pt idx="232">
                  <c:v>-3.5662525510443053</c:v>
                </c:pt>
                <c:pt idx="233">
                  <c:v>-7.9490773829122823</c:v>
                </c:pt>
                <c:pt idx="234">
                  <c:v>-6.7907227176466396</c:v>
                </c:pt>
                <c:pt idx="235">
                  <c:v>-4.9778388268883926</c:v>
                </c:pt>
                <c:pt idx="236">
                  <c:v>-7.0874404609073931</c:v>
                </c:pt>
                <c:pt idx="237">
                  <c:v>-6.335540592983941</c:v>
                </c:pt>
                <c:pt idx="238">
                  <c:v>-3.7491383775683293</c:v>
                </c:pt>
                <c:pt idx="239">
                  <c:v>-3.6601150932618114</c:v>
                </c:pt>
                <c:pt idx="240">
                  <c:v>-5.9111420707738498</c:v>
                </c:pt>
                <c:pt idx="241">
                  <c:v>-4.7348023925078531</c:v>
                </c:pt>
                <c:pt idx="242">
                  <c:v>-5.9195364165257018</c:v>
                </c:pt>
                <c:pt idx="243">
                  <c:v>-5.8981896120125628</c:v>
                </c:pt>
                <c:pt idx="244">
                  <c:v>-8.0454123978978878</c:v>
                </c:pt>
                <c:pt idx="245">
                  <c:v>-5.5428758811037726</c:v>
                </c:pt>
                <c:pt idx="246">
                  <c:v>-6.279904810338639</c:v>
                </c:pt>
                <c:pt idx="247">
                  <c:v>-2.8054560784273819</c:v>
                </c:pt>
                <c:pt idx="248">
                  <c:v>-6.4971556935910462</c:v>
                </c:pt>
                <c:pt idx="249">
                  <c:v>-5.2181913994479725</c:v>
                </c:pt>
                <c:pt idx="250">
                  <c:v>-2.8493861840586625</c:v>
                </c:pt>
                <c:pt idx="251">
                  <c:v>-3.4515161098551514</c:v>
                </c:pt>
                <c:pt idx="252">
                  <c:v>-4.0352092264870114</c:v>
                </c:pt>
                <c:pt idx="253">
                  <c:v>-4.7966286691369833</c:v>
                </c:pt>
                <c:pt idx="254">
                  <c:v>-5.0911510292691835</c:v>
                </c:pt>
                <c:pt idx="255">
                  <c:v>-4.7839305409973054</c:v>
                </c:pt>
                <c:pt idx="256">
                  <c:v>-4.8936205162125601</c:v>
                </c:pt>
                <c:pt idx="257">
                  <c:v>-4.535283202998488</c:v>
                </c:pt>
                <c:pt idx="258">
                  <c:v>-5.2739165623778774</c:v>
                </c:pt>
                <c:pt idx="259">
                  <c:v>-4.0694325124147808</c:v>
                </c:pt>
                <c:pt idx="260">
                  <c:v>-2.8932018237991581</c:v>
                </c:pt>
                <c:pt idx="261">
                  <c:v>-2.8664271759324396</c:v>
                </c:pt>
                <c:pt idx="262">
                  <c:v>-3.7661349440382077</c:v>
                </c:pt>
                <c:pt idx="263">
                  <c:v>-6.828219465792885</c:v>
                </c:pt>
                <c:pt idx="264">
                  <c:v>-3.1490224856780871</c:v>
                </c:pt>
                <c:pt idx="265">
                  <c:v>-3.2557835240162172</c:v>
                </c:pt>
                <c:pt idx="266">
                  <c:v>-1.7355336428638584</c:v>
                </c:pt>
                <c:pt idx="267">
                  <c:v>-4.4767882010076505</c:v>
                </c:pt>
                <c:pt idx="268">
                  <c:v>-1.9385259939531929</c:v>
                </c:pt>
                <c:pt idx="269">
                  <c:v>-4.0783634665314326</c:v>
                </c:pt>
                <c:pt idx="270">
                  <c:v>-7.2988120174639546</c:v>
                </c:pt>
                <c:pt idx="271">
                  <c:v>-6.8634633883170446</c:v>
                </c:pt>
                <c:pt idx="272">
                  <c:v>-8.132501898145911</c:v>
                </c:pt>
                <c:pt idx="273">
                  <c:v>-5.1188141278732333</c:v>
                </c:pt>
                <c:pt idx="274">
                  <c:v>-8.3276983713325041</c:v>
                </c:pt>
                <c:pt idx="275">
                  <c:v>-5.3301943115096231</c:v>
                </c:pt>
                <c:pt idx="276">
                  <c:v>-4.0661228173913218</c:v>
                </c:pt>
                <c:pt idx="277">
                  <c:v>-7.6674624292390456</c:v>
                </c:pt>
                <c:pt idx="278">
                  <c:v>-3.3207878125355306</c:v>
                </c:pt>
                <c:pt idx="279">
                  <c:v>-7.3948256359042031</c:v>
                </c:pt>
                <c:pt idx="280">
                  <c:v>-4.6160475843075854</c:v>
                </c:pt>
                <c:pt idx="281">
                  <c:v>-5.3841386185485769</c:v>
                </c:pt>
                <c:pt idx="282">
                  <c:v>-6.5133343553982375</c:v>
                </c:pt>
                <c:pt idx="283">
                  <c:v>-3.7782841437244543</c:v>
                </c:pt>
                <c:pt idx="284">
                  <c:v>-7.053007418681017</c:v>
                </c:pt>
                <c:pt idx="285">
                  <c:v>-7.4462304923362428</c:v>
                </c:pt>
                <c:pt idx="286">
                  <c:v>-9.1068006266673027</c:v>
                </c:pt>
                <c:pt idx="287">
                  <c:v>-5.8171677187628132</c:v>
                </c:pt>
                <c:pt idx="288">
                  <c:v>-6.0218977245915326</c:v>
                </c:pt>
                <c:pt idx="289">
                  <c:v>-4.1643855905880818</c:v>
                </c:pt>
                <c:pt idx="290">
                  <c:v>-6.0584256625448214</c:v>
                </c:pt>
                <c:pt idx="291">
                  <c:v>-7.1926512440079504</c:v>
                </c:pt>
                <c:pt idx="292">
                  <c:v>-8.148058950315626</c:v>
                </c:pt>
                <c:pt idx="293">
                  <c:v>-9.236829927519338</c:v>
                </c:pt>
                <c:pt idx="294">
                  <c:v>-6.9172090061362796</c:v>
                </c:pt>
                <c:pt idx="295">
                  <c:v>-8.1912705212470414</c:v>
                </c:pt>
                <c:pt idx="296">
                  <c:v>-5.9637417258841587</c:v>
                </c:pt>
                <c:pt idx="297">
                  <c:v>-7.1741201210804801</c:v>
                </c:pt>
                <c:pt idx="298">
                  <c:v>-3.9823269756918522</c:v>
                </c:pt>
                <c:pt idx="299">
                  <c:v>-7.5438838411521107</c:v>
                </c:pt>
                <c:pt idx="300">
                  <c:v>-7.3605336179906224</c:v>
                </c:pt>
                <c:pt idx="301">
                  <c:v>-4.5138353452281272</c:v>
                </c:pt>
                <c:pt idx="302">
                  <c:v>-5.0516111283027225</c:v>
                </c:pt>
                <c:pt idx="303">
                  <c:v>-6.3607312283289854</c:v>
                </c:pt>
                <c:pt idx="304">
                  <c:v>-11.126991446094337</c:v>
                </c:pt>
                <c:pt idx="305">
                  <c:v>-11.863450184080946</c:v>
                </c:pt>
                <c:pt idx="306">
                  <c:v>-3.8930080386822143</c:v>
                </c:pt>
                <c:pt idx="307">
                  <c:v>-5.6028237703015398</c:v>
                </c:pt>
                <c:pt idx="308">
                  <c:v>-6.089474902853059</c:v>
                </c:pt>
                <c:pt idx="309">
                  <c:v>-2.4802331638772235</c:v>
                </c:pt>
                <c:pt idx="310">
                  <c:v>-2.4634524491151288</c:v>
                </c:pt>
                <c:pt idx="311">
                  <c:v>-4.6890825639353171</c:v>
                </c:pt>
                <c:pt idx="312">
                  <c:v>-7.5654169505204969</c:v>
                </c:pt>
                <c:pt idx="313">
                  <c:v>-8.8424288734050105</c:v>
                </c:pt>
                <c:pt idx="314">
                  <c:v>-8.4847582624983229</c:v>
                </c:pt>
                <c:pt idx="315">
                  <c:v>-8.0811787690635679</c:v>
                </c:pt>
                <c:pt idx="316">
                  <c:v>-6.820591941572741</c:v>
                </c:pt>
                <c:pt idx="317">
                  <c:v>-3.7992441876737009</c:v>
                </c:pt>
                <c:pt idx="318">
                  <c:v>-13.664255988042374</c:v>
                </c:pt>
                <c:pt idx="319">
                  <c:v>-17.256124487067808</c:v>
                </c:pt>
                <c:pt idx="320">
                  <c:v>-8.7426251697745592</c:v>
                </c:pt>
                <c:pt idx="321">
                  <c:v>-11.220199759307565</c:v>
                </c:pt>
                <c:pt idx="322">
                  <c:v>-8.6271567381467307</c:v>
                </c:pt>
                <c:pt idx="323">
                  <c:v>-10.553251642571821</c:v>
                </c:pt>
                <c:pt idx="324">
                  <c:v>-9.4191257456420168</c:v>
                </c:pt>
                <c:pt idx="325">
                  <c:v>-17.624788789196526</c:v>
                </c:pt>
                <c:pt idx="326">
                  <c:v>-17.397399572787904</c:v>
                </c:pt>
                <c:pt idx="327">
                  <c:v>-10.567027511990201</c:v>
                </c:pt>
                <c:pt idx="328">
                  <c:v>-9.9181766622917973</c:v>
                </c:pt>
                <c:pt idx="329">
                  <c:v>-4.1207681883427698</c:v>
                </c:pt>
                <c:pt idx="330">
                  <c:v>-2.9225676079933485</c:v>
                </c:pt>
                <c:pt idx="331">
                  <c:v>1.6360251539079451</c:v>
                </c:pt>
                <c:pt idx="332">
                  <c:v>-10.936324212056812</c:v>
                </c:pt>
                <c:pt idx="333">
                  <c:v>-16.338532191786758</c:v>
                </c:pt>
                <c:pt idx="334">
                  <c:v>-14.959407564941968</c:v>
                </c:pt>
                <c:pt idx="335">
                  <c:v>-13.945083834939796</c:v>
                </c:pt>
                <c:pt idx="336">
                  <c:v>-5.8040704807446479</c:v>
                </c:pt>
                <c:pt idx="337">
                  <c:v>-3.5117196395022101</c:v>
                </c:pt>
                <c:pt idx="338">
                  <c:v>-2.1488922446990357</c:v>
                </c:pt>
                <c:pt idx="339">
                  <c:v>-7.8568554604442413</c:v>
                </c:pt>
                <c:pt idx="340">
                  <c:v>-9.9243185209796856</c:v>
                </c:pt>
                <c:pt idx="341">
                  <c:v>-11.623286907053263</c:v>
                </c:pt>
                <c:pt idx="342">
                  <c:v>-12.115611477068718</c:v>
                </c:pt>
                <c:pt idx="343">
                  <c:v>-2.235659163054672</c:v>
                </c:pt>
                <c:pt idx="344">
                  <c:v>-4.1014737500373384</c:v>
                </c:pt>
                <c:pt idx="345">
                  <c:v>-4.933788748043086</c:v>
                </c:pt>
                <c:pt idx="346">
                  <c:v>-10.335696478726078</c:v>
                </c:pt>
                <c:pt idx="347">
                  <c:v>-9.7600622045990306</c:v>
                </c:pt>
                <c:pt idx="348">
                  <c:v>-3.681736703855409</c:v>
                </c:pt>
                <c:pt idx="349">
                  <c:v>-2.906315519833349</c:v>
                </c:pt>
                <c:pt idx="350">
                  <c:v>-4.3889451086530649</c:v>
                </c:pt>
                <c:pt idx="351">
                  <c:v>-2.3298758495735212</c:v>
                </c:pt>
                <c:pt idx="352">
                  <c:v>-0.9254069469932521</c:v>
                </c:pt>
                <c:pt idx="353">
                  <c:v>-3.0853044292945784</c:v>
                </c:pt>
                <c:pt idx="354">
                  <c:v>-5.4629054218168811</c:v>
                </c:pt>
                <c:pt idx="355">
                  <c:v>0.83413011393103342</c:v>
                </c:pt>
                <c:pt idx="356">
                  <c:v>0.43557002941639167</c:v>
                </c:pt>
                <c:pt idx="357">
                  <c:v>2.1766149750487589</c:v>
                </c:pt>
                <c:pt idx="358">
                  <c:v>-0.3951650382963301</c:v>
                </c:pt>
                <c:pt idx="359">
                  <c:v>-7.2864312773967717</c:v>
                </c:pt>
                <c:pt idx="360">
                  <c:v>1.0871876026106331</c:v>
                </c:pt>
                <c:pt idx="361">
                  <c:v>5.1924302895132453</c:v>
                </c:pt>
                <c:pt idx="362">
                  <c:v>-2.3802084260209728</c:v>
                </c:pt>
                <c:pt idx="363">
                  <c:v>2.2782670546365282</c:v>
                </c:pt>
                <c:pt idx="364">
                  <c:v>1.8179862395217499</c:v>
                </c:pt>
                <c:pt idx="365">
                  <c:v>-1.2447002894030292</c:v>
                </c:pt>
                <c:pt idx="366">
                  <c:v>-17.44435739144803</c:v>
                </c:pt>
                <c:pt idx="367">
                  <c:v>-13.273596207879329</c:v>
                </c:pt>
                <c:pt idx="368">
                  <c:v>-10.360338394948354</c:v>
                </c:pt>
                <c:pt idx="369">
                  <c:v>-2.2790392045638517</c:v>
                </c:pt>
                <c:pt idx="370">
                  <c:v>-4.5633505668046315</c:v>
                </c:pt>
                <c:pt idx="371">
                  <c:v>-4.6563351653949487</c:v>
                </c:pt>
                <c:pt idx="372">
                  <c:v>-6.3370457317944444</c:v>
                </c:pt>
                <c:pt idx="373">
                  <c:v>-1.7485326877289915</c:v>
                </c:pt>
                <c:pt idx="374">
                  <c:v>-9.2166493297224683</c:v>
                </c:pt>
                <c:pt idx="375">
                  <c:v>-11.759877590108026</c:v>
                </c:pt>
                <c:pt idx="376">
                  <c:v>-2.2330133682509152</c:v>
                </c:pt>
                <c:pt idx="377">
                  <c:v>-2.6813349185073401</c:v>
                </c:pt>
                <c:pt idx="378">
                  <c:v>-0.85436853942080992</c:v>
                </c:pt>
                <c:pt idx="379">
                  <c:v>4.4392224665400493E-2</c:v>
                </c:pt>
                <c:pt idx="380">
                  <c:v>-8.6992388447686917</c:v>
                </c:pt>
                <c:pt idx="381">
                  <c:v>-12.767079152851778</c:v>
                </c:pt>
                <c:pt idx="382">
                  <c:v>-12.675944519497062</c:v>
                </c:pt>
                <c:pt idx="383">
                  <c:v>-7.8605427951727487</c:v>
                </c:pt>
                <c:pt idx="384">
                  <c:v>-12.631449716432234</c:v>
                </c:pt>
                <c:pt idx="385">
                  <c:v>-12.278482912894514</c:v>
                </c:pt>
                <c:pt idx="386">
                  <c:v>-12.619840248015675</c:v>
                </c:pt>
                <c:pt idx="387">
                  <c:v>-10.868448778475949</c:v>
                </c:pt>
                <c:pt idx="388">
                  <c:v>-15.380349756279768</c:v>
                </c:pt>
                <c:pt idx="389">
                  <c:v>-16.132510250503749</c:v>
                </c:pt>
                <c:pt idx="390">
                  <c:v>-7.4838890842450985</c:v>
                </c:pt>
                <c:pt idx="391">
                  <c:v>-13.815354169777155</c:v>
                </c:pt>
                <c:pt idx="392">
                  <c:v>-8.9634243322950482</c:v>
                </c:pt>
                <c:pt idx="393">
                  <c:v>-7.8120088756305597</c:v>
                </c:pt>
                <c:pt idx="394">
                  <c:v>-9.9474457508609344</c:v>
                </c:pt>
                <c:pt idx="395">
                  <c:v>-14.471133374759912</c:v>
                </c:pt>
                <c:pt idx="396">
                  <c:v>-19.388195799598702</c:v>
                </c:pt>
                <c:pt idx="397">
                  <c:v>-7.8656145778499198</c:v>
                </c:pt>
                <c:pt idx="398">
                  <c:v>-10.00886952918446</c:v>
                </c:pt>
                <c:pt idx="399">
                  <c:v>-11.529819407272129</c:v>
                </c:pt>
                <c:pt idx="400">
                  <c:v>-9.8678103562905832</c:v>
                </c:pt>
                <c:pt idx="401">
                  <c:v>-7.4896566353767717</c:v>
                </c:pt>
                <c:pt idx="402">
                  <c:v>-12.78059431523628</c:v>
                </c:pt>
                <c:pt idx="403">
                  <c:v>-9.7681631814684895</c:v>
                </c:pt>
                <c:pt idx="404">
                  <c:v>-7.4610077041948628</c:v>
                </c:pt>
                <c:pt idx="405">
                  <c:v>-8.9644895720303754</c:v>
                </c:pt>
                <c:pt idx="406">
                  <c:v>-9.1580490675223309</c:v>
                </c:pt>
                <c:pt idx="407">
                  <c:v>-9.1770960373888339</c:v>
                </c:pt>
                <c:pt idx="408">
                  <c:v>-7.7606451849150098</c:v>
                </c:pt>
                <c:pt idx="409">
                  <c:v>-13.606547905173285</c:v>
                </c:pt>
                <c:pt idx="410">
                  <c:v>-17.710363678147875</c:v>
                </c:pt>
                <c:pt idx="411">
                  <c:v>-5.6970147806656746</c:v>
                </c:pt>
                <c:pt idx="412">
                  <c:v>3.8118418716633182</c:v>
                </c:pt>
                <c:pt idx="413">
                  <c:v>-6.1558994741762971</c:v>
                </c:pt>
                <c:pt idx="414">
                  <c:v>-3.5951963644563723</c:v>
                </c:pt>
                <c:pt idx="415">
                  <c:v>-7.4297217856573639</c:v>
                </c:pt>
                <c:pt idx="416">
                  <c:v>-7.8662275936369648</c:v>
                </c:pt>
                <c:pt idx="417">
                  <c:v>-13.458724924741471</c:v>
                </c:pt>
                <c:pt idx="418">
                  <c:v>-3.2693472206746819</c:v>
                </c:pt>
                <c:pt idx="419">
                  <c:v>-3.4814556936754326</c:v>
                </c:pt>
                <c:pt idx="420">
                  <c:v>-6.0817956696727231</c:v>
                </c:pt>
                <c:pt idx="421">
                  <c:v>-8.9346432158799143</c:v>
                </c:pt>
                <c:pt idx="422">
                  <c:v>-7.426908656711861</c:v>
                </c:pt>
                <c:pt idx="423">
                  <c:v>-11.475171723410945</c:v>
                </c:pt>
                <c:pt idx="424">
                  <c:v>-16.426964657385334</c:v>
                </c:pt>
                <c:pt idx="425">
                  <c:v>-8.2575904771658486</c:v>
                </c:pt>
                <c:pt idx="426">
                  <c:v>-9.0413452358719937</c:v>
                </c:pt>
                <c:pt idx="427">
                  <c:v>-11.04488283364787</c:v>
                </c:pt>
                <c:pt idx="428">
                  <c:v>-9.7924445688333392</c:v>
                </c:pt>
                <c:pt idx="429">
                  <c:v>-8.9170773219025321</c:v>
                </c:pt>
                <c:pt idx="430">
                  <c:v>-14.554571883546396</c:v>
                </c:pt>
                <c:pt idx="431">
                  <c:v>-18.736436518200858</c:v>
                </c:pt>
                <c:pt idx="432">
                  <c:v>-11.038021370121589</c:v>
                </c:pt>
                <c:pt idx="433">
                  <c:v>-9.448945052407467</c:v>
                </c:pt>
                <c:pt idx="434">
                  <c:v>-10.221440398142601</c:v>
                </c:pt>
                <c:pt idx="435">
                  <c:v>-11.731698088709997</c:v>
                </c:pt>
                <c:pt idx="436">
                  <c:v>-12.782069569842925</c:v>
                </c:pt>
                <c:pt idx="437">
                  <c:v>-11.324759434619827</c:v>
                </c:pt>
                <c:pt idx="438">
                  <c:v>-15.725735126049507</c:v>
                </c:pt>
                <c:pt idx="439">
                  <c:v>-7.3079704631933495</c:v>
                </c:pt>
                <c:pt idx="440">
                  <c:v>-6.3407239042436663</c:v>
                </c:pt>
                <c:pt idx="441">
                  <c:v>-3.5926096510476015</c:v>
                </c:pt>
                <c:pt idx="442">
                  <c:v>-2.4030933647782464</c:v>
                </c:pt>
                <c:pt idx="443">
                  <c:v>11.25878361219795</c:v>
                </c:pt>
                <c:pt idx="444">
                  <c:v>9.170288290169065</c:v>
                </c:pt>
                <c:pt idx="445">
                  <c:v>11.547798581638098</c:v>
                </c:pt>
                <c:pt idx="446">
                  <c:v>15.953200039960574</c:v>
                </c:pt>
                <c:pt idx="447">
                  <c:v>34.53841417270673</c:v>
                </c:pt>
                <c:pt idx="448">
                  <c:v>32.954144404494372</c:v>
                </c:pt>
                <c:pt idx="449">
                  <c:v>27.164663239288991</c:v>
                </c:pt>
                <c:pt idx="450">
                  <c:v>27.348274148189898</c:v>
                </c:pt>
                <c:pt idx="451">
                  <c:v>16.170415558135709</c:v>
                </c:pt>
                <c:pt idx="452">
                  <c:v>23.966304618435338</c:v>
                </c:pt>
                <c:pt idx="453">
                  <c:v>27.070257988279987</c:v>
                </c:pt>
                <c:pt idx="454">
                  <c:v>26.364526986912558</c:v>
                </c:pt>
                <c:pt idx="455">
                  <c:v>13.361025014980683</c:v>
                </c:pt>
                <c:pt idx="456">
                  <c:v>23.712351041414049</c:v>
                </c:pt>
                <c:pt idx="457">
                  <c:v>17.489578397730533</c:v>
                </c:pt>
                <c:pt idx="458">
                  <c:v>26.39980993572204</c:v>
                </c:pt>
                <c:pt idx="459">
                  <c:v>21.842449992307632</c:v>
                </c:pt>
                <c:pt idx="460">
                  <c:v>25.643437870478497</c:v>
                </c:pt>
                <c:pt idx="461">
                  <c:v>33.904017992927329</c:v>
                </c:pt>
                <c:pt idx="462">
                  <c:v>28.392484167622904</c:v>
                </c:pt>
                <c:pt idx="463">
                  <c:v>36.454767742655605</c:v>
                </c:pt>
                <c:pt idx="464">
                  <c:v>34.42662557773685</c:v>
                </c:pt>
                <c:pt idx="465">
                  <c:v>38.813226290360141</c:v>
                </c:pt>
                <c:pt idx="466">
                  <c:v>20.885377993509817</c:v>
                </c:pt>
                <c:pt idx="467">
                  <c:v>35.351877766466927</c:v>
                </c:pt>
                <c:pt idx="468">
                  <c:v>37.400048158498343</c:v>
                </c:pt>
                <c:pt idx="469">
                  <c:v>20.539537840570802</c:v>
                </c:pt>
                <c:pt idx="470">
                  <c:v>31.493177272725539</c:v>
                </c:pt>
                <c:pt idx="471">
                  <c:v>23.074522578548947</c:v>
                </c:pt>
                <c:pt idx="472">
                  <c:v>22.575721047907315</c:v>
                </c:pt>
                <c:pt idx="473">
                  <c:v>23.055525062097711</c:v>
                </c:pt>
                <c:pt idx="474">
                  <c:v>28.546814557934308</c:v>
                </c:pt>
                <c:pt idx="475">
                  <c:v>24.468849616031164</c:v>
                </c:pt>
                <c:pt idx="476">
                  <c:v>20.563246035390907</c:v>
                </c:pt>
                <c:pt idx="477">
                  <c:v>35.659120626523297</c:v>
                </c:pt>
                <c:pt idx="478">
                  <c:v>24.806617472881477</c:v>
                </c:pt>
                <c:pt idx="479">
                  <c:v>26.95871118574604</c:v>
                </c:pt>
                <c:pt idx="480">
                  <c:v>21.904373116296391</c:v>
                </c:pt>
                <c:pt idx="481">
                  <c:v>32.652066226449918</c:v>
                </c:pt>
                <c:pt idx="482">
                  <c:v>29.943099882938608</c:v>
                </c:pt>
                <c:pt idx="483">
                  <c:v>27.410391366524983</c:v>
                </c:pt>
                <c:pt idx="484">
                  <c:v>25.224739437716771</c:v>
                </c:pt>
                <c:pt idx="485">
                  <c:v>26.449036922645064</c:v>
                </c:pt>
                <c:pt idx="486">
                  <c:v>37.352595422234295</c:v>
                </c:pt>
                <c:pt idx="487">
                  <c:v>32.272049631935609</c:v>
                </c:pt>
                <c:pt idx="488">
                  <c:v>38.503422252873904</c:v>
                </c:pt>
                <c:pt idx="489">
                  <c:v>21.922035257967767</c:v>
                </c:pt>
                <c:pt idx="490">
                  <c:v>28.754174962083031</c:v>
                </c:pt>
                <c:pt idx="491">
                  <c:v>23.655203383768026</c:v>
                </c:pt>
                <c:pt idx="492">
                  <c:v>28.889554048417295</c:v>
                </c:pt>
                <c:pt idx="493">
                  <c:v>20.740095856026478</c:v>
                </c:pt>
                <c:pt idx="494">
                  <c:v>34.759316423782742</c:v>
                </c:pt>
                <c:pt idx="495">
                  <c:v>43.759948464666806</c:v>
                </c:pt>
                <c:pt idx="496">
                  <c:v>25.793270538007906</c:v>
                </c:pt>
                <c:pt idx="497">
                  <c:v>25.921854414259375</c:v>
                </c:pt>
                <c:pt idx="498">
                  <c:v>24.664974810180059</c:v>
                </c:pt>
                <c:pt idx="499">
                  <c:v>27.752507425531356</c:v>
                </c:pt>
                <c:pt idx="500">
                  <c:v>32.00042151229367</c:v>
                </c:pt>
                <c:pt idx="501">
                  <c:v>36.951557853489234</c:v>
                </c:pt>
                <c:pt idx="502">
                  <c:v>39.269337789828178</c:v>
                </c:pt>
                <c:pt idx="503">
                  <c:v>29.421449769922205</c:v>
                </c:pt>
                <c:pt idx="504">
                  <c:v>22.975638623566507</c:v>
                </c:pt>
                <c:pt idx="505">
                  <c:v>20.086115777317097</c:v>
                </c:pt>
                <c:pt idx="506">
                  <c:v>21.302491777727223</c:v>
                </c:pt>
                <c:pt idx="507">
                  <c:v>25.603803432053702</c:v>
                </c:pt>
                <c:pt idx="508">
                  <c:v>19.904581848381905</c:v>
                </c:pt>
                <c:pt idx="509">
                  <c:v>31.789563942184955</c:v>
                </c:pt>
                <c:pt idx="510">
                  <c:v>22.474059995994082</c:v>
                </c:pt>
                <c:pt idx="511">
                  <c:v>19.392440661502743</c:v>
                </c:pt>
                <c:pt idx="512">
                  <c:v>20.912438240969298</c:v>
                </c:pt>
                <c:pt idx="513">
                  <c:v>19.017988876530247</c:v>
                </c:pt>
                <c:pt idx="514">
                  <c:v>15.364513546065311</c:v>
                </c:pt>
                <c:pt idx="515">
                  <c:v>21.700788871400423</c:v>
                </c:pt>
                <c:pt idx="516">
                  <c:v>33.535608904435492</c:v>
                </c:pt>
                <c:pt idx="517">
                  <c:v>27.485396786576118</c:v>
                </c:pt>
                <c:pt idx="518">
                  <c:v>25.403014098395801</c:v>
                </c:pt>
                <c:pt idx="519">
                  <c:v>4.4056197326162945</c:v>
                </c:pt>
                <c:pt idx="520">
                  <c:v>8.7930208015970166</c:v>
                </c:pt>
                <c:pt idx="521">
                  <c:v>11.366169860634749</c:v>
                </c:pt>
                <c:pt idx="522">
                  <c:v>16.255312045705324</c:v>
                </c:pt>
                <c:pt idx="523">
                  <c:v>23.617711460102957</c:v>
                </c:pt>
                <c:pt idx="524">
                  <c:v>15.589468014374553</c:v>
                </c:pt>
                <c:pt idx="525">
                  <c:v>16.313083843960733</c:v>
                </c:pt>
                <c:pt idx="526">
                  <c:v>14.725217266705796</c:v>
                </c:pt>
                <c:pt idx="527">
                  <c:v>33.847374955505465</c:v>
                </c:pt>
                <c:pt idx="528">
                  <c:v>20.905007865825972</c:v>
                </c:pt>
                <c:pt idx="529">
                  <c:v>22.955796337437427</c:v>
                </c:pt>
                <c:pt idx="530">
                  <c:v>35.281116759487517</c:v>
                </c:pt>
                <c:pt idx="531">
                  <c:v>14.765903648253497</c:v>
                </c:pt>
                <c:pt idx="532">
                  <c:v>16.774227842008717</c:v>
                </c:pt>
                <c:pt idx="533">
                  <c:v>18.426922751519328</c:v>
                </c:pt>
                <c:pt idx="534">
                  <c:v>13.951698096965929</c:v>
                </c:pt>
                <c:pt idx="535">
                  <c:v>9.5482779009617964</c:v>
                </c:pt>
                <c:pt idx="536">
                  <c:v>11.95151027834673</c:v>
                </c:pt>
                <c:pt idx="537">
                  <c:v>22.001591770671496</c:v>
                </c:pt>
                <c:pt idx="538">
                  <c:v>17.326031326980406</c:v>
                </c:pt>
                <c:pt idx="539">
                  <c:v>16.834190989234408</c:v>
                </c:pt>
                <c:pt idx="540">
                  <c:v>13.086702004434512</c:v>
                </c:pt>
                <c:pt idx="541">
                  <c:v>15.274951635681894</c:v>
                </c:pt>
                <c:pt idx="542">
                  <c:v>12.426023469769246</c:v>
                </c:pt>
                <c:pt idx="543">
                  <c:v>15.013136419076446</c:v>
                </c:pt>
                <c:pt idx="544">
                  <c:v>22.617058313899879</c:v>
                </c:pt>
                <c:pt idx="545">
                  <c:v>17.543858182701868</c:v>
                </c:pt>
                <c:pt idx="546">
                  <c:v>15.122799973600305</c:v>
                </c:pt>
                <c:pt idx="547">
                  <c:v>14.278576421307491</c:v>
                </c:pt>
                <c:pt idx="548">
                  <c:v>20.13902961931835</c:v>
                </c:pt>
                <c:pt idx="549">
                  <c:v>10.240192340269273</c:v>
                </c:pt>
                <c:pt idx="550">
                  <c:v>17.639703186971037</c:v>
                </c:pt>
                <c:pt idx="551">
                  <c:v>17.684074358841396</c:v>
                </c:pt>
                <c:pt idx="552">
                  <c:v>15.143602645725132</c:v>
                </c:pt>
                <c:pt idx="553">
                  <c:v>6.3935763829410464</c:v>
                </c:pt>
                <c:pt idx="554">
                  <c:v>6.8358138663860082</c:v>
                </c:pt>
                <c:pt idx="555">
                  <c:v>14.509347675403085</c:v>
                </c:pt>
                <c:pt idx="556">
                  <c:v>6.9873768449784128</c:v>
                </c:pt>
                <c:pt idx="557">
                  <c:v>7.5413475726060852</c:v>
                </c:pt>
                <c:pt idx="558">
                  <c:v>12.237490786471804</c:v>
                </c:pt>
                <c:pt idx="559">
                  <c:v>7.1543424735454551</c:v>
                </c:pt>
                <c:pt idx="560">
                  <c:v>2.6135441104154706</c:v>
                </c:pt>
                <c:pt idx="561">
                  <c:v>4.0270164883003323</c:v>
                </c:pt>
                <c:pt idx="562">
                  <c:v>12.128692878992132</c:v>
                </c:pt>
                <c:pt idx="563">
                  <c:v>-1.3734333150783269</c:v>
                </c:pt>
                <c:pt idx="564">
                  <c:v>-4.5806223431225055</c:v>
                </c:pt>
                <c:pt idx="565">
                  <c:v>8.0219545863652897</c:v>
                </c:pt>
                <c:pt idx="566">
                  <c:v>5.526995208803708</c:v>
                </c:pt>
                <c:pt idx="567">
                  <c:v>3.6671888490449738</c:v>
                </c:pt>
                <c:pt idx="568">
                  <c:v>4.7443519786377699</c:v>
                </c:pt>
                <c:pt idx="569">
                  <c:v>4.7486397774111806</c:v>
                </c:pt>
                <c:pt idx="570">
                  <c:v>1.6901545249189192</c:v>
                </c:pt>
                <c:pt idx="571">
                  <c:v>1.4553281661481487</c:v>
                </c:pt>
                <c:pt idx="572">
                  <c:v>7.7028000188108674</c:v>
                </c:pt>
                <c:pt idx="573">
                  <c:v>4.7537829338530484</c:v>
                </c:pt>
                <c:pt idx="574">
                  <c:v>6.4616317011342428</c:v>
                </c:pt>
                <c:pt idx="575">
                  <c:v>4.4726119630033336</c:v>
                </c:pt>
                <c:pt idx="576">
                  <c:v>4.2309515715700341</c:v>
                </c:pt>
                <c:pt idx="577">
                  <c:v>5.4022290735595382</c:v>
                </c:pt>
                <c:pt idx="578">
                  <c:v>11.514444073218696</c:v>
                </c:pt>
                <c:pt idx="579">
                  <c:v>7.2651419322988051</c:v>
                </c:pt>
                <c:pt idx="580">
                  <c:v>3.9281092335702428</c:v>
                </c:pt>
                <c:pt idx="581">
                  <c:v>5.1008494332717156</c:v>
                </c:pt>
                <c:pt idx="582">
                  <c:v>7.2747731510905371</c:v>
                </c:pt>
                <c:pt idx="583">
                  <c:v>5.7463625725378584</c:v>
                </c:pt>
                <c:pt idx="584">
                  <c:v>6.2274873390872942</c:v>
                </c:pt>
                <c:pt idx="585">
                  <c:v>6.1614266815440244</c:v>
                </c:pt>
                <c:pt idx="586">
                  <c:v>13.498258501249472</c:v>
                </c:pt>
                <c:pt idx="587">
                  <c:v>6.0015900732713359</c:v>
                </c:pt>
                <c:pt idx="588">
                  <c:v>6.0622843876474217</c:v>
                </c:pt>
                <c:pt idx="589">
                  <c:v>5.1516311053766257</c:v>
                </c:pt>
                <c:pt idx="590">
                  <c:v>5.4129012194989787</c:v>
                </c:pt>
                <c:pt idx="591">
                  <c:v>9.7958572184895196</c:v>
                </c:pt>
                <c:pt idx="592">
                  <c:v>12.781620789049335</c:v>
                </c:pt>
                <c:pt idx="593">
                  <c:v>4.2799055670790001</c:v>
                </c:pt>
                <c:pt idx="594">
                  <c:v>4.664935560723789</c:v>
                </c:pt>
                <c:pt idx="595">
                  <c:v>5.8021638942774896</c:v>
                </c:pt>
                <c:pt idx="596">
                  <c:v>8.2713327306450761</c:v>
                </c:pt>
                <c:pt idx="597">
                  <c:v>4.528721712832394</c:v>
                </c:pt>
                <c:pt idx="598">
                  <c:v>12.027265809879646</c:v>
                </c:pt>
                <c:pt idx="599">
                  <c:v>9.4338163651656401</c:v>
                </c:pt>
                <c:pt idx="600">
                  <c:v>6.1742536494022326</c:v>
                </c:pt>
                <c:pt idx="601">
                  <c:v>4.7868274775237714</c:v>
                </c:pt>
                <c:pt idx="602">
                  <c:v>5.2370429701780878</c:v>
                </c:pt>
                <c:pt idx="603">
                  <c:v>0.92520733348435036</c:v>
                </c:pt>
                <c:pt idx="604">
                  <c:v>1.8411981032313056</c:v>
                </c:pt>
                <c:pt idx="605">
                  <c:v>4.383676552401341</c:v>
                </c:pt>
                <c:pt idx="606">
                  <c:v>4.6337049558462811</c:v>
                </c:pt>
                <c:pt idx="607">
                  <c:v>6.2893070119770673</c:v>
                </c:pt>
                <c:pt idx="608">
                  <c:v>5.3926653926182766</c:v>
                </c:pt>
                <c:pt idx="609">
                  <c:v>4.6069825333501937</c:v>
                </c:pt>
                <c:pt idx="610">
                  <c:v>4.6213489711784241</c:v>
                </c:pt>
                <c:pt idx="611">
                  <c:v>3.3994503290389537</c:v>
                </c:pt>
                <c:pt idx="612">
                  <c:v>0.59526093128055091</c:v>
                </c:pt>
                <c:pt idx="613">
                  <c:v>6.2986720860357988</c:v>
                </c:pt>
                <c:pt idx="614">
                  <c:v>7.4263283711486032</c:v>
                </c:pt>
                <c:pt idx="615">
                  <c:v>4.2334096345596119</c:v>
                </c:pt>
                <c:pt idx="616">
                  <c:v>4.1949573964137423</c:v>
                </c:pt>
                <c:pt idx="617">
                  <c:v>5.1027385657031372</c:v>
                </c:pt>
                <c:pt idx="618">
                  <c:v>3.3549933153026568</c:v>
                </c:pt>
                <c:pt idx="619">
                  <c:v>5.1702563877589505</c:v>
                </c:pt>
                <c:pt idx="620">
                  <c:v>6.0595134878372425</c:v>
                </c:pt>
                <c:pt idx="621">
                  <c:v>3.8849124041211911</c:v>
                </c:pt>
                <c:pt idx="622">
                  <c:v>3.2418434294109155</c:v>
                </c:pt>
                <c:pt idx="623">
                  <c:v>1.8735235053081167</c:v>
                </c:pt>
                <c:pt idx="624">
                  <c:v>2.0458943652558204</c:v>
                </c:pt>
                <c:pt idx="625">
                  <c:v>4.2988971304218984</c:v>
                </c:pt>
                <c:pt idx="626">
                  <c:v>2.1001719952494944</c:v>
                </c:pt>
                <c:pt idx="627">
                  <c:v>6.7944378814304027</c:v>
                </c:pt>
                <c:pt idx="628">
                  <c:v>13.799072748255474</c:v>
                </c:pt>
                <c:pt idx="629">
                  <c:v>6.7107040714641837</c:v>
                </c:pt>
                <c:pt idx="630">
                  <c:v>5.5220628308528568</c:v>
                </c:pt>
                <c:pt idx="631">
                  <c:v>3.3943168004824025</c:v>
                </c:pt>
                <c:pt idx="632">
                  <c:v>5.7363541719238178</c:v>
                </c:pt>
                <c:pt idx="633">
                  <c:v>3.4334371981006551</c:v>
                </c:pt>
                <c:pt idx="634">
                  <c:v>3.6466663191557367</c:v>
                </c:pt>
                <c:pt idx="635">
                  <c:v>7.5592204652326398</c:v>
                </c:pt>
                <c:pt idx="636">
                  <c:v>7.3521882464663566</c:v>
                </c:pt>
                <c:pt idx="637">
                  <c:v>5.3392742135850932</c:v>
                </c:pt>
                <c:pt idx="638">
                  <c:v>3.0740129112195258</c:v>
                </c:pt>
                <c:pt idx="639">
                  <c:v>6.6995717356948434</c:v>
                </c:pt>
                <c:pt idx="640">
                  <c:v>5.9398983742050948</c:v>
                </c:pt>
                <c:pt idx="641">
                  <c:v>-0.83323292822345474</c:v>
                </c:pt>
                <c:pt idx="642">
                  <c:v>4.4250402757963974</c:v>
                </c:pt>
                <c:pt idx="643">
                  <c:v>8.4514793224265752</c:v>
                </c:pt>
                <c:pt idx="644">
                  <c:v>3.176630480648948</c:v>
                </c:pt>
                <c:pt idx="645">
                  <c:v>3.1884466550773314</c:v>
                </c:pt>
                <c:pt idx="646">
                  <c:v>3.4794375320117035</c:v>
                </c:pt>
                <c:pt idx="647">
                  <c:v>4.0389107090421161</c:v>
                </c:pt>
                <c:pt idx="648">
                  <c:v>0.8773168460541555</c:v>
                </c:pt>
                <c:pt idx="649">
                  <c:v>7.379136125073062</c:v>
                </c:pt>
                <c:pt idx="650">
                  <c:v>4.1645848473298352</c:v>
                </c:pt>
                <c:pt idx="651">
                  <c:v>5.4080454685724275</c:v>
                </c:pt>
                <c:pt idx="652">
                  <c:v>3.4764309403635392</c:v>
                </c:pt>
                <c:pt idx="653">
                  <c:v>3.7058546119588951</c:v>
                </c:pt>
                <c:pt idx="654">
                  <c:v>3.6818731993237876</c:v>
                </c:pt>
                <c:pt idx="655">
                  <c:v>5.8872263398931697</c:v>
                </c:pt>
                <c:pt idx="656">
                  <c:v>5.2574515717492734</c:v>
                </c:pt>
                <c:pt idx="657">
                  <c:v>4.7090140929431206</c:v>
                </c:pt>
                <c:pt idx="658">
                  <c:v>3.2925462630807139</c:v>
                </c:pt>
                <c:pt idx="659">
                  <c:v>0.19054912274453206</c:v>
                </c:pt>
                <c:pt idx="660">
                  <c:v>6.1309445947845669</c:v>
                </c:pt>
                <c:pt idx="661">
                  <c:v>3.3098936962545555</c:v>
                </c:pt>
                <c:pt idx="662">
                  <c:v>4.7792787557404059</c:v>
                </c:pt>
                <c:pt idx="663">
                  <c:v>1.7789296176502862</c:v>
                </c:pt>
                <c:pt idx="664">
                  <c:v>2.5694077811166967</c:v>
                </c:pt>
                <c:pt idx="665">
                  <c:v>-0.15504610210059877</c:v>
                </c:pt>
                <c:pt idx="666">
                  <c:v>1.8263927802069793</c:v>
                </c:pt>
                <c:pt idx="667">
                  <c:v>6.4846631792777849</c:v>
                </c:pt>
                <c:pt idx="668">
                  <c:v>5.4739373734525056</c:v>
                </c:pt>
                <c:pt idx="669">
                  <c:v>7.4508733523065143</c:v>
                </c:pt>
                <c:pt idx="670">
                  <c:v>14.14079397382852</c:v>
                </c:pt>
                <c:pt idx="671">
                  <c:v>2.5700563336901308</c:v>
                </c:pt>
                <c:pt idx="672">
                  <c:v>3.5988129337845023</c:v>
                </c:pt>
                <c:pt idx="673">
                  <c:v>4.1370946511726325</c:v>
                </c:pt>
                <c:pt idx="674">
                  <c:v>3.5908281140743523</c:v>
                </c:pt>
                <c:pt idx="675">
                  <c:v>6.4858340714062415</c:v>
                </c:pt>
                <c:pt idx="676">
                  <c:v>6.8011778447244833</c:v>
                </c:pt>
                <c:pt idx="677">
                  <c:v>7.0418902164900521</c:v>
                </c:pt>
                <c:pt idx="678">
                  <c:v>5.5670861491942976</c:v>
                </c:pt>
                <c:pt idx="679">
                  <c:v>5.0320718359017969</c:v>
                </c:pt>
                <c:pt idx="680">
                  <c:v>5.8568661925542838</c:v>
                </c:pt>
                <c:pt idx="681">
                  <c:v>4.439990203512048</c:v>
                </c:pt>
                <c:pt idx="682">
                  <c:v>3.7961276868995006</c:v>
                </c:pt>
                <c:pt idx="683">
                  <c:v>19.332327258910098</c:v>
                </c:pt>
                <c:pt idx="684">
                  <c:v>13.654724936788584</c:v>
                </c:pt>
                <c:pt idx="685">
                  <c:v>5.4770108708320109</c:v>
                </c:pt>
                <c:pt idx="686">
                  <c:v>7.3652045656678755</c:v>
                </c:pt>
                <c:pt idx="687">
                  <c:v>5.8984862016148796</c:v>
                </c:pt>
                <c:pt idx="688">
                  <c:v>7.8098153316288244</c:v>
                </c:pt>
                <c:pt idx="689">
                  <c:v>3.6138194269980519</c:v>
                </c:pt>
                <c:pt idx="690">
                  <c:v>22.15696726317486</c:v>
                </c:pt>
                <c:pt idx="691">
                  <c:v>14.497822048997731</c:v>
                </c:pt>
                <c:pt idx="692">
                  <c:v>8.1117189213066414</c:v>
                </c:pt>
                <c:pt idx="693">
                  <c:v>6.67419153408198</c:v>
                </c:pt>
                <c:pt idx="694">
                  <c:v>6.2823401085909012</c:v>
                </c:pt>
                <c:pt idx="695">
                  <c:v>9.6291485366671097</c:v>
                </c:pt>
                <c:pt idx="696">
                  <c:v>3.2918059216150479</c:v>
                </c:pt>
                <c:pt idx="697">
                  <c:v>19.480960764818736</c:v>
                </c:pt>
                <c:pt idx="698">
                  <c:v>15.683318026631483</c:v>
                </c:pt>
                <c:pt idx="699">
                  <c:v>17.63115894487019</c:v>
                </c:pt>
                <c:pt idx="700">
                  <c:v>21.711190110681645</c:v>
                </c:pt>
                <c:pt idx="701">
                  <c:v>5.6349999093336942</c:v>
                </c:pt>
                <c:pt idx="702">
                  <c:v>3.5730873892067714</c:v>
                </c:pt>
                <c:pt idx="703">
                  <c:v>3.6134501718590228</c:v>
                </c:pt>
                <c:pt idx="704">
                  <c:v>13.631039865132561</c:v>
                </c:pt>
                <c:pt idx="705">
                  <c:v>0.19185369320638801</c:v>
                </c:pt>
                <c:pt idx="706">
                  <c:v>12.574910604084726</c:v>
                </c:pt>
                <c:pt idx="707">
                  <c:v>17.153104411510448</c:v>
                </c:pt>
                <c:pt idx="708">
                  <c:v>-1.288946791276437</c:v>
                </c:pt>
                <c:pt idx="709">
                  <c:v>1.186668359506815E-2</c:v>
                </c:pt>
                <c:pt idx="710">
                  <c:v>-0.72779339147019462</c:v>
                </c:pt>
                <c:pt idx="711">
                  <c:v>7.6539639194290707</c:v>
                </c:pt>
                <c:pt idx="712">
                  <c:v>12.57465131431907</c:v>
                </c:pt>
                <c:pt idx="713">
                  <c:v>3.2836360742114326</c:v>
                </c:pt>
                <c:pt idx="714">
                  <c:v>1.8018161323927542</c:v>
                </c:pt>
                <c:pt idx="715">
                  <c:v>0.39598639447162121</c:v>
                </c:pt>
                <c:pt idx="716">
                  <c:v>0.85467433001291304</c:v>
                </c:pt>
                <c:pt idx="717">
                  <c:v>0.90662196991544708</c:v>
                </c:pt>
                <c:pt idx="718">
                  <c:v>5.8481023595611372</c:v>
                </c:pt>
                <c:pt idx="719">
                  <c:v>11.131798901355507</c:v>
                </c:pt>
                <c:pt idx="720">
                  <c:v>1.6372330424412298</c:v>
                </c:pt>
                <c:pt idx="721">
                  <c:v>-2.7778466554038221</c:v>
                </c:pt>
                <c:pt idx="722">
                  <c:v>-2.3751891204727649</c:v>
                </c:pt>
                <c:pt idx="723">
                  <c:v>-4.2605341828246268E-2</c:v>
                </c:pt>
                <c:pt idx="724">
                  <c:v>2.3975215116647943</c:v>
                </c:pt>
                <c:pt idx="725">
                  <c:v>8.8097389584388477</c:v>
                </c:pt>
                <c:pt idx="726">
                  <c:v>0.89820022119478471</c:v>
                </c:pt>
                <c:pt idx="727">
                  <c:v>0.73018964037441958</c:v>
                </c:pt>
                <c:pt idx="728">
                  <c:v>-4.3897247918553761</c:v>
                </c:pt>
                <c:pt idx="729">
                  <c:v>-3.7738381130135754</c:v>
                </c:pt>
                <c:pt idx="730">
                  <c:v>-3.9067226459212963</c:v>
                </c:pt>
                <c:pt idx="731">
                  <c:v>-2.3061702334619745</c:v>
                </c:pt>
                <c:pt idx="732">
                  <c:v>-0.67824468647897762</c:v>
                </c:pt>
                <c:pt idx="733">
                  <c:v>2.7509611136515457</c:v>
                </c:pt>
                <c:pt idx="734">
                  <c:v>-0.62274279396308285</c:v>
                </c:pt>
                <c:pt idx="735">
                  <c:v>-3.9920013368507656</c:v>
                </c:pt>
                <c:pt idx="736">
                  <c:v>-0.47243809331336445</c:v>
                </c:pt>
                <c:pt idx="737">
                  <c:v>-1.8930075334691079</c:v>
                </c:pt>
                <c:pt idx="738">
                  <c:v>-5.2673352177688386</c:v>
                </c:pt>
                <c:pt idx="739">
                  <c:v>6.6627677046887879</c:v>
                </c:pt>
                <c:pt idx="740">
                  <c:v>-2.6138861267453759</c:v>
                </c:pt>
                <c:pt idx="741">
                  <c:v>-5.0589585298572306</c:v>
                </c:pt>
                <c:pt idx="742">
                  <c:v>-6.617364397541575</c:v>
                </c:pt>
                <c:pt idx="743">
                  <c:v>-4.5879646064578443</c:v>
                </c:pt>
                <c:pt idx="744">
                  <c:v>-4.546265794524758</c:v>
                </c:pt>
                <c:pt idx="745">
                  <c:v>5.2672427309935186</c:v>
                </c:pt>
                <c:pt idx="746">
                  <c:v>4.2221880347875151</c:v>
                </c:pt>
                <c:pt idx="747">
                  <c:v>-3.9123091358226518</c:v>
                </c:pt>
                <c:pt idx="748">
                  <c:v>5.2821465847689337</c:v>
                </c:pt>
                <c:pt idx="749">
                  <c:v>5.8784194866182666</c:v>
                </c:pt>
                <c:pt idx="750">
                  <c:v>8.3945657916251424</c:v>
                </c:pt>
                <c:pt idx="751">
                  <c:v>11.199582200843038</c:v>
                </c:pt>
                <c:pt idx="752">
                  <c:v>9.7056664686826419</c:v>
                </c:pt>
                <c:pt idx="753">
                  <c:v>19.146023438776293</c:v>
                </c:pt>
                <c:pt idx="754">
                  <c:v>7.6031495344514699</c:v>
                </c:pt>
                <c:pt idx="755">
                  <c:v>5.4180208557511724</c:v>
                </c:pt>
                <c:pt idx="756">
                  <c:v>8.1905974930861323</c:v>
                </c:pt>
                <c:pt idx="757">
                  <c:v>8.346100931803921</c:v>
                </c:pt>
                <c:pt idx="758">
                  <c:v>6.2215202170122712</c:v>
                </c:pt>
                <c:pt idx="759">
                  <c:v>9.6462437706438493</c:v>
                </c:pt>
                <c:pt idx="760">
                  <c:v>16.862536085165022</c:v>
                </c:pt>
                <c:pt idx="761">
                  <c:v>15.26813571131397</c:v>
                </c:pt>
                <c:pt idx="762">
                  <c:v>4.0071156668752064</c:v>
                </c:pt>
                <c:pt idx="763">
                  <c:v>5.5158537486114509</c:v>
                </c:pt>
                <c:pt idx="764">
                  <c:v>12.365176564279682</c:v>
                </c:pt>
                <c:pt idx="765">
                  <c:v>9.8079909509360732</c:v>
                </c:pt>
                <c:pt idx="766">
                  <c:v>12.834202817069974</c:v>
                </c:pt>
                <c:pt idx="767">
                  <c:v>21.302154377692123</c:v>
                </c:pt>
                <c:pt idx="768">
                  <c:v>10.893524457953404</c:v>
                </c:pt>
                <c:pt idx="769">
                  <c:v>4.7317991212502211</c:v>
                </c:pt>
                <c:pt idx="770">
                  <c:v>6.0075705823025585</c:v>
                </c:pt>
                <c:pt idx="771">
                  <c:v>9.8365644978279292</c:v>
                </c:pt>
                <c:pt idx="772">
                  <c:v>8.346477062138689</c:v>
                </c:pt>
                <c:pt idx="773">
                  <c:v>11.339118154129631</c:v>
                </c:pt>
                <c:pt idx="774">
                  <c:v>22.023057307374071</c:v>
                </c:pt>
                <c:pt idx="775">
                  <c:v>16.172745218115814</c:v>
                </c:pt>
                <c:pt idx="776">
                  <c:v>10.849297245465372</c:v>
                </c:pt>
                <c:pt idx="777">
                  <c:v>-2.6767492011213303</c:v>
                </c:pt>
                <c:pt idx="778">
                  <c:v>8.4234721711978953</c:v>
                </c:pt>
                <c:pt idx="779">
                  <c:v>4.0439942737220163</c:v>
                </c:pt>
                <c:pt idx="780">
                  <c:v>15.652018625976634</c:v>
                </c:pt>
                <c:pt idx="781">
                  <c:v>17.751686624291562</c:v>
                </c:pt>
                <c:pt idx="782">
                  <c:v>12.314918751524317</c:v>
                </c:pt>
                <c:pt idx="783">
                  <c:v>2.6939959449470128</c:v>
                </c:pt>
                <c:pt idx="784">
                  <c:v>6.1793395279398835</c:v>
                </c:pt>
                <c:pt idx="785">
                  <c:v>11.127144685218923</c:v>
                </c:pt>
                <c:pt idx="786">
                  <c:v>10.99499972031122</c:v>
                </c:pt>
                <c:pt idx="787">
                  <c:v>13.866785742694965</c:v>
                </c:pt>
                <c:pt idx="788">
                  <c:v>14.058516512101599</c:v>
                </c:pt>
                <c:pt idx="789">
                  <c:v>20.310183605463191</c:v>
                </c:pt>
                <c:pt idx="790">
                  <c:v>13.861521899623193</c:v>
                </c:pt>
                <c:pt idx="791">
                  <c:v>7.8396761195220748</c:v>
                </c:pt>
                <c:pt idx="792">
                  <c:v>21.156558600112469</c:v>
                </c:pt>
                <c:pt idx="793">
                  <c:v>11.196001473725826</c:v>
                </c:pt>
                <c:pt idx="794">
                  <c:v>17.119818743792578</c:v>
                </c:pt>
                <c:pt idx="795">
                  <c:v>19.824837482205425</c:v>
                </c:pt>
                <c:pt idx="796">
                  <c:v>24.741341308785568</c:v>
                </c:pt>
                <c:pt idx="797">
                  <c:v>11.768896091310557</c:v>
                </c:pt>
                <c:pt idx="798">
                  <c:v>8.8569749316670929</c:v>
                </c:pt>
                <c:pt idx="799">
                  <c:v>12.312057696101018</c:v>
                </c:pt>
                <c:pt idx="800">
                  <c:v>15.254116765255759</c:v>
                </c:pt>
                <c:pt idx="801">
                  <c:v>18.470942677460787</c:v>
                </c:pt>
                <c:pt idx="802">
                  <c:v>16.434692302122219</c:v>
                </c:pt>
                <c:pt idx="803">
                  <c:v>32.930657410460334</c:v>
                </c:pt>
                <c:pt idx="804">
                  <c:v>7.6290273478903838</c:v>
                </c:pt>
                <c:pt idx="805">
                  <c:v>9.3404794414620653</c:v>
                </c:pt>
                <c:pt idx="806">
                  <c:v>7.863191490280343</c:v>
                </c:pt>
                <c:pt idx="807">
                  <c:v>7.2523062750512324</c:v>
                </c:pt>
                <c:pt idx="808">
                  <c:v>12.519737252177908</c:v>
                </c:pt>
                <c:pt idx="809">
                  <c:v>10.083525680686833</c:v>
                </c:pt>
                <c:pt idx="810">
                  <c:v>20.035044080528934</c:v>
                </c:pt>
                <c:pt idx="811">
                  <c:v>9.0272788427448845</c:v>
                </c:pt>
                <c:pt idx="812">
                  <c:v>4.7045431208670703</c:v>
                </c:pt>
                <c:pt idx="813">
                  <c:v>6.9967912499295437</c:v>
                </c:pt>
                <c:pt idx="814">
                  <c:v>7.2423593370006198</c:v>
                </c:pt>
                <c:pt idx="815">
                  <c:v>7.5256007559073677</c:v>
                </c:pt>
                <c:pt idx="816">
                  <c:v>10.337638444041069</c:v>
                </c:pt>
                <c:pt idx="817">
                  <c:v>10.49220013261289</c:v>
                </c:pt>
                <c:pt idx="818">
                  <c:v>4.909510532743723</c:v>
                </c:pt>
                <c:pt idx="819">
                  <c:v>5.7527359841811769</c:v>
                </c:pt>
                <c:pt idx="820">
                  <c:v>15.487149685390957</c:v>
                </c:pt>
                <c:pt idx="821">
                  <c:v>3.9023147673244893</c:v>
                </c:pt>
                <c:pt idx="822">
                  <c:v>23.529123549206307</c:v>
                </c:pt>
                <c:pt idx="823">
                  <c:v>6.7380716119098762</c:v>
                </c:pt>
                <c:pt idx="824">
                  <c:v>10.685264506242879</c:v>
                </c:pt>
                <c:pt idx="825">
                  <c:v>3.0548654832660778</c:v>
                </c:pt>
                <c:pt idx="826">
                  <c:v>6.2423910725538079</c:v>
                </c:pt>
                <c:pt idx="827">
                  <c:v>14.243287050395443</c:v>
                </c:pt>
                <c:pt idx="828">
                  <c:v>8.0513675810969794</c:v>
                </c:pt>
                <c:pt idx="829">
                  <c:v>11.580785219639209</c:v>
                </c:pt>
                <c:pt idx="830">
                  <c:v>12.317540524305592</c:v>
                </c:pt>
                <c:pt idx="831">
                  <c:v>11.274471627586626</c:v>
                </c:pt>
                <c:pt idx="832">
                  <c:v>8.4871551564357635</c:v>
                </c:pt>
                <c:pt idx="833">
                  <c:v>6.7825293194890479</c:v>
                </c:pt>
                <c:pt idx="834">
                  <c:v>5.3650166406219535</c:v>
                </c:pt>
                <c:pt idx="835">
                  <c:v>4.1278190235003471</c:v>
                </c:pt>
                <c:pt idx="836">
                  <c:v>17.748959546022427</c:v>
                </c:pt>
                <c:pt idx="837">
                  <c:v>23.86950315697004</c:v>
                </c:pt>
                <c:pt idx="838">
                  <c:v>34.902774902901783</c:v>
                </c:pt>
                <c:pt idx="839">
                  <c:v>2.7581868931846008</c:v>
                </c:pt>
                <c:pt idx="840">
                  <c:v>3.7990347647404428</c:v>
                </c:pt>
                <c:pt idx="841">
                  <c:v>6.459416380860679</c:v>
                </c:pt>
                <c:pt idx="842">
                  <c:v>5.4561801001373675</c:v>
                </c:pt>
                <c:pt idx="843">
                  <c:v>12.710997759231915</c:v>
                </c:pt>
                <c:pt idx="844">
                  <c:v>7.2348522646107032</c:v>
                </c:pt>
                <c:pt idx="845">
                  <c:v>16.647013758307512</c:v>
                </c:pt>
                <c:pt idx="846">
                  <c:v>2.9233568181192013</c:v>
                </c:pt>
                <c:pt idx="847">
                  <c:v>4.1196630484849717</c:v>
                </c:pt>
                <c:pt idx="848">
                  <c:v>1.2181939997508158</c:v>
                </c:pt>
                <c:pt idx="849">
                  <c:v>-0.35692684792950913</c:v>
                </c:pt>
                <c:pt idx="850">
                  <c:v>5.6791032662760825</c:v>
                </c:pt>
                <c:pt idx="851">
                  <c:v>1.846766172296963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Semanais'!$Y$9:$Y$860</c:f>
              <c:strCache>
                <c:ptCount val="85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21">
                  <c:v>01-04-2022</c:v>
                </c:pt>
                <c:pt idx="851">
                  <c:v>01-05-2022</c:v>
                </c:pt>
              </c:strCache>
            </c:strRef>
          </c:cat>
          <c:val>
            <c:numRef>
              <c:f>'Indicadores Semanais'!$AA$9:$AA$857</c:f>
              <c:numCache>
                <c:formatCode>0.0</c:formatCode>
                <c:ptCount val="849"/>
                <c:pt idx="0">
                  <c:v>0.59331683623312637</c:v>
                </c:pt>
                <c:pt idx="1">
                  <c:v>1.2591377808826452</c:v>
                </c:pt>
                <c:pt idx="2">
                  <c:v>0.99589750635705954</c:v>
                </c:pt>
                <c:pt idx="3">
                  <c:v>0.32944008478830822</c:v>
                </c:pt>
                <c:pt idx="4">
                  <c:v>9.1715268495930258E-2</c:v>
                </c:pt>
                <c:pt idx="5">
                  <c:v>0.45528590457478879</c:v>
                </c:pt>
                <c:pt idx="6">
                  <c:v>0.91218100694803605</c:v>
                </c:pt>
                <c:pt idx="7">
                  <c:v>1.5399291669293229</c:v>
                </c:pt>
                <c:pt idx="8">
                  <c:v>1.6785671859327524</c:v>
                </c:pt>
                <c:pt idx="9">
                  <c:v>1.9487704689751055</c:v>
                </c:pt>
                <c:pt idx="10">
                  <c:v>2.1699374425956348</c:v>
                </c:pt>
                <c:pt idx="11">
                  <c:v>2.2596482081781564</c:v>
                </c:pt>
                <c:pt idx="12">
                  <c:v>2.0021723522940014</c:v>
                </c:pt>
                <c:pt idx="13">
                  <c:v>1.836643424056922</c:v>
                </c:pt>
                <c:pt idx="14">
                  <c:v>1.4439781333682635</c:v>
                </c:pt>
                <c:pt idx="15">
                  <c:v>1.2812169839887488</c:v>
                </c:pt>
                <c:pt idx="16">
                  <c:v>1.5771665132898818</c:v>
                </c:pt>
                <c:pt idx="17">
                  <c:v>1.6964433500421843</c:v>
                </c:pt>
                <c:pt idx="18">
                  <c:v>1.6159512679927654</c:v>
                </c:pt>
                <c:pt idx="19">
                  <c:v>1.8395804368731958</c:v>
                </c:pt>
                <c:pt idx="20">
                  <c:v>2.4039346749690904</c:v>
                </c:pt>
                <c:pt idx="21">
                  <c:v>3.0824058216471992</c:v>
                </c:pt>
                <c:pt idx="22">
                  <c:v>3.5600653257359451</c:v>
                </c:pt>
                <c:pt idx="23">
                  <c:v>3.3005358615261771</c:v>
                </c:pt>
                <c:pt idx="24">
                  <c:v>3.1358720057032081</c:v>
                </c:pt>
                <c:pt idx="25">
                  <c:v>3.258442049737551</c:v>
                </c:pt>
                <c:pt idx="26">
                  <c:v>3.2174772014249684</c:v>
                </c:pt>
                <c:pt idx="27">
                  <c:v>2.8286346634330752</c:v>
                </c:pt>
                <c:pt idx="28">
                  <c:v>2.4022738420185368</c:v>
                </c:pt>
                <c:pt idx="29">
                  <c:v>1.4189955156236878</c:v>
                </c:pt>
                <c:pt idx="30">
                  <c:v>0.91424717702365987</c:v>
                </c:pt>
                <c:pt idx="31">
                  <c:v>0.34226017075138004</c:v>
                </c:pt>
                <c:pt idx="32">
                  <c:v>-0.52413408680142892</c:v>
                </c:pt>
                <c:pt idx="33">
                  <c:v>-1.1609555727205643</c:v>
                </c:pt>
                <c:pt idx="34">
                  <c:v>-1.5050441666419172</c:v>
                </c:pt>
                <c:pt idx="35">
                  <c:v>-2.0814636960335453</c:v>
                </c:pt>
                <c:pt idx="36">
                  <c:v>-2.0788939294664792</c:v>
                </c:pt>
                <c:pt idx="37">
                  <c:v>-1.8276812645893821</c:v>
                </c:pt>
                <c:pt idx="38">
                  <c:v>-1.5725154285423695</c:v>
                </c:pt>
                <c:pt idx="39">
                  <c:v>-0.27528066891679676</c:v>
                </c:pt>
                <c:pt idx="40">
                  <c:v>0.72680129752858424</c:v>
                </c:pt>
                <c:pt idx="41">
                  <c:v>0.82379745153704309</c:v>
                </c:pt>
                <c:pt idx="42">
                  <c:v>1.292473118530592</c:v>
                </c:pt>
                <c:pt idx="43">
                  <c:v>1.9608509908872491</c:v>
                </c:pt>
                <c:pt idx="44">
                  <c:v>3.0117353999027308</c:v>
                </c:pt>
                <c:pt idx="45">
                  <c:v>3.497974425844796</c:v>
                </c:pt>
                <c:pt idx="46">
                  <c:v>2.9620041225379863</c:v>
                </c:pt>
                <c:pt idx="47">
                  <c:v>2.4991400005110793</c:v>
                </c:pt>
                <c:pt idx="48">
                  <c:v>2.5402365795276474</c:v>
                </c:pt>
                <c:pt idx="49">
                  <c:v>2.5421412596127362</c:v>
                </c:pt>
                <c:pt idx="50">
                  <c:v>1.8564361116076369</c:v>
                </c:pt>
                <c:pt idx="51">
                  <c:v>0.74317984270757065</c:v>
                </c:pt>
                <c:pt idx="52">
                  <c:v>1.2308132251377961</c:v>
                </c:pt>
                <c:pt idx="53">
                  <c:v>1.8354531867142185</c:v>
                </c:pt>
                <c:pt idx="54">
                  <c:v>2.2263474238259384</c:v>
                </c:pt>
                <c:pt idx="55">
                  <c:v>2.088404886866011</c:v>
                </c:pt>
                <c:pt idx="56">
                  <c:v>2.3903071341593387</c:v>
                </c:pt>
                <c:pt idx="57">
                  <c:v>3.5564477966889769</c:v>
                </c:pt>
                <c:pt idx="58">
                  <c:v>4.1985345499864053</c:v>
                </c:pt>
                <c:pt idx="59">
                  <c:v>3.8584112518574476</c:v>
                </c:pt>
                <c:pt idx="60">
                  <c:v>3.2956282378345221</c:v>
                </c:pt>
                <c:pt idx="61">
                  <c:v>2.5915953034969919</c:v>
                </c:pt>
                <c:pt idx="62">
                  <c:v>2.3767632907598824</c:v>
                </c:pt>
                <c:pt idx="63">
                  <c:v>2.457751694110399</c:v>
                </c:pt>
                <c:pt idx="64">
                  <c:v>1.8916728094119557</c:v>
                </c:pt>
                <c:pt idx="65">
                  <c:v>1.6379368934396126</c:v>
                </c:pt>
                <c:pt idx="66">
                  <c:v>2.0639785536293211</c:v>
                </c:pt>
                <c:pt idx="67">
                  <c:v>2.5213956303181111</c:v>
                </c:pt>
                <c:pt idx="68">
                  <c:v>3.2779673874169779</c:v>
                </c:pt>
                <c:pt idx="69">
                  <c:v>3.3209922550707121</c:v>
                </c:pt>
                <c:pt idx="70">
                  <c:v>3.1747253871072805</c:v>
                </c:pt>
                <c:pt idx="71">
                  <c:v>2.6583396040032077</c:v>
                </c:pt>
                <c:pt idx="72">
                  <c:v>1.7627544036434302</c:v>
                </c:pt>
                <c:pt idx="73">
                  <c:v>0.15780155349414329</c:v>
                </c:pt>
                <c:pt idx="74">
                  <c:v>-2.6087229169526913</c:v>
                </c:pt>
                <c:pt idx="75">
                  <c:v>-5.4898771941220108</c:v>
                </c:pt>
                <c:pt idx="76">
                  <c:v>-8.0170462287212612</c:v>
                </c:pt>
                <c:pt idx="77">
                  <c:v>-11.794524954702144</c:v>
                </c:pt>
                <c:pt idx="78">
                  <c:v>-14.461296647259219</c:v>
                </c:pt>
                <c:pt idx="79">
                  <c:v>-17.332593438744123</c:v>
                </c:pt>
                <c:pt idx="80">
                  <c:v>-19.447112844906094</c:v>
                </c:pt>
                <c:pt idx="81">
                  <c:v>-20.2496100499304</c:v>
                </c:pt>
                <c:pt idx="82">
                  <c:v>-20.845738213896642</c:v>
                </c:pt>
                <c:pt idx="83">
                  <c:v>-21.723328639263904</c:v>
                </c:pt>
                <c:pt idx="84">
                  <c:v>-22.338582272586908</c:v>
                </c:pt>
                <c:pt idx="85">
                  <c:v>-22.293065379126364</c:v>
                </c:pt>
                <c:pt idx="86">
                  <c:v>-21.145280921695107</c:v>
                </c:pt>
                <c:pt idx="87">
                  <c:v>-20.939905868596206</c:v>
                </c:pt>
                <c:pt idx="88">
                  <c:v>-21.038511047867981</c:v>
                </c:pt>
                <c:pt idx="89">
                  <c:v>-21.643126818911746</c:v>
                </c:pt>
                <c:pt idx="90">
                  <c:v>-21.719034984894332</c:v>
                </c:pt>
                <c:pt idx="91">
                  <c:v>-21.556941586992473</c:v>
                </c:pt>
                <c:pt idx="92">
                  <c:v>-22.436368679178173</c:v>
                </c:pt>
                <c:pt idx="93">
                  <c:v>-24.139769063479456</c:v>
                </c:pt>
                <c:pt idx="94">
                  <c:v>-25.208054241470307</c:v>
                </c:pt>
                <c:pt idx="95">
                  <c:v>-26.06425558632775</c:v>
                </c:pt>
                <c:pt idx="96">
                  <c:v>-26.975406705295278</c:v>
                </c:pt>
                <c:pt idx="97">
                  <c:v>-26.66673209196464</c:v>
                </c:pt>
                <c:pt idx="98">
                  <c:v>-26.910631610984478</c:v>
                </c:pt>
                <c:pt idx="99">
                  <c:v>-26.156087537503378</c:v>
                </c:pt>
                <c:pt idx="100">
                  <c:v>-25.327711632795424</c:v>
                </c:pt>
                <c:pt idx="101">
                  <c:v>-24.984885602407815</c:v>
                </c:pt>
                <c:pt idx="102">
                  <c:v>-24.262566579547599</c:v>
                </c:pt>
                <c:pt idx="103">
                  <c:v>-23.656117766088052</c:v>
                </c:pt>
                <c:pt idx="104">
                  <c:v>-24.033192400019772</c:v>
                </c:pt>
                <c:pt idx="105">
                  <c:v>-24.401757722362415</c:v>
                </c:pt>
                <c:pt idx="106">
                  <c:v>-25.150206301562459</c:v>
                </c:pt>
                <c:pt idx="107">
                  <c:v>-25.275870357744903</c:v>
                </c:pt>
                <c:pt idx="108">
                  <c:v>-25.613937502253545</c:v>
                </c:pt>
                <c:pt idx="109">
                  <c:v>-25.796147908320592</c:v>
                </c:pt>
                <c:pt idx="110">
                  <c:v>-25.685955407900263</c:v>
                </c:pt>
                <c:pt idx="111">
                  <c:v>-26.225976712609896</c:v>
                </c:pt>
                <c:pt idx="112">
                  <c:v>-25.235587463785844</c:v>
                </c:pt>
                <c:pt idx="113">
                  <c:v>-24.553353287911698</c:v>
                </c:pt>
                <c:pt idx="114">
                  <c:v>-24.163611462607182</c:v>
                </c:pt>
                <c:pt idx="115">
                  <c:v>-23.037143588983128</c:v>
                </c:pt>
                <c:pt idx="116">
                  <c:v>-22.732452966392941</c:v>
                </c:pt>
                <c:pt idx="117">
                  <c:v>-23.305906614812095</c:v>
                </c:pt>
                <c:pt idx="118">
                  <c:v>-22.832505302665503</c:v>
                </c:pt>
                <c:pt idx="120">
                  <c:v>-23.724587474041638</c:v>
                </c:pt>
                <c:pt idx="121">
                  <c:v>-23.423574523570391</c:v>
                </c:pt>
                <c:pt idx="122">
                  <c:v>-24.067172909206867</c:v>
                </c:pt>
                <c:pt idx="123">
                  <c:v>-24.459031337433554</c:v>
                </c:pt>
                <c:pt idx="124">
                  <c:v>-24.923244474344312</c:v>
                </c:pt>
                <c:pt idx="125">
                  <c:v>-24.036313526349367</c:v>
                </c:pt>
                <c:pt idx="126">
                  <c:v>-23.899790764874375</c:v>
                </c:pt>
                <c:pt idx="127">
                  <c:v>-23.742196859618566</c:v>
                </c:pt>
                <c:pt idx="128">
                  <c:v>-24.454477458219081</c:v>
                </c:pt>
                <c:pt idx="129">
                  <c:v>-24.335370601613995</c:v>
                </c:pt>
                <c:pt idx="130">
                  <c:v>-24.55062090416229</c:v>
                </c:pt>
                <c:pt idx="131">
                  <c:v>-24.279445788796462</c:v>
                </c:pt>
                <c:pt idx="132">
                  <c:v>-23.504467424701065</c:v>
                </c:pt>
                <c:pt idx="133">
                  <c:v>-23.415090023089981</c:v>
                </c:pt>
                <c:pt idx="134">
                  <c:v>-23.230366826804982</c:v>
                </c:pt>
                <c:pt idx="135">
                  <c:v>-23.197595774171475</c:v>
                </c:pt>
                <c:pt idx="136">
                  <c:v>-22.967585233845988</c:v>
                </c:pt>
                <c:pt idx="137">
                  <c:v>-22.372162188773064</c:v>
                </c:pt>
                <c:pt idx="138">
                  <c:v>-21.928339688407053</c:v>
                </c:pt>
                <c:pt idx="139">
                  <c:v>-22.137426705900065</c:v>
                </c:pt>
                <c:pt idx="140">
                  <c:v>-21.839651653851259</c:v>
                </c:pt>
                <c:pt idx="141">
                  <c:v>-21.319515302868471</c:v>
                </c:pt>
                <c:pt idx="142">
                  <c:v>-20.956540637330583</c:v>
                </c:pt>
                <c:pt idx="143">
                  <c:v>-20.416043482549011</c:v>
                </c:pt>
                <c:pt idx="144">
                  <c:v>-20.497735681723579</c:v>
                </c:pt>
                <c:pt idx="145">
                  <c:v>-20.337486317930797</c:v>
                </c:pt>
                <c:pt idx="146">
                  <c:v>-20.161280207823896</c:v>
                </c:pt>
                <c:pt idx="147">
                  <c:v>-19.775579231606731</c:v>
                </c:pt>
                <c:pt idx="148">
                  <c:v>-19.793191039129606</c:v>
                </c:pt>
                <c:pt idx="149">
                  <c:v>-19.86749111928998</c:v>
                </c:pt>
                <c:pt idx="150">
                  <c:v>-20.324969901643108</c:v>
                </c:pt>
                <c:pt idx="151">
                  <c:v>-20.374630736404736</c:v>
                </c:pt>
                <c:pt idx="152">
                  <c:v>-20.328492842918028</c:v>
                </c:pt>
                <c:pt idx="153">
                  <c:v>-20.033474698221433</c:v>
                </c:pt>
                <c:pt idx="154">
                  <c:v>-19.938786476062884</c:v>
                </c:pt>
                <c:pt idx="155">
                  <c:v>-19.331558724292929</c:v>
                </c:pt>
                <c:pt idx="156">
                  <c:v>-18.398795948725461</c:v>
                </c:pt>
                <c:pt idx="157">
                  <c:v>-16.95323531702283</c:v>
                </c:pt>
                <c:pt idx="158">
                  <c:v>-15.375830937386741</c:v>
                </c:pt>
                <c:pt idx="159">
                  <c:v>-16.902778698223305</c:v>
                </c:pt>
                <c:pt idx="160">
                  <c:v>-17.8579754090756</c:v>
                </c:pt>
                <c:pt idx="161">
                  <c:v>-17.771525265779179</c:v>
                </c:pt>
                <c:pt idx="162">
                  <c:v>-17.900773887050921</c:v>
                </c:pt>
                <c:pt idx="163">
                  <c:v>-17.522423275383453</c:v>
                </c:pt>
                <c:pt idx="164">
                  <c:v>-18.036489976940128</c:v>
                </c:pt>
                <c:pt idx="165">
                  <c:v>-19.177247004933633</c:v>
                </c:pt>
                <c:pt idx="166">
                  <c:v>-17.364474827473803</c:v>
                </c:pt>
                <c:pt idx="167">
                  <c:v>-16.309655941492874</c:v>
                </c:pt>
                <c:pt idx="168">
                  <c:v>-14.789362036304178</c:v>
                </c:pt>
                <c:pt idx="169">
                  <c:v>-13.745971188568655</c:v>
                </c:pt>
                <c:pt idx="170">
                  <c:v>-13.68281751255569</c:v>
                </c:pt>
                <c:pt idx="171">
                  <c:v>-13.863653828011056</c:v>
                </c:pt>
                <c:pt idx="172">
                  <c:v>-13.21720932660946</c:v>
                </c:pt>
                <c:pt idx="173">
                  <c:v>-12.878169153944086</c:v>
                </c:pt>
                <c:pt idx="174">
                  <c:v>-12.721956059807297</c:v>
                </c:pt>
                <c:pt idx="175">
                  <c:v>-14.12010456750895</c:v>
                </c:pt>
                <c:pt idx="176">
                  <c:v>-14.877596766718796</c:v>
                </c:pt>
                <c:pt idx="177">
                  <c:v>-15.380330796392045</c:v>
                </c:pt>
                <c:pt idx="178">
                  <c:v>-15.404674707900131</c:v>
                </c:pt>
                <c:pt idx="179">
                  <c:v>-15.562581787055349</c:v>
                </c:pt>
                <c:pt idx="180">
                  <c:v>-15.574033939143915</c:v>
                </c:pt>
                <c:pt idx="181">
                  <c:v>-15.208335487878328</c:v>
                </c:pt>
                <c:pt idx="182">
                  <c:v>-14.680054014205936</c:v>
                </c:pt>
                <c:pt idx="183">
                  <c:v>-14.130722981749416</c:v>
                </c:pt>
                <c:pt idx="184">
                  <c:v>-13.252120907361798</c:v>
                </c:pt>
                <c:pt idx="185">
                  <c:v>-12.364974080956545</c:v>
                </c:pt>
                <c:pt idx="186">
                  <c:v>-11.77508372164883</c:v>
                </c:pt>
                <c:pt idx="187">
                  <c:v>-11.337261372452806</c:v>
                </c:pt>
                <c:pt idx="188">
                  <c:v>-11.32207566283766</c:v>
                </c:pt>
                <c:pt idx="189">
                  <c:v>-11.14194788335204</c:v>
                </c:pt>
                <c:pt idx="190">
                  <c:v>-11.220871635083439</c:v>
                </c:pt>
                <c:pt idx="191">
                  <c:v>-11.241698815734127</c:v>
                </c:pt>
                <c:pt idx="192">
                  <c:v>-11.022619998743309</c:v>
                </c:pt>
                <c:pt idx="193">
                  <c:v>-10.91903232942486</c:v>
                </c:pt>
                <c:pt idx="194">
                  <c:v>-10.532606029351959</c:v>
                </c:pt>
                <c:pt idx="195">
                  <c:v>-9.7665027662635904</c:v>
                </c:pt>
                <c:pt idx="196">
                  <c:v>-9.1432983111407768</c:v>
                </c:pt>
                <c:pt idx="197">
                  <c:v>-8.7111472623031627</c:v>
                </c:pt>
                <c:pt idx="198">
                  <c:v>-8.4515683333383347</c:v>
                </c:pt>
                <c:pt idx="199">
                  <c:v>-8.2813113897865129</c:v>
                </c:pt>
                <c:pt idx="200">
                  <c:v>-8.4606232566287645</c:v>
                </c:pt>
                <c:pt idx="201">
                  <c:v>-8.49468438892265</c:v>
                </c:pt>
                <c:pt idx="202">
                  <c:v>-9.0177401358764744</c:v>
                </c:pt>
                <c:pt idx="203">
                  <c:v>-9.2445779473906811</c:v>
                </c:pt>
                <c:pt idx="204">
                  <c:v>-9.1976117651611418</c:v>
                </c:pt>
                <c:pt idx="205">
                  <c:v>-9.1567289162868288</c:v>
                </c:pt>
                <c:pt idx="206">
                  <c:v>-9.3310446896911934</c:v>
                </c:pt>
                <c:pt idx="207">
                  <c:v>-9.0147816697116401</c:v>
                </c:pt>
                <c:pt idx="208">
                  <c:v>-8.6939553155274343</c:v>
                </c:pt>
                <c:pt idx="209">
                  <c:v>-8.6718276506619212</c:v>
                </c:pt>
                <c:pt idx="210">
                  <c:v>-8.4011664743794405</c:v>
                </c:pt>
                <c:pt idx="211">
                  <c:v>-8.2576584068997612</c:v>
                </c:pt>
                <c:pt idx="212">
                  <c:v>-8.3612833308529684</c:v>
                </c:pt>
                <c:pt idx="213">
                  <c:v>-8.5306151245721757</c:v>
                </c:pt>
                <c:pt idx="214">
                  <c:v>-8.4551696289318237</c:v>
                </c:pt>
                <c:pt idx="215">
                  <c:v>-8.6001365278925199</c:v>
                </c:pt>
                <c:pt idx="216">
                  <c:v>-8.6612685745409088</c:v>
                </c:pt>
                <c:pt idx="217">
                  <c:v>-8.8515266972954567</c:v>
                </c:pt>
                <c:pt idx="218">
                  <c:v>-8.7040229949978141</c:v>
                </c:pt>
                <c:pt idx="219">
                  <c:v>-8.6914897426775504</c:v>
                </c:pt>
                <c:pt idx="220">
                  <c:v>-8.6856827405381232</c:v>
                </c:pt>
                <c:pt idx="221">
                  <c:v>-8.3290318906952283</c:v>
                </c:pt>
                <c:pt idx="222">
                  <c:v>-7.7474104689168461</c:v>
                </c:pt>
                <c:pt idx="223">
                  <c:v>-7.235431300487023</c:v>
                </c:pt>
                <c:pt idx="224">
                  <c:v>-7.1129124192601534</c:v>
                </c:pt>
                <c:pt idx="225">
                  <c:v>-5.2041083090103042</c:v>
                </c:pt>
                <c:pt idx="226">
                  <c:v>-4.7378834321727625</c:v>
                </c:pt>
                <c:pt idx="227">
                  <c:v>-4.8968103530169254</c:v>
                </c:pt>
                <c:pt idx="228">
                  <c:v>-5.0186994779105403</c:v>
                </c:pt>
                <c:pt idx="229">
                  <c:v>-5.1349043467317097</c:v>
                </c:pt>
                <c:pt idx="230">
                  <c:v>-5.4910610431531852</c:v>
                </c:pt>
                <c:pt idx="231">
                  <c:v>-5.0443154327233284</c:v>
                </c:pt>
                <c:pt idx="232">
                  <c:v>-6.0907857828950309</c:v>
                </c:pt>
                <c:pt idx="233">
                  <c:v>-6.4256457390081403</c:v>
                </c:pt>
                <c:pt idx="234">
                  <c:v>-5.9251035937632155</c:v>
                </c:pt>
                <c:pt idx="235">
                  <c:v>-5.77943012999304</c:v>
                </c:pt>
                <c:pt idx="236">
                  <c:v>-5.7928390645955403</c:v>
                </c:pt>
                <c:pt idx="237">
                  <c:v>-5.5017054485757644</c:v>
                </c:pt>
                <c:pt idx="238">
                  <c:v>-5.2080025449845104</c:v>
                </c:pt>
                <c:pt idx="239">
                  <c:v>-5.3425307720755546</c:v>
                </c:pt>
                <c:pt idx="240">
                  <c:v>-5.1726377936620072</c:v>
                </c:pt>
                <c:pt idx="241">
                  <c:v>-5.4169051943639994</c:v>
                </c:pt>
                <c:pt idx="242">
                  <c:v>-5.6731534091547777</c:v>
                </c:pt>
                <c:pt idx="243">
                  <c:v>-6.0474090830228944</c:v>
                </c:pt>
                <c:pt idx="244">
                  <c:v>-5.6037396555448282</c:v>
                </c:pt>
                <c:pt idx="245">
                  <c:v>-5.8555044128424276</c:v>
                </c:pt>
                <c:pt idx="246">
                  <c:v>-5.7553122675456097</c:v>
                </c:pt>
                <c:pt idx="247">
                  <c:v>-5.3197689206950525</c:v>
                </c:pt>
                <c:pt idx="248">
                  <c:v>-4.6634980224032319</c:v>
                </c:pt>
                <c:pt idx="249">
                  <c:v>-4.4481170717436953</c:v>
                </c:pt>
                <c:pt idx="250">
                  <c:v>-4.2362204801434586</c:v>
                </c:pt>
                <c:pt idx="251">
                  <c:v>-4.562748330263716</c:v>
                </c:pt>
                <c:pt idx="252">
                  <c:v>-4.3180018798931812</c:v>
                </c:pt>
                <c:pt idx="253">
                  <c:v>-4.271634610859552</c:v>
                </c:pt>
                <c:pt idx="254">
                  <c:v>-4.5124770421366689</c:v>
                </c:pt>
                <c:pt idx="255">
                  <c:v>-4.7728199639256301</c:v>
                </c:pt>
                <c:pt idx="256">
                  <c:v>-4.7777090047724542</c:v>
                </c:pt>
                <c:pt idx="257">
                  <c:v>-4.5057908840099072</c:v>
                </c:pt>
                <c:pt idx="258">
                  <c:v>-4.1879731906760869</c:v>
                </c:pt>
                <c:pt idx="259">
                  <c:v>-4.0425738196819303</c:v>
                </c:pt>
                <c:pt idx="260">
                  <c:v>-4.3189450981934057</c:v>
                </c:pt>
                <c:pt idx="261">
                  <c:v>-4.1209078528619196</c:v>
                </c:pt>
                <c:pt idx="262">
                  <c:v>-3.8326031330959678</c:v>
                </c:pt>
                <c:pt idx="263">
                  <c:v>-3.4991890088744078</c:v>
                </c:pt>
                <c:pt idx="264">
                  <c:v>-3.7254156341899067</c:v>
                </c:pt>
                <c:pt idx="265">
                  <c:v>-3.5928583224785848</c:v>
                </c:pt>
                <c:pt idx="266">
                  <c:v>-3.637462397120474</c:v>
                </c:pt>
                <c:pt idx="267">
                  <c:v>-3.7046899045020565</c:v>
                </c:pt>
                <c:pt idx="268">
                  <c:v>-4.2353243191647643</c:v>
                </c:pt>
                <c:pt idx="269">
                  <c:v>-4.9319983726118641</c:v>
                </c:pt>
                <c:pt idx="270">
                  <c:v>-5.4153241561846315</c:v>
                </c:pt>
                <c:pt idx="271">
                  <c:v>-5.9654541805167529</c:v>
                </c:pt>
                <c:pt idx="272">
                  <c:v>-6.4499782258819573</c:v>
                </c:pt>
                <c:pt idx="273">
                  <c:v>-6.4482295617190841</c:v>
                </c:pt>
                <c:pt idx="274">
                  <c:v>-6.5008939062583835</c:v>
                </c:pt>
                <c:pt idx="275">
                  <c:v>-5.9947973954324523</c:v>
                </c:pt>
                <c:pt idx="276">
                  <c:v>-5.8894150722550664</c:v>
                </c:pt>
                <c:pt idx="277">
                  <c:v>-5.8175912803171164</c:v>
                </c:pt>
                <c:pt idx="278">
                  <c:v>-5.397082744205127</c:v>
                </c:pt>
                <c:pt idx="279">
                  <c:v>-5.5661027504749283</c:v>
                </c:pt>
                <c:pt idx="280">
                  <c:v>-5.5249829399510899</c:v>
                </c:pt>
                <c:pt idx="281">
                  <c:v>-5.437203652728515</c:v>
                </c:pt>
                <c:pt idx="282">
                  <c:v>-6.02655260698576</c:v>
                </c:pt>
                <c:pt idx="283">
                  <c:v>-6.2711204628090593</c:v>
                </c:pt>
                <c:pt idx="284">
                  <c:v>-6.4427090534455198</c:v>
                </c:pt>
                <c:pt idx="285">
                  <c:v>-6.5338174971659422</c:v>
                </c:pt>
                <c:pt idx="286">
                  <c:v>-6.1982533879073491</c:v>
                </c:pt>
                <c:pt idx="287">
                  <c:v>-6.5239878905959738</c:v>
                </c:pt>
                <c:pt idx="288">
                  <c:v>-6.5439370084998201</c:v>
                </c:pt>
                <c:pt idx="289">
                  <c:v>-6.6441982167825904</c:v>
                </c:pt>
                <c:pt idx="290">
                  <c:v>-6.6627738311900231</c:v>
                </c:pt>
                <c:pt idx="291">
                  <c:v>-6.8199225865290902</c:v>
                </c:pt>
                <c:pt idx="292">
                  <c:v>-7.1298329860513059</c:v>
                </c:pt>
                <c:pt idx="293">
                  <c:v>-7.3868838625221747</c:v>
                </c:pt>
                <c:pt idx="294">
                  <c:v>-7.5462687851701258</c:v>
                </c:pt>
                <c:pt idx="295">
                  <c:v>-7.0876510325535387</c:v>
                </c:pt>
                <c:pt idx="296">
                  <c:v>-7.0013403026730368</c:v>
                </c:pt>
                <c:pt idx="297">
                  <c:v>-6.7332979727403641</c:v>
                </c:pt>
                <c:pt idx="298">
                  <c:v>-6.3899588783249142</c:v>
                </c:pt>
                <c:pt idx="299">
                  <c:v>-5.9414361079042965</c:v>
                </c:pt>
                <c:pt idx="300">
                  <c:v>-5.9981488939678433</c:v>
                </c:pt>
                <c:pt idx="301">
                  <c:v>-6.5628447975412518</c:v>
                </c:pt>
                <c:pt idx="302">
                  <c:v>-7.6887195415968366</c:v>
                </c:pt>
                <c:pt idx="303">
                  <c:v>-7.1671658555297082</c:v>
                </c:pt>
                <c:pt idx="304">
                  <c:v>-6.9160644487169813</c:v>
                </c:pt>
                <c:pt idx="305">
                  <c:v>-7.141155814091972</c:v>
                </c:pt>
                <c:pt idx="306">
                  <c:v>-6.7738161048883283</c:v>
                </c:pt>
                <c:pt idx="307">
                  <c:v>-6.2170619935720639</c:v>
                </c:pt>
                <c:pt idx="308">
                  <c:v>-5.2973607246922043</c:v>
                </c:pt>
                <c:pt idx="309">
                  <c:v>-4.6833559770407112</c:v>
                </c:pt>
                <c:pt idx="310">
                  <c:v>-5.3904160962868248</c:v>
                </c:pt>
                <c:pt idx="311">
                  <c:v>-5.802121023743509</c:v>
                </c:pt>
                <c:pt idx="312">
                  <c:v>-6.0866501474878669</c:v>
                </c:pt>
                <c:pt idx="313">
                  <c:v>-6.70670140144437</c:v>
                </c:pt>
                <c:pt idx="314">
                  <c:v>-6.897528792667023</c:v>
                </c:pt>
                <c:pt idx="315">
                  <c:v>-8.1796964246823176</c:v>
                </c:pt>
                <c:pt idx="316">
                  <c:v>-9.5640832156176465</c:v>
                </c:pt>
                <c:pt idx="317">
                  <c:v>-9.5498255436704387</c:v>
                </c:pt>
                <c:pt idx="318">
                  <c:v>-9.9406029003574741</c:v>
                </c:pt>
                <c:pt idx="319">
                  <c:v>-10.018599753083638</c:v>
                </c:pt>
                <c:pt idx="320">
                  <c:v>-10.551836853226364</c:v>
                </c:pt>
                <c:pt idx="321">
                  <c:v>-11.354677075793267</c:v>
                </c:pt>
                <c:pt idx="322">
                  <c:v>-11.920467475958148</c:v>
                </c:pt>
                <c:pt idx="323">
                  <c:v>-11.940649631061019</c:v>
                </c:pt>
                <c:pt idx="324">
                  <c:v>-12.201278537091824</c:v>
                </c:pt>
                <c:pt idx="325">
                  <c:v>-12.015275237518143</c:v>
                </c:pt>
                <c:pt idx="326">
                  <c:v>-11.371505444689005</c:v>
                </c:pt>
                <c:pt idx="327">
                  <c:v>-10.281407725463508</c:v>
                </c:pt>
                <c:pt idx="328">
                  <c:v>-8.7021004540992308</c:v>
                </c:pt>
                <c:pt idx="329">
                  <c:v>-7.7466055145078414</c:v>
                </c:pt>
                <c:pt idx="330">
                  <c:v>-7.5953387457933905</c:v>
                </c:pt>
                <c:pt idx="331">
                  <c:v>-8.2228216105007874</c:v>
                </c:pt>
                <c:pt idx="332">
                  <c:v>-8.7980940637362153</c:v>
                </c:pt>
                <c:pt idx="333">
                  <c:v>-9.0385658197936269</c:v>
                </c:pt>
                <c:pt idx="334">
                  <c:v>-9.1227303957234636</c:v>
                </c:pt>
                <c:pt idx="335">
                  <c:v>-9.663432881238748</c:v>
                </c:pt>
                <c:pt idx="336">
                  <c:v>-9.2235087738655217</c:v>
                </c:pt>
                <c:pt idx="337">
                  <c:v>-8.3071925351787979</c:v>
                </c:pt>
                <c:pt idx="338">
                  <c:v>-7.8306038697661249</c:v>
                </c:pt>
                <c:pt idx="339">
                  <c:v>-7.5692506757845432</c:v>
                </c:pt>
                <c:pt idx="340">
                  <c:v>-7.0594776304002602</c:v>
                </c:pt>
                <c:pt idx="341">
                  <c:v>-7.1437282176195636</c:v>
                </c:pt>
                <c:pt idx="342">
                  <c:v>-7.5415705752401427</c:v>
                </c:pt>
                <c:pt idx="343">
                  <c:v>-7.8956907207089762</c:v>
                </c:pt>
                <c:pt idx="344">
                  <c:v>-7.872225532654598</c:v>
                </c:pt>
                <c:pt idx="345">
                  <c:v>-6.7377183607691906</c:v>
                </c:pt>
                <c:pt idx="346">
                  <c:v>-5.4221046525927088</c:v>
                </c:pt>
                <c:pt idx="347">
                  <c:v>-5.7297169305353366</c:v>
                </c:pt>
                <c:pt idx="348">
                  <c:v>-5.4766315161833621</c:v>
                </c:pt>
                <c:pt idx="349">
                  <c:v>-4.9040055446048143</c:v>
                </c:pt>
                <c:pt idx="350">
                  <c:v>-3.8682352518288861</c:v>
                </c:pt>
                <c:pt idx="351">
                  <c:v>-3.2543557114314363</c:v>
                </c:pt>
                <c:pt idx="352">
                  <c:v>-2.6092318803190877</c:v>
                </c:pt>
                <c:pt idx="353">
                  <c:v>-2.1318196589976961</c:v>
                </c:pt>
                <c:pt idx="354">
                  <c:v>-1.19388250418315</c:v>
                </c:pt>
                <c:pt idx="355">
                  <c:v>-0.9174952454292653</c:v>
                </c:pt>
                <c:pt idx="356">
                  <c:v>-1.8262130069154823</c:v>
                </c:pt>
                <c:pt idx="357">
                  <c:v>-1.2301427166433092</c:v>
                </c:pt>
                <c:pt idx="358">
                  <c:v>0.29204809926099434</c:v>
                </c:pt>
                <c:pt idx="359">
                  <c:v>-0.16714312073214929</c:v>
                </c:pt>
                <c:pt idx="360">
                  <c:v>9.6099311442155777E-2</c:v>
                </c:pt>
                <c:pt idx="361">
                  <c:v>4.4866634938297345E-2</c:v>
                </c:pt>
                <c:pt idx="362">
                  <c:v>-7.6495543791231108E-2</c:v>
                </c:pt>
                <c:pt idx="363">
                  <c:v>-1.5276278457985537</c:v>
                </c:pt>
                <c:pt idx="364">
                  <c:v>-3.5791683901542624</c:v>
                </c:pt>
                <c:pt idx="365">
                  <c:v>-5.8009924879344918</c:v>
                </c:pt>
                <c:pt idx="366">
                  <c:v>-5.786539742012045</c:v>
                </c:pt>
                <c:pt idx="367">
                  <c:v>-6.7639136879322104</c:v>
                </c:pt>
                <c:pt idx="368">
                  <c:v>-7.6888167457774532</c:v>
                </c:pt>
                <c:pt idx="369">
                  <c:v>-8.4162946661190841</c:v>
                </c:pt>
                <c:pt idx="370">
                  <c:v>-6.1740339941592222</c:v>
                </c:pt>
                <c:pt idx="371">
                  <c:v>-5.5944701544225284</c:v>
                </c:pt>
                <c:pt idx="372">
                  <c:v>-5.7944043251596229</c:v>
                </c:pt>
                <c:pt idx="373">
                  <c:v>-5.7878292056863474</c:v>
                </c:pt>
                <c:pt idx="374">
                  <c:v>-5.5189698273581618</c:v>
                </c:pt>
                <c:pt idx="375">
                  <c:v>-4.9758317379332855</c:v>
                </c:pt>
                <c:pt idx="376">
                  <c:v>-4.064197744153307</c:v>
                </c:pt>
                <c:pt idx="377">
                  <c:v>-5.0571557665875497</c:v>
                </c:pt>
                <c:pt idx="378">
                  <c:v>-5.5643600270345948</c:v>
                </c:pt>
                <c:pt idx="379">
                  <c:v>-5.6952267312330287</c:v>
                </c:pt>
                <c:pt idx="380">
                  <c:v>-6.4991595065075751</c:v>
                </c:pt>
                <c:pt idx="381">
                  <c:v>-7.9206044776397047</c:v>
                </c:pt>
                <c:pt idx="382">
                  <c:v>-9.5526208167073747</c:v>
                </c:pt>
                <c:pt idx="383">
                  <c:v>-11.361796884233243</c:v>
                </c:pt>
                <c:pt idx="384">
                  <c:v>-11.671684017619995</c:v>
                </c:pt>
                <c:pt idx="385">
                  <c:v>-12.04500838953828</c:v>
                </c:pt>
                <c:pt idx="386">
                  <c:v>-12.538803493967805</c:v>
                </c:pt>
                <c:pt idx="387">
                  <c:v>-12.484995820978142</c:v>
                </c:pt>
                <c:pt idx="388">
                  <c:v>-12.654125028598843</c:v>
                </c:pt>
                <c:pt idx="389">
                  <c:v>-12.180545231370349</c:v>
                </c:pt>
                <c:pt idx="390">
                  <c:v>-11.493712178172474</c:v>
                </c:pt>
                <c:pt idx="391">
                  <c:v>-11.362140317084615</c:v>
                </c:pt>
                <c:pt idx="392">
                  <c:v>-11.232252262581779</c:v>
                </c:pt>
                <c:pt idx="393">
                  <c:v>-11.697350198166774</c:v>
                </c:pt>
                <c:pt idx="394">
                  <c:v>-11.75188241153889</c:v>
                </c:pt>
                <c:pt idx="395">
                  <c:v>-11.208098891454222</c:v>
                </c:pt>
                <c:pt idx="396">
                  <c:v>-11.574726759308088</c:v>
                </c:pt>
                <c:pt idx="397">
                  <c:v>-11.868412685116661</c:v>
                </c:pt>
                <c:pt idx="398">
                  <c:v>-11.517299954333211</c:v>
                </c:pt>
                <c:pt idx="399">
                  <c:v>-11.275794374401263</c:v>
                </c:pt>
                <c:pt idx="400">
                  <c:v>-9.901504000382662</c:v>
                </c:pt>
                <c:pt idx="401">
                  <c:v>-9.8437030184319383</c:v>
                </c:pt>
                <c:pt idx="402">
                  <c:v>-9.6945058816956422</c:v>
                </c:pt>
                <c:pt idx="403">
                  <c:v>-9.3556815474456698</c:v>
                </c:pt>
                <c:pt idx="404">
                  <c:v>-9.2570080733168503</c:v>
                </c:pt>
                <c:pt idx="405">
                  <c:v>-9.2957207232508825</c:v>
                </c:pt>
                <c:pt idx="406">
                  <c:v>-9.4137140932418824</c:v>
                </c:pt>
                <c:pt idx="407">
                  <c:v>-10.548314164196082</c:v>
                </c:pt>
                <c:pt idx="408">
                  <c:v>-10.296315175120483</c:v>
                </c:pt>
                <c:pt idx="409">
                  <c:v>-8.4711249688785255</c:v>
                </c:pt>
                <c:pt idx="410">
                  <c:v>-8.0422464555433795</c:v>
                </c:pt>
                <c:pt idx="411">
                  <c:v>-7.2448322165530268</c:v>
                </c:pt>
                <c:pt idx="412">
                  <c:v>-7.1975574452305064</c:v>
                </c:pt>
                <c:pt idx="413">
                  <c:v>-6.377511686439604</c:v>
                </c:pt>
                <c:pt idx="414">
                  <c:v>-5.7701347216672607</c:v>
                </c:pt>
                <c:pt idx="415">
                  <c:v>-5.4233250702399758</c:v>
                </c:pt>
                <c:pt idx="416">
                  <c:v>-6.465224722431226</c:v>
                </c:pt>
                <c:pt idx="417">
                  <c:v>-6.4546384646450017</c:v>
                </c:pt>
                <c:pt idx="418">
                  <c:v>-7.2174165862769355</c:v>
                </c:pt>
                <c:pt idx="419">
                  <c:v>-7.2170147107132925</c:v>
                </c:pt>
                <c:pt idx="420">
                  <c:v>-7.7325781578238608</c:v>
                </c:pt>
                <c:pt idx="421">
                  <c:v>-8.1566124053444131</c:v>
                </c:pt>
                <c:pt idx="422">
                  <c:v>-8.8692185848431517</c:v>
                </c:pt>
                <c:pt idx="423">
                  <c:v>-9.6634885194426605</c:v>
                </c:pt>
                <c:pt idx="424">
                  <c:v>-10.372500971439109</c:v>
                </c:pt>
                <c:pt idx="425">
                  <c:v>-10.495044021861029</c:v>
                </c:pt>
                <c:pt idx="426">
                  <c:v>-10.707925259745407</c:v>
                </c:pt>
                <c:pt idx="427">
                  <c:v>-11.147839568336186</c:v>
                </c:pt>
                <c:pt idx="428">
                  <c:v>-11.477764119881261</c:v>
                </c:pt>
                <c:pt idx="429">
                  <c:v>-11.874968533160652</c:v>
                </c:pt>
                <c:pt idx="430">
                  <c:v>-11.933197078380006</c:v>
                </c:pt>
                <c:pt idx="431">
                  <c:v>-11.815562444736399</c:v>
                </c:pt>
                <c:pt idx="432">
                  <c:v>-12.092598661861635</c:v>
                </c:pt>
                <c:pt idx="433">
                  <c:v>-12.644740411567406</c:v>
                </c:pt>
                <c:pt idx="434">
                  <c:v>-12.183338633149322</c:v>
                </c:pt>
                <c:pt idx="435">
                  <c:v>-11.753238434270559</c:v>
                </c:pt>
                <c:pt idx="436">
                  <c:v>-11.220374018995098</c:v>
                </c:pt>
                <c:pt idx="437">
                  <c:v>-10.776342426400266</c:v>
                </c:pt>
                <c:pt idx="438">
                  <c:v>-9.8293666053866957</c:v>
                </c:pt>
                <c:pt idx="439">
                  <c:v>-8.4967087876821612</c:v>
                </c:pt>
                <c:pt idx="440">
                  <c:v>-5.0623011902477497</c:v>
                </c:pt>
                <c:pt idx="441">
                  <c:v>-2.134437229563622</c:v>
                </c:pt>
                <c:pt idx="442">
                  <c:v>1.7617818715346067</c:v>
                </c:pt>
                <c:pt idx="443">
                  <c:v>5.0848062291280245</c:v>
                </c:pt>
                <c:pt idx="444">
                  <c:v>10.924683097263795</c:v>
                </c:pt>
                <c:pt idx="445">
                  <c:v>16.145647962341222</c:v>
                </c:pt>
                <c:pt idx="446">
                  <c:v>20.369613191493681</c:v>
                </c:pt>
                <c:pt idx="447">
                  <c:v>22.668111839492529</c:v>
                </c:pt>
                <c:pt idx="448">
                  <c:v>23.668130020630624</c:v>
                </c:pt>
                <c:pt idx="449">
                  <c:v>25.442202311601658</c:v>
                </c:pt>
                <c:pt idx="450">
                  <c:v>27.030353447075861</c:v>
                </c:pt>
                <c:pt idx="451">
                  <c:v>25.862655277676691</c:v>
                </c:pt>
                <c:pt idx="452">
                  <c:v>23.06363822203188</c:v>
                </c:pt>
                <c:pt idx="453">
                  <c:v>22.570450765192607</c:v>
                </c:pt>
                <c:pt idx="454">
                  <c:v>21.162065657984122</c:v>
                </c:pt>
                <c:pt idx="455">
                  <c:v>22.623407711925029</c:v>
                </c:pt>
                <c:pt idx="456">
                  <c:v>22.319999908192496</c:v>
                </c:pt>
                <c:pt idx="457">
                  <c:v>22.116168462792281</c:v>
                </c:pt>
                <c:pt idx="458">
                  <c:v>23.193238606508682</c:v>
                </c:pt>
                <c:pt idx="459">
                  <c:v>25.340589914029</c:v>
                </c:pt>
                <c:pt idx="460">
                  <c:v>27.160935157063506</c:v>
                </c:pt>
                <c:pt idx="461">
                  <c:v>29.580513325635838</c:v>
                </c:pt>
                <c:pt idx="462">
                  <c:v>31.353858519155569</c:v>
                </c:pt>
                <c:pt idx="463">
                  <c:v>31.217133947898734</c:v>
                </c:pt>
                <c:pt idx="464">
                  <c:v>32.604053933039943</c:v>
                </c:pt>
                <c:pt idx="465">
                  <c:v>33.103486813835801</c:v>
                </c:pt>
                <c:pt idx="466">
                  <c:v>31.981637338542644</c:v>
                </c:pt>
                <c:pt idx="467">
                  <c:v>31.272838699981204</c:v>
                </c:pt>
                <c:pt idx="468">
                  <c:v>29.651109700097216</c:v>
                </c:pt>
                <c:pt idx="469">
                  <c:v>27.331466094032525</c:v>
                </c:pt>
                <c:pt idx="470">
                  <c:v>27.641487103830794</c:v>
                </c:pt>
                <c:pt idx="471">
                  <c:v>26.669335216897565</c:v>
                </c:pt>
                <c:pt idx="472">
                  <c:v>24.822021139402256</c:v>
                </c:pt>
                <c:pt idx="473">
                  <c:v>24.825408024376554</c:v>
                </c:pt>
                <c:pt idx="474">
                  <c:v>25.420542789204809</c:v>
                </c:pt>
                <c:pt idx="475">
                  <c:v>25.667984916966596</c:v>
                </c:pt>
                <c:pt idx="476">
                  <c:v>26.294126365229271</c:v>
                </c:pt>
                <c:pt idx="477">
                  <c:v>26.129676087257653</c:v>
                </c:pt>
                <c:pt idx="478">
                  <c:v>26.716140611331316</c:v>
                </c:pt>
                <c:pt idx="479">
                  <c:v>27.498176363746666</c:v>
                </c:pt>
                <c:pt idx="480">
                  <c:v>28.476339982480102</c:v>
                </c:pt>
                <c:pt idx="481">
                  <c:v>26.985714098364884</c:v>
                </c:pt>
                <c:pt idx="482">
                  <c:v>27.220345448331109</c:v>
                </c:pt>
                <c:pt idx="483">
                  <c:v>28.705186053543716</c:v>
                </c:pt>
                <c:pt idx="484">
                  <c:v>30.186282698635036</c:v>
                </c:pt>
                <c:pt idx="485">
                  <c:v>31.022190702409887</c:v>
                </c:pt>
                <c:pt idx="486">
                  <c:v>29.87632432741405</c:v>
                </c:pt>
                <c:pt idx="487">
                  <c:v>30.068293412493777</c:v>
                </c:pt>
                <c:pt idx="488">
                  <c:v>29.844073976215384</c:v>
                </c:pt>
                <c:pt idx="489">
                  <c:v>30.19271927989713</c:v>
                </c:pt>
                <c:pt idx="490">
                  <c:v>27.819505056153158</c:v>
                </c:pt>
                <c:pt idx="491">
                  <c:v>28.174828883559886</c:v>
                </c:pt>
                <c:pt idx="492">
                  <c:v>28.925761199530307</c:v>
                </c:pt>
                <c:pt idx="493">
                  <c:v>29.478794810964612</c:v>
                </c:pt>
                <c:pt idx="494">
                  <c:v>29.074177589846947</c:v>
                </c:pt>
                <c:pt idx="495">
                  <c:v>29.218430650762951</c:v>
                </c:pt>
                <c:pt idx="496">
                  <c:v>29.055995418922102</c:v>
                </c:pt>
                <c:pt idx="497">
                  <c:v>30.66461336981742</c:v>
                </c:pt>
                <c:pt idx="498">
                  <c:v>30.977790716918346</c:v>
                </c:pt>
                <c:pt idx="499">
                  <c:v>30.336274906227111</c:v>
                </c:pt>
                <c:pt idx="500">
                  <c:v>30.854586225072012</c:v>
                </c:pt>
                <c:pt idx="501">
                  <c:v>30.433698254973031</c:v>
                </c:pt>
                <c:pt idx="502">
                  <c:v>29.77957553599261</c:v>
                </c:pt>
                <c:pt idx="503">
                  <c:v>28.858144729163449</c:v>
                </c:pt>
                <c:pt idx="504">
                  <c:v>27.944342146272021</c:v>
                </c:pt>
                <c:pt idx="505">
                  <c:v>25.509059859828117</c:v>
                </c:pt>
                <c:pt idx="506">
                  <c:v>24.440520738736229</c:v>
                </c:pt>
                <c:pt idx="507">
                  <c:v>23.448036485317925</c:v>
                </c:pt>
                <c:pt idx="508">
                  <c:v>22.936151062165958</c:v>
                </c:pt>
                <c:pt idx="509">
                  <c:v>23.054197128401988</c:v>
                </c:pt>
                <c:pt idx="510">
                  <c:v>22.727839571088133</c:v>
                </c:pt>
                <c:pt idx="511">
                  <c:v>21.265083873089793</c:v>
                </c:pt>
                <c:pt idx="512">
                  <c:v>21.521684876378153</c:v>
                </c:pt>
                <c:pt idx="513">
                  <c:v>21.77111987098537</c:v>
                </c:pt>
                <c:pt idx="514">
                  <c:v>22.487025126782807</c:v>
                </c:pt>
                <c:pt idx="515">
                  <c:v>23.345678474910386</c:v>
                </c:pt>
                <c:pt idx="516">
                  <c:v>20.98756154514567</c:v>
                </c:pt>
                <c:pt idx="517">
                  <c:v>19.526851820155205</c:v>
                </c:pt>
                <c:pt idx="518">
                  <c:v>18.9556598650937</c:v>
                </c:pt>
                <c:pt idx="519">
                  <c:v>18.177734604280115</c:v>
                </c:pt>
                <c:pt idx="520">
                  <c:v>16.760892112232607</c:v>
                </c:pt>
                <c:pt idx="521">
                  <c:v>15.06147371620381</c:v>
                </c:pt>
                <c:pt idx="522">
                  <c:v>13.762912251284519</c:v>
                </c:pt>
                <c:pt idx="523">
                  <c:v>15.237140470440158</c:v>
                </c:pt>
                <c:pt idx="524">
                  <c:v>18.81633392099851</c:v>
                </c:pt>
                <c:pt idx="525">
                  <c:v>20.179025064597258</c:v>
                </c:pt>
                <c:pt idx="526">
                  <c:v>21.136237106273274</c:v>
                </c:pt>
                <c:pt idx="527">
                  <c:v>22.802437863328212</c:v>
                </c:pt>
                <c:pt idx="528">
                  <c:v>22.684785811025201</c:v>
                </c:pt>
                <c:pt idx="529">
                  <c:v>22.750663525032053</c:v>
                </c:pt>
                <c:pt idx="530">
                  <c:v>23.279478594291135</c:v>
                </c:pt>
                <c:pt idx="531">
                  <c:v>20.437239043071198</c:v>
                </c:pt>
                <c:pt idx="532">
                  <c:v>18.814849048090601</c:v>
                </c:pt>
                <c:pt idx="533">
                  <c:v>17.242808182506216</c:v>
                </c:pt>
                <c:pt idx="534">
                  <c:v>15.345733184103926</c:v>
                </c:pt>
                <c:pt idx="535">
                  <c:v>15.711465709636343</c:v>
                </c:pt>
                <c:pt idx="536">
                  <c:v>15.720031873525727</c:v>
                </c:pt>
                <c:pt idx="537">
                  <c:v>14.957143195370753</c:v>
                </c:pt>
                <c:pt idx="538">
                  <c:v>15.146179415187321</c:v>
                </c:pt>
                <c:pt idx="539">
                  <c:v>15.557285925016956</c:v>
                </c:pt>
                <c:pt idx="540">
                  <c:v>15.994661087978345</c:v>
                </c:pt>
                <c:pt idx="541">
                  <c:v>16.082584879868111</c:v>
                </c:pt>
                <c:pt idx="542">
                  <c:v>16.113703002114036</c:v>
                </c:pt>
                <c:pt idx="543">
                  <c:v>15.869218571309165</c:v>
                </c:pt>
                <c:pt idx="544">
                  <c:v>16.039486345148163</c:v>
                </c:pt>
                <c:pt idx="545">
                  <c:v>16.734354628524798</c:v>
                </c:pt>
                <c:pt idx="546">
                  <c:v>16.42209303859623</c:v>
                </c:pt>
                <c:pt idx="547">
                  <c:v>16.797316862581173</c:v>
                </c:pt>
                <c:pt idx="548">
                  <c:v>16.092604869001388</c:v>
                </c:pt>
                <c:pt idx="549">
                  <c:v>15.749711220861855</c:v>
                </c:pt>
                <c:pt idx="550">
                  <c:v>14.502679279339104</c:v>
                </c:pt>
                <c:pt idx="551">
                  <c:v>13.439427485778891</c:v>
                </c:pt>
                <c:pt idx="552">
                  <c:v>12.63518720807671</c:v>
                </c:pt>
                <c:pt idx="553">
                  <c:v>12.170499280178017</c:v>
                </c:pt>
                <c:pt idx="554">
                  <c:v>10.727877049554451</c:v>
                </c:pt>
                <c:pt idx="555">
                  <c:v>9.9497936820730821</c:v>
                </c:pt>
                <c:pt idx="556">
                  <c:v>8.8084708003331276</c:v>
                </c:pt>
                <c:pt idx="557">
                  <c:v>8.2684661899723313</c:v>
                </c:pt>
                <c:pt idx="558">
                  <c:v>7.8672094216743771</c:v>
                </c:pt>
                <c:pt idx="559">
                  <c:v>7.5271158793299557</c:v>
                </c:pt>
                <c:pt idx="560">
                  <c:v>6.3327144278932783</c:v>
                </c:pt>
                <c:pt idx="561">
                  <c:v>4.6010044399320504</c:v>
                </c:pt>
                <c:pt idx="562">
                  <c:v>3.9987849827739779</c:v>
                </c:pt>
                <c:pt idx="563">
                  <c:v>3.7663068020965857</c:v>
                </c:pt>
                <c:pt idx="564">
                  <c:v>3.9168274790436572</c:v>
                </c:pt>
                <c:pt idx="565">
                  <c:v>4.0193039776632915</c:v>
                </c:pt>
                <c:pt idx="566">
                  <c:v>2.9650106774374412</c:v>
                </c:pt>
                <c:pt idx="567">
                  <c:v>3.4026660831513342</c:v>
                </c:pt>
                <c:pt idx="568">
                  <c:v>4.264944727332856</c:v>
                </c:pt>
                <c:pt idx="569">
                  <c:v>4.2193512176822239</c:v>
                </c:pt>
                <c:pt idx="570">
                  <c:v>4.1088923212607007</c:v>
                </c:pt>
                <c:pt idx="571">
                  <c:v>4.5080984429877393</c:v>
                </c:pt>
                <c:pt idx="572">
                  <c:v>4.4692784407542492</c:v>
                </c:pt>
                <c:pt idx="573">
                  <c:v>4.3953229827769418</c:v>
                </c:pt>
                <c:pt idx="574">
                  <c:v>4.9256193468684595</c:v>
                </c:pt>
                <c:pt idx="575">
                  <c:v>6.3626359050213948</c:v>
                </c:pt>
                <c:pt idx="576">
                  <c:v>6.3001133212339573</c:v>
                </c:pt>
                <c:pt idx="577">
                  <c:v>6.1821599354792696</c:v>
                </c:pt>
                <c:pt idx="578">
                  <c:v>5.9877624686417663</c:v>
                </c:pt>
                <c:pt idx="579">
                  <c:v>6.3880712097970811</c:v>
                </c:pt>
                <c:pt idx="580">
                  <c:v>6.604558495649627</c:v>
                </c:pt>
                <c:pt idx="581">
                  <c:v>6.7224525335821639</c:v>
                </c:pt>
                <c:pt idx="582">
                  <c:v>5.9577357633429244</c:v>
                </c:pt>
                <c:pt idx="583">
                  <c:v>6.8481809874787345</c:v>
                </c:pt>
                <c:pt idx="584">
                  <c:v>7.1443925360074632</c:v>
                </c:pt>
                <c:pt idx="585">
                  <c:v>7.2817403866325643</c:v>
                </c:pt>
                <c:pt idx="586">
                  <c:v>6.9784343801020041</c:v>
                </c:pt>
                <c:pt idx="587">
                  <c:v>6.9307970439535938</c:v>
                </c:pt>
                <c:pt idx="588">
                  <c:v>7.4405641695824825</c:v>
                </c:pt>
                <c:pt idx="589">
                  <c:v>8.3863061849403842</c:v>
                </c:pt>
                <c:pt idx="590">
                  <c:v>7.0693986229160313</c:v>
                </c:pt>
                <c:pt idx="591">
                  <c:v>6.8784479782663812</c:v>
                </c:pt>
                <c:pt idx="592">
                  <c:v>6.8412879077849622</c:v>
                </c:pt>
                <c:pt idx="593">
                  <c:v>7.2869595685375987</c:v>
                </c:pt>
                <c:pt idx="594">
                  <c:v>7.160648210442373</c:v>
                </c:pt>
                <c:pt idx="595">
                  <c:v>7.4794208663552473</c:v>
                </c:pt>
                <c:pt idx="596">
                  <c:v>7.0011630915147194</c:v>
                </c:pt>
                <c:pt idx="597">
                  <c:v>7.2717842461323228</c:v>
                </c:pt>
                <c:pt idx="598">
                  <c:v>7.2891973771037497</c:v>
                </c:pt>
                <c:pt idx="599">
                  <c:v>7.208465816518121</c:v>
                </c:pt>
                <c:pt idx="600">
                  <c:v>6.1590193312094472</c:v>
                </c:pt>
                <c:pt idx="601">
                  <c:v>5.7750873869807196</c:v>
                </c:pt>
                <c:pt idx="602">
                  <c:v>4.683146064483819</c:v>
                </c:pt>
                <c:pt idx="603">
                  <c:v>3.9974158631524817</c:v>
                </c:pt>
                <c:pt idx="604">
                  <c:v>4.0138520578060284</c:v>
                </c:pt>
                <c:pt idx="605">
                  <c:v>4.1004003313909587</c:v>
                </c:pt>
                <c:pt idx="606">
                  <c:v>4.0103916975584024</c:v>
                </c:pt>
                <c:pt idx="607">
                  <c:v>4.5384119315146991</c:v>
                </c:pt>
                <c:pt idx="608">
                  <c:v>4.7610193923443633</c:v>
                </c:pt>
                <c:pt idx="609">
                  <c:v>4.219817160755678</c:v>
                </c:pt>
                <c:pt idx="610">
                  <c:v>4.4576696079256086</c:v>
                </c:pt>
                <c:pt idx="611">
                  <c:v>4.6201012306643987</c:v>
                </c:pt>
                <c:pt idx="612">
                  <c:v>4.4544932652274483</c:v>
                </c:pt>
                <c:pt idx="613">
                  <c:v>4.395632531379384</c:v>
                </c:pt>
                <c:pt idx="614">
                  <c:v>4.464402473454343</c:v>
                </c:pt>
                <c:pt idx="615">
                  <c:v>4.4580514714920145</c:v>
                </c:pt>
                <c:pt idx="616">
                  <c:v>5.1116222509889289</c:v>
                </c:pt>
                <c:pt idx="617">
                  <c:v>5.0774567369605634</c:v>
                </c:pt>
                <c:pt idx="618">
                  <c:v>4.5715401702423621</c:v>
                </c:pt>
                <c:pt idx="619">
                  <c:v>4.4298878552211196</c:v>
                </c:pt>
                <c:pt idx="620">
                  <c:v>4.0982544422060299</c:v>
                </c:pt>
                <c:pt idx="621">
                  <c:v>3.6615624135706994</c:v>
                </c:pt>
                <c:pt idx="622">
                  <c:v>3.7964058157305911</c:v>
                </c:pt>
                <c:pt idx="623">
                  <c:v>3.3578223310863824</c:v>
                </c:pt>
                <c:pt idx="624">
                  <c:v>3.4628115301711193</c:v>
                </c:pt>
                <c:pt idx="625">
                  <c:v>4.8791201507617314</c:v>
                </c:pt>
                <c:pt idx="626">
                  <c:v>5.3746716710550562</c:v>
                </c:pt>
                <c:pt idx="627">
                  <c:v>5.8958915747043035</c:v>
                </c:pt>
                <c:pt idx="628">
                  <c:v>6.0885233511652439</c:v>
                </c:pt>
                <c:pt idx="629">
                  <c:v>6.2938743570940909</c:v>
                </c:pt>
                <c:pt idx="630">
                  <c:v>6.4843408146442565</c:v>
                </c:pt>
                <c:pt idx="631">
                  <c:v>6.0346591628907325</c:v>
                </c:pt>
                <c:pt idx="632">
                  <c:v>5.1432516938874704</c:v>
                </c:pt>
                <c:pt idx="633">
                  <c:v>5.2348922903163517</c:v>
                </c:pt>
                <c:pt idx="634">
                  <c:v>5.2087796307066716</c:v>
                </c:pt>
                <c:pt idx="635">
                  <c:v>5.1630219322405466</c:v>
                </c:pt>
                <c:pt idx="636">
                  <c:v>5.3006244413506929</c:v>
                </c:pt>
                <c:pt idx="637">
                  <c:v>5.6586903236513271</c:v>
                </c:pt>
                <c:pt idx="638">
                  <c:v>5.0187047168828718</c:v>
                </c:pt>
                <c:pt idx="639">
                  <c:v>4.5709646898205509</c:v>
                </c:pt>
                <c:pt idx="640">
                  <c:v>4.7280062721005818</c:v>
                </c:pt>
                <c:pt idx="641">
                  <c:v>4.4190571673954189</c:v>
                </c:pt>
                <c:pt idx="642">
                  <c:v>4.4354048450893915</c:v>
                </c:pt>
                <c:pt idx="643">
                  <c:v>3.9753856731346571</c:v>
                </c:pt>
                <c:pt idx="644">
                  <c:v>3.7038160066828025</c:v>
                </c:pt>
                <c:pt idx="645">
                  <c:v>3.9481802601510334</c:v>
                </c:pt>
                <c:pt idx="646">
                  <c:v>4.3701939529048417</c:v>
                </c:pt>
                <c:pt idx="647">
                  <c:v>3.75778045646245</c:v>
                </c:pt>
                <c:pt idx="648">
                  <c:v>4.0765540261658044</c:v>
                </c:pt>
                <c:pt idx="649">
                  <c:v>4.1176946383495485</c:v>
                </c:pt>
                <c:pt idx="650">
                  <c:v>4.1500399354848616</c:v>
                </c:pt>
                <c:pt idx="651">
                  <c:v>4.099034576953672</c:v>
                </c:pt>
                <c:pt idx="652">
                  <c:v>4.8147359332163884</c:v>
                </c:pt>
                <c:pt idx="653">
                  <c:v>4.5116381398844183</c:v>
                </c:pt>
                <c:pt idx="654">
                  <c:v>4.5894137464006022</c:v>
                </c:pt>
                <c:pt idx="655">
                  <c:v>4.2871995741874995</c:v>
                </c:pt>
                <c:pt idx="656">
                  <c:v>3.8177878859562133</c:v>
                </c:pt>
                <c:pt idx="657">
                  <c:v>4.1642293120741654</c:v>
                </c:pt>
                <c:pt idx="658">
                  <c:v>4.1110893830642761</c:v>
                </c:pt>
                <c:pt idx="659">
                  <c:v>3.9528111567567383</c:v>
                </c:pt>
                <c:pt idx="660">
                  <c:v>3.4558794490283113</c:v>
                </c:pt>
                <c:pt idx="661">
                  <c:v>3.1502214044816799</c:v>
                </c:pt>
                <c:pt idx="662">
                  <c:v>2.6577082094557776</c:v>
                </c:pt>
                <c:pt idx="663">
                  <c:v>2.8914001605218416</c:v>
                </c:pt>
                <c:pt idx="664">
                  <c:v>2.9419313868780157</c:v>
                </c:pt>
                <c:pt idx="665">
                  <c:v>3.2510804836205804</c:v>
                </c:pt>
                <c:pt idx="666">
                  <c:v>3.6327368545585963</c:v>
                </c:pt>
                <c:pt idx="667">
                  <c:v>5.3987174768697717</c:v>
                </c:pt>
                <c:pt idx="668">
                  <c:v>5.3988101272374056</c:v>
                </c:pt>
                <c:pt idx="669">
                  <c:v>5.9350757037924202</c:v>
                </c:pt>
                <c:pt idx="670">
                  <c:v>6.2651759710732273</c:v>
                </c:pt>
                <c:pt idx="671">
                  <c:v>5.8517709617584517</c:v>
                </c:pt>
                <c:pt idx="672">
                  <c:v>5.9963276328946984</c:v>
                </c:pt>
                <c:pt idx="673">
                  <c:v>5.9035139889544084</c:v>
                </c:pt>
                <c:pt idx="674">
                  <c:v>4.8893848807631999</c:v>
                </c:pt>
                <c:pt idx="675">
                  <c:v>5.317531997263794</c:v>
                </c:pt>
                <c:pt idx="676">
                  <c:v>5.522283268994836</c:v>
                </c:pt>
                <c:pt idx="677">
                  <c:v>5.7679649177636438</c:v>
                </c:pt>
                <c:pt idx="678">
                  <c:v>5.8892737876833143</c:v>
                </c:pt>
                <c:pt idx="679">
                  <c:v>5.5050300184680667</c:v>
                </c:pt>
                <c:pt idx="680">
                  <c:v>7.2951942204945812</c:v>
                </c:pt>
                <c:pt idx="681">
                  <c:v>8.2398848948229446</c:v>
                </c:pt>
                <c:pt idx="682">
                  <c:v>8.2270169979140455</c:v>
                </c:pt>
                <c:pt idx="683">
                  <c:v>8.560321673594915</c:v>
                </c:pt>
                <c:pt idx="684">
                  <c:v>8.5662673891749996</c:v>
                </c:pt>
                <c:pt idx="685">
                  <c:v>9.0476709789059679</c:v>
                </c:pt>
                <c:pt idx="686">
                  <c:v>9.021626941777189</c:v>
                </c:pt>
                <c:pt idx="687">
                  <c:v>9.4251469423864389</c:v>
                </c:pt>
                <c:pt idx="688">
                  <c:v>9.5455893869877464</c:v>
                </c:pt>
                <c:pt idx="689">
                  <c:v>9.9219762513412668</c:v>
                </c:pt>
                <c:pt idx="690">
                  <c:v>9.823260103971851</c:v>
                </c:pt>
                <c:pt idx="691">
                  <c:v>9.8780963763969982</c:v>
                </c:pt>
                <c:pt idx="692">
                  <c:v>10.138001119973897</c:v>
                </c:pt>
                <c:pt idx="693">
                  <c:v>10.091999190633468</c:v>
                </c:pt>
                <c:pt idx="694">
                  <c:v>9.709712548011165</c:v>
                </c:pt>
                <c:pt idx="695">
                  <c:v>9.8790691162445565</c:v>
                </c:pt>
                <c:pt idx="696">
                  <c:v>11.238989119610778</c:v>
                </c:pt>
                <c:pt idx="697">
                  <c:v>13.387131773410729</c:v>
                </c:pt>
                <c:pt idx="698">
                  <c:v>13.294654602088272</c:v>
                </c:pt>
                <c:pt idx="699">
                  <c:v>12.42950300959394</c:v>
                </c:pt>
                <c:pt idx="700">
                  <c:v>12.475452188200222</c:v>
                </c:pt>
                <c:pt idx="701">
                  <c:v>11.639749202530767</c:v>
                </c:pt>
                <c:pt idx="702">
                  <c:v>9.4266828691843223</c:v>
                </c:pt>
                <c:pt idx="703">
                  <c:v>8.7043616776435453</c:v>
                </c:pt>
                <c:pt idx="704">
                  <c:v>8.0532065777619444</c:v>
                </c:pt>
                <c:pt idx="705">
                  <c:v>7.0640713348176396</c:v>
                </c:pt>
                <c:pt idx="706">
                  <c:v>6.5553255197302533</c:v>
                </c:pt>
                <c:pt idx="707">
                  <c:v>5.9351478678260801</c:v>
                </c:pt>
                <c:pt idx="708">
                  <c:v>5.0812798755827249</c:v>
                </c:pt>
                <c:pt idx="709">
                  <c:v>6.8502509643131075</c:v>
                </c:pt>
                <c:pt idx="710">
                  <c:v>5.5229260314740651</c:v>
                </c:pt>
                <c:pt idx="711">
                  <c:v>3.3298848487429664</c:v>
                </c:pt>
                <c:pt idx="712">
                  <c:v>3.5705895895641175</c:v>
                </c:pt>
                <c:pt idx="713">
                  <c:v>3.6909906819095233</c:v>
                </c:pt>
                <c:pt idx="714">
                  <c:v>3.9244785906789015</c:v>
                </c:pt>
                <c:pt idx="715">
                  <c:v>3.6664983678406253</c:v>
                </c:pt>
                <c:pt idx="716">
                  <c:v>3.4603765945601159</c:v>
                </c:pt>
                <c:pt idx="717">
                  <c:v>3.2251761614500873</c:v>
                </c:pt>
                <c:pt idx="718">
                  <c:v>2.5709386203362903</c:v>
                </c:pt>
                <c:pt idx="719">
                  <c:v>2.1750564039156641</c:v>
                </c:pt>
                <c:pt idx="720">
                  <c:v>2.0468735936526414</c:v>
                </c:pt>
                <c:pt idx="721">
                  <c:v>2.2598592424739765</c:v>
                </c:pt>
                <c:pt idx="722">
                  <c:v>2.682950185170792</c:v>
                </c:pt>
                <c:pt idx="723">
                  <c:v>1.2210075165764034</c:v>
                </c:pt>
                <c:pt idx="724">
                  <c:v>1.0914298877097159</c:v>
                </c:pt>
                <c:pt idx="725">
                  <c:v>0.8611615825023512</c:v>
                </c:pt>
                <c:pt idx="726">
                  <c:v>0.66135458356794985</c:v>
                </c:pt>
                <c:pt idx="727">
                  <c:v>0.10933782584037122</c:v>
                </c:pt>
                <c:pt idx="728">
                  <c:v>-0.56261813774916725</c:v>
                </c:pt>
                <c:pt idx="729">
                  <c:v>-1.9180443727374281</c:v>
                </c:pt>
                <c:pt idx="730">
                  <c:v>-1.6533642452436053</c:v>
                </c:pt>
                <c:pt idx="731">
                  <c:v>-1.8466403072918198</c:v>
                </c:pt>
                <c:pt idx="732">
                  <c:v>-1.7898226708625897</c:v>
                </c:pt>
                <c:pt idx="733">
                  <c:v>-1.3181940966197023</c:v>
                </c:pt>
                <c:pt idx="734">
                  <c:v>-1.0305205091265324</c:v>
                </c:pt>
                <c:pt idx="735">
                  <c:v>-1.4535440783132272</c:v>
                </c:pt>
                <c:pt idx="736">
                  <c:v>-0.40482802243211807</c:v>
                </c:pt>
                <c:pt idx="737">
                  <c:v>-1.1712347710602498</c:v>
                </c:pt>
                <c:pt idx="738">
                  <c:v>-1.8049798761879849</c:v>
                </c:pt>
                <c:pt idx="739">
                  <c:v>-2.1800317420009576</c:v>
                </c:pt>
                <c:pt idx="740">
                  <c:v>-2.7679641010215978</c:v>
                </c:pt>
                <c:pt idx="741">
                  <c:v>-3.1470009954581188</c:v>
                </c:pt>
                <c:pt idx="742">
                  <c:v>-1.6420612884920678</c:v>
                </c:pt>
                <c:pt idx="743">
                  <c:v>-1.9907155270493928</c:v>
                </c:pt>
                <c:pt idx="744">
                  <c:v>-2.1762045283461462</c:v>
                </c:pt>
                <c:pt idx="745">
                  <c:v>-0.69890379768526589</c:v>
                </c:pt>
                <c:pt idx="746">
                  <c:v>1.0862081857661399</c:v>
                </c:pt>
                <c:pt idx="747">
                  <c:v>2.9408553854922812</c:v>
                </c:pt>
                <c:pt idx="748">
                  <c:v>5.1902622419733948</c:v>
                </c:pt>
                <c:pt idx="749">
                  <c:v>5.8243227759289837</c:v>
                </c:pt>
                <c:pt idx="750">
                  <c:v>7.9562992622130952</c:v>
                </c:pt>
                <c:pt idx="751">
                  <c:v>9.601364786537971</c:v>
                </c:pt>
                <c:pt idx="752">
                  <c:v>9.6207753966782885</c:v>
                </c:pt>
                <c:pt idx="753">
                  <c:v>9.9510865404594124</c:v>
                </c:pt>
                <c:pt idx="754">
                  <c:v>9.9441629890563803</c:v>
                </c:pt>
                <c:pt idx="755">
                  <c:v>9.2330112770805552</c:v>
                </c:pt>
                <c:pt idx="756">
                  <c:v>9.2245223202178721</c:v>
                </c:pt>
                <c:pt idx="757">
                  <c:v>8.8983098411305495</c:v>
                </c:pt>
                <c:pt idx="758">
                  <c:v>9.9933078663966199</c:v>
                </c:pt>
                <c:pt idx="759">
                  <c:v>9.7917499822714831</c:v>
                </c:pt>
                <c:pt idx="760">
                  <c:v>9.4096437330608147</c:v>
                </c:pt>
                <c:pt idx="761">
                  <c:v>9.9837973948430641</c:v>
                </c:pt>
                <c:pt idx="762">
                  <c:v>10.496150356832178</c:v>
                </c:pt>
                <c:pt idx="763">
                  <c:v>10.951573077750197</c:v>
                </c:pt>
                <c:pt idx="764">
                  <c:v>11.585804262396925</c:v>
                </c:pt>
                <c:pt idx="765">
                  <c:v>10.96085979763113</c:v>
                </c:pt>
                <c:pt idx="766">
                  <c:v>11.064386005398989</c:v>
                </c:pt>
                <c:pt idx="767">
                  <c:v>11.134631267354862</c:v>
                </c:pt>
                <c:pt idx="768">
                  <c:v>10.773400972147471</c:v>
                </c:pt>
                <c:pt idx="769">
                  <c:v>10.564613273747842</c:v>
                </c:pt>
                <c:pt idx="770">
                  <c:v>10.35102975047065</c:v>
                </c:pt>
                <c:pt idx="771">
                  <c:v>10.454015883282356</c:v>
                </c:pt>
                <c:pt idx="772">
                  <c:v>11.208190277591273</c:v>
                </c:pt>
                <c:pt idx="773">
                  <c:v>12.082118581050581</c:v>
                </c:pt>
                <c:pt idx="774">
                  <c:v>10.841501469132885</c:v>
                </c:pt>
                <c:pt idx="775">
                  <c:v>10.639631136757163</c:v>
                </c:pt>
                <c:pt idx="776">
                  <c:v>10.024990738411926</c:v>
                </c:pt>
                <c:pt idx="777">
                  <c:v>10.641119377247209</c:v>
                </c:pt>
                <c:pt idx="778">
                  <c:v>10.030923565378279</c:v>
                </c:pt>
                <c:pt idx="779">
                  <c:v>9.479805498722353</c:v>
                </c:pt>
                <c:pt idx="780">
                  <c:v>8.3147624557911577</c:v>
                </c:pt>
                <c:pt idx="781">
                  <c:v>9.5799179885141879</c:v>
                </c:pt>
                <c:pt idx="782">
                  <c:v>9.9661569190886201</c:v>
                </c:pt>
                <c:pt idx="783">
                  <c:v>10.959157697172795</c:v>
                </c:pt>
                <c:pt idx="784">
                  <c:v>10.704124428132555</c:v>
                </c:pt>
                <c:pt idx="785">
                  <c:v>10.176528697819704</c:v>
                </c:pt>
                <c:pt idx="786">
                  <c:v>11.31870939123954</c:v>
                </c:pt>
                <c:pt idx="787">
                  <c:v>12.914070241907568</c:v>
                </c:pt>
                <c:pt idx="788">
                  <c:v>13.151261183562168</c:v>
                </c:pt>
                <c:pt idx="789">
                  <c:v>14.584034599975533</c:v>
                </c:pt>
                <c:pt idx="790">
                  <c:v>14.612749136177618</c:v>
                </c:pt>
                <c:pt idx="791">
                  <c:v>15.077468136334419</c:v>
                </c:pt>
                <c:pt idx="792">
                  <c:v>15.90122827492068</c:v>
                </c:pt>
                <c:pt idx="793">
                  <c:v>16.534250803966732</c:v>
                </c:pt>
                <c:pt idx="794">
                  <c:v>16.235304259922071</c:v>
                </c:pt>
                <c:pt idx="795">
                  <c:v>16.380632661657071</c:v>
                </c:pt>
                <c:pt idx="796">
                  <c:v>15.117132532512581</c:v>
                </c:pt>
                <c:pt idx="797">
                  <c:v>15.696863288445428</c:v>
                </c:pt>
                <c:pt idx="798">
                  <c:v>15.889880993255172</c:v>
                </c:pt>
                <c:pt idx="799">
                  <c:v>15.40557453895757</c:v>
                </c:pt>
                <c:pt idx="800">
                  <c:v>16.575476839196824</c:v>
                </c:pt>
                <c:pt idx="801">
                  <c:v>15.984067018708229</c:v>
                </c:pt>
                <c:pt idx="802">
                  <c:v>16.053139091536078</c:v>
                </c:pt>
                <c:pt idx="803">
                  <c:v>15.41758677641884</c:v>
                </c:pt>
                <c:pt idx="804">
                  <c:v>14.274470992103911</c:v>
                </c:pt>
                <c:pt idx="805">
                  <c:v>13.42429878849207</c:v>
                </c:pt>
                <c:pt idx="806">
                  <c:v>12.516989271144157</c:v>
                </c:pt>
                <c:pt idx="807">
                  <c:v>10.674758795439672</c:v>
                </c:pt>
                <c:pt idx="808">
                  <c:v>10.874509008990316</c:v>
                </c:pt>
                <c:pt idx="809">
                  <c:v>10.212232391762459</c:v>
                </c:pt>
                <c:pt idx="810">
                  <c:v>10.088460928855202</c:v>
                </c:pt>
                <c:pt idx="811">
                  <c:v>10.087039937705113</c:v>
                </c:pt>
                <c:pt idx="812">
                  <c:v>9.3735918668093223</c:v>
                </c:pt>
                <c:pt idx="813">
                  <c:v>9.4098936901456423</c:v>
                </c:pt>
                <c:pt idx="814">
                  <c:v>8.0466302690147788</c:v>
                </c:pt>
                <c:pt idx="815">
                  <c:v>7.4583776533003254</c:v>
                </c:pt>
                <c:pt idx="816">
                  <c:v>7.6081194909166285</c:v>
                </c:pt>
                <c:pt idx="817">
                  <c:v>8.8210278388396866</c:v>
                </c:pt>
                <c:pt idx="818">
                  <c:v>8.3438786146002393</c:v>
                </c:pt>
                <c:pt idx="819">
                  <c:v>10.630096156500088</c:v>
                </c:pt>
                <c:pt idx="820">
                  <c:v>10.11587232333849</c:v>
                </c:pt>
                <c:pt idx="821">
                  <c:v>10.143452948142771</c:v>
                </c:pt>
                <c:pt idx="822">
                  <c:v>9.8785036553602517</c:v>
                </c:pt>
                <c:pt idx="823">
                  <c:v>9.9484543822706275</c:v>
                </c:pt>
                <c:pt idx="824">
                  <c:v>9.770759720128412</c:v>
                </c:pt>
                <c:pt idx="825">
                  <c:v>10.363481550667339</c:v>
                </c:pt>
                <c:pt idx="826">
                  <c:v>8.6565760750148968</c:v>
                </c:pt>
                <c:pt idx="827">
                  <c:v>9.4536430625000012</c:v>
                </c:pt>
                <c:pt idx="828">
                  <c:v>9.5378155084062488</c:v>
                </c:pt>
                <c:pt idx="829">
                  <c:v>10.313856890287633</c:v>
                </c:pt>
                <c:pt idx="830">
                  <c:v>10.391019496992666</c:v>
                </c:pt>
                <c:pt idx="831">
                  <c:v>9.1226951527393094</c:v>
                </c:pt>
                <c:pt idx="832">
                  <c:v>8.5621882159397931</c:v>
                </c:pt>
                <c:pt idx="833">
                  <c:v>9.4433559768516808</c:v>
                </c:pt>
                <c:pt idx="834">
                  <c:v>11.093636352946602</c:v>
                </c:pt>
                <c:pt idx="835">
                  <c:v>14.469108249420193</c:v>
                </c:pt>
                <c:pt idx="836">
                  <c:v>13.650684211812885</c:v>
                </c:pt>
                <c:pt idx="837">
                  <c:v>13.224470703991656</c:v>
                </c:pt>
                <c:pt idx="838">
                  <c:v>13.380813524025758</c:v>
                </c:pt>
                <c:pt idx="839">
                  <c:v>13.570579392116761</c:v>
                </c:pt>
                <c:pt idx="840">
                  <c:v>12.850870565432404</c:v>
                </c:pt>
                <c:pt idx="841">
                  <c:v>10.474491866523929</c:v>
                </c:pt>
                <c:pt idx="842">
                  <c:v>7.8665259887247458</c:v>
                </c:pt>
                <c:pt idx="843">
                  <c:v>7.890121692286832</c:v>
                </c:pt>
                <c:pt idx="844">
                  <c:v>7.9359257328217652</c:v>
                </c:pt>
                <c:pt idx="845">
                  <c:v>7.1871796783774977</c:v>
                </c:pt>
                <c:pt idx="846">
                  <c:v>6.3567358286536599</c:v>
                </c:pt>
                <c:pt idx="847">
                  <c:v>5.3521794725171121</c:v>
                </c:pt>
                <c:pt idx="848">
                  <c:v>4.582452887900863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C4-4CE5-BC94-923959630886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C4-4CE5-BC94-923959630886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C4-4CE5-BC94-923959630886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170-4FD4-9992-C12DAF56955C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70-4FD4-9992-C12DAF56955C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C4-4CE5-BC94-923959630886}"/>
              </c:ext>
            </c:extLst>
          </c:dPt>
          <c:cat>
            <c:strRef>
              <c:f>'Indicadores Semanais'!$Y$9:$Y$860</c:f>
              <c:strCache>
                <c:ptCount val="85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21">
                  <c:v>01-04-2022</c:v>
                </c:pt>
                <c:pt idx="851">
                  <c:v>01-05-2022</c:v>
                </c:pt>
              </c:strCache>
            </c:strRef>
          </c:cat>
          <c:val>
            <c:numRef>
              <c:f>'Indicadores Semanais'!$AB$9:$AB$829</c:f>
              <c:numCache>
                <c:formatCode>0.0</c:formatCode>
                <c:ptCount val="821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-17.945345508567414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-6.3388432515668569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-6.8493080419468839</c:v>
                </c:pt>
                <c:pt idx="366">
                  <c:v>-5.4009559245325391</c:v>
                </c:pt>
                <c:pt idx="367">
                  <c:v>-5.4009559245325391</c:v>
                </c:pt>
                <c:pt idx="368">
                  <c:v>-5.4009559245325391</c:v>
                </c:pt>
                <c:pt idx="369">
                  <c:v>-5.4009559245325391</c:v>
                </c:pt>
                <c:pt idx="370">
                  <c:v>-5.4009559245325391</c:v>
                </c:pt>
                <c:pt idx="371">
                  <c:v>-5.4009559245325391</c:v>
                </c:pt>
                <c:pt idx="372">
                  <c:v>-5.4009559245325391</c:v>
                </c:pt>
                <c:pt idx="373">
                  <c:v>-5.4009559245325391</c:v>
                </c:pt>
                <c:pt idx="374">
                  <c:v>-5.4009559245325391</c:v>
                </c:pt>
                <c:pt idx="375">
                  <c:v>-5.4009559245325391</c:v>
                </c:pt>
                <c:pt idx="376">
                  <c:v>-5.4009559245325391</c:v>
                </c:pt>
                <c:pt idx="377">
                  <c:v>-5.4009559245325391</c:v>
                </c:pt>
                <c:pt idx="378">
                  <c:v>-5.4009559245325391</c:v>
                </c:pt>
                <c:pt idx="379">
                  <c:v>-5.4009559245325391</c:v>
                </c:pt>
                <c:pt idx="380">
                  <c:v>-5.4009559245325391</c:v>
                </c:pt>
                <c:pt idx="381">
                  <c:v>-5.4009559245325391</c:v>
                </c:pt>
                <c:pt idx="382">
                  <c:v>-5.4009559245325391</c:v>
                </c:pt>
                <c:pt idx="383">
                  <c:v>-5.4009559245325391</c:v>
                </c:pt>
                <c:pt idx="384">
                  <c:v>-5.4009559245325391</c:v>
                </c:pt>
                <c:pt idx="385">
                  <c:v>-5.4009559245325391</c:v>
                </c:pt>
                <c:pt idx="386">
                  <c:v>-5.4009559245325391</c:v>
                </c:pt>
                <c:pt idx="387">
                  <c:v>-5.4009559245325391</c:v>
                </c:pt>
                <c:pt idx="388">
                  <c:v>-5.4009559245325391</c:v>
                </c:pt>
                <c:pt idx="389">
                  <c:v>-5.4009559245325391</c:v>
                </c:pt>
                <c:pt idx="390">
                  <c:v>-5.4009559245325391</c:v>
                </c:pt>
                <c:pt idx="391">
                  <c:v>-5.4009559245325391</c:v>
                </c:pt>
                <c:pt idx="392">
                  <c:v>-5.4009559245325391</c:v>
                </c:pt>
                <c:pt idx="393">
                  <c:v>-5.4009559245325391</c:v>
                </c:pt>
                <c:pt idx="394">
                  <c:v>-5.4009559245325391</c:v>
                </c:pt>
                <c:pt idx="395">
                  <c:v>-5.4009559245325391</c:v>
                </c:pt>
                <c:pt idx="396">
                  <c:v>-5.4009559245325391</c:v>
                </c:pt>
                <c:pt idx="397">
                  <c:v>-5.4009559245325391</c:v>
                </c:pt>
                <c:pt idx="398">
                  <c:v>-5.4009559245325391</c:v>
                </c:pt>
                <c:pt idx="399">
                  <c:v>-5.4009559245325391</c:v>
                </c:pt>
                <c:pt idx="400">
                  <c:v>-5.4009559245325391</c:v>
                </c:pt>
                <c:pt idx="401">
                  <c:v>-5.4009559245325391</c:v>
                </c:pt>
                <c:pt idx="402">
                  <c:v>-5.4009559245325391</c:v>
                </c:pt>
                <c:pt idx="403">
                  <c:v>-5.4009559245325391</c:v>
                </c:pt>
                <c:pt idx="404">
                  <c:v>-5.4009559245325391</c:v>
                </c:pt>
                <c:pt idx="405">
                  <c:v>-5.4009559245325391</c:v>
                </c:pt>
                <c:pt idx="406">
                  <c:v>-5.4009559245325391</c:v>
                </c:pt>
                <c:pt idx="407">
                  <c:v>-5.4009559245325391</c:v>
                </c:pt>
                <c:pt idx="408">
                  <c:v>-5.4009559245325391</c:v>
                </c:pt>
                <c:pt idx="409">
                  <c:v>-5.4009559245325391</c:v>
                </c:pt>
                <c:pt idx="410">
                  <c:v>-5.4009559245325391</c:v>
                </c:pt>
                <c:pt idx="411">
                  <c:v>-5.4009559245325391</c:v>
                </c:pt>
                <c:pt idx="412">
                  <c:v>-5.4009559245325391</c:v>
                </c:pt>
                <c:pt idx="413">
                  <c:v>-5.4009559245325391</c:v>
                </c:pt>
                <c:pt idx="414">
                  <c:v>-5.4009559245325391</c:v>
                </c:pt>
                <c:pt idx="415">
                  <c:v>-5.4009559245325391</c:v>
                </c:pt>
                <c:pt idx="416">
                  <c:v>-5.4009559245325391</c:v>
                </c:pt>
                <c:pt idx="417">
                  <c:v>-5.4009559245325391</c:v>
                </c:pt>
                <c:pt idx="418">
                  <c:v>-5.4009559245325391</c:v>
                </c:pt>
                <c:pt idx="419">
                  <c:v>-5.4009559245325391</c:v>
                </c:pt>
                <c:pt idx="420">
                  <c:v>-5.4009559245325391</c:v>
                </c:pt>
                <c:pt idx="421">
                  <c:v>-5.4009559245325391</c:v>
                </c:pt>
                <c:pt idx="422">
                  <c:v>-5.4009559245325391</c:v>
                </c:pt>
                <c:pt idx="423">
                  <c:v>-5.4009559245325391</c:v>
                </c:pt>
                <c:pt idx="424">
                  <c:v>-5.4009559245325391</c:v>
                </c:pt>
                <c:pt idx="425">
                  <c:v>-5.4009559245325391</c:v>
                </c:pt>
                <c:pt idx="426">
                  <c:v>-5.4009559245325391</c:v>
                </c:pt>
                <c:pt idx="427">
                  <c:v>-5.4009559245325391</c:v>
                </c:pt>
                <c:pt idx="428">
                  <c:v>-5.4009559245325391</c:v>
                </c:pt>
                <c:pt idx="429">
                  <c:v>-5.4009559245325391</c:v>
                </c:pt>
                <c:pt idx="430">
                  <c:v>-5.4009559245325391</c:v>
                </c:pt>
                <c:pt idx="431">
                  <c:v>-5.4009559245325391</c:v>
                </c:pt>
                <c:pt idx="432">
                  <c:v>-5.4009559245325391</c:v>
                </c:pt>
                <c:pt idx="433">
                  <c:v>-5.4009559245325391</c:v>
                </c:pt>
                <c:pt idx="434">
                  <c:v>-5.4009559245325391</c:v>
                </c:pt>
                <c:pt idx="435">
                  <c:v>-5.4009559245325391</c:v>
                </c:pt>
                <c:pt idx="436">
                  <c:v>-5.4009559245325391</c:v>
                </c:pt>
                <c:pt idx="437">
                  <c:v>-5.4009559245325391</c:v>
                </c:pt>
                <c:pt idx="438">
                  <c:v>-5.4009559245325391</c:v>
                </c:pt>
                <c:pt idx="439">
                  <c:v>-5.4009559245325391</c:v>
                </c:pt>
                <c:pt idx="440">
                  <c:v>-5.4009559245325391</c:v>
                </c:pt>
                <c:pt idx="441">
                  <c:v>-5.4009559245325391</c:v>
                </c:pt>
                <c:pt idx="442">
                  <c:v>-5.4009559245325391</c:v>
                </c:pt>
                <c:pt idx="443">
                  <c:v>-5.4009559245325391</c:v>
                </c:pt>
                <c:pt idx="444">
                  <c:v>-5.4009559245325391</c:v>
                </c:pt>
                <c:pt idx="445">
                  <c:v>-5.4009559245325391</c:v>
                </c:pt>
                <c:pt idx="446">
                  <c:v>-5.4009559245325391</c:v>
                </c:pt>
                <c:pt idx="447">
                  <c:v>-5.4009559245325391</c:v>
                </c:pt>
                <c:pt idx="448">
                  <c:v>-5.4009559245325391</c:v>
                </c:pt>
                <c:pt idx="449">
                  <c:v>-5.4009559245325391</c:v>
                </c:pt>
                <c:pt idx="450">
                  <c:v>-5.4009559245325391</c:v>
                </c:pt>
                <c:pt idx="451">
                  <c:v>-5.4009559245325391</c:v>
                </c:pt>
                <c:pt idx="452">
                  <c:v>-5.4009559245325391</c:v>
                </c:pt>
                <c:pt idx="453">
                  <c:v>-5.4009559245325391</c:v>
                </c:pt>
                <c:pt idx="454">
                  <c:v>-5.4009559245325391</c:v>
                </c:pt>
                <c:pt idx="455">
                  <c:v>-5.4009559245325391</c:v>
                </c:pt>
                <c:pt idx="456">
                  <c:v>16.497703823733744</c:v>
                </c:pt>
                <c:pt idx="457">
                  <c:v>16.497703823733744</c:v>
                </c:pt>
                <c:pt idx="458">
                  <c:v>16.497703823733744</c:v>
                </c:pt>
                <c:pt idx="459">
                  <c:v>16.497703823733744</c:v>
                </c:pt>
                <c:pt idx="460">
                  <c:v>16.497703823733744</c:v>
                </c:pt>
                <c:pt idx="461">
                  <c:v>16.497703823733744</c:v>
                </c:pt>
                <c:pt idx="462">
                  <c:v>16.497703823733744</c:v>
                </c:pt>
                <c:pt idx="463">
                  <c:v>16.497703823733744</c:v>
                </c:pt>
                <c:pt idx="464">
                  <c:v>16.497703823733744</c:v>
                </c:pt>
                <c:pt idx="465">
                  <c:v>16.497703823733744</c:v>
                </c:pt>
                <c:pt idx="466">
                  <c:v>16.497703823733744</c:v>
                </c:pt>
                <c:pt idx="467">
                  <c:v>16.497703823733744</c:v>
                </c:pt>
                <c:pt idx="468">
                  <c:v>16.497703823733744</c:v>
                </c:pt>
                <c:pt idx="469">
                  <c:v>16.497703823733744</c:v>
                </c:pt>
                <c:pt idx="470">
                  <c:v>16.497703823733744</c:v>
                </c:pt>
                <c:pt idx="471">
                  <c:v>16.497703823733744</c:v>
                </c:pt>
                <c:pt idx="472">
                  <c:v>16.497703823733744</c:v>
                </c:pt>
                <c:pt idx="473">
                  <c:v>16.497703823733744</c:v>
                </c:pt>
                <c:pt idx="474">
                  <c:v>16.497703823733744</c:v>
                </c:pt>
                <c:pt idx="475">
                  <c:v>16.497703823733744</c:v>
                </c:pt>
                <c:pt idx="476">
                  <c:v>16.497703823733744</c:v>
                </c:pt>
                <c:pt idx="477">
                  <c:v>16.497703823733744</c:v>
                </c:pt>
                <c:pt idx="478">
                  <c:v>16.497703823733744</c:v>
                </c:pt>
                <c:pt idx="479">
                  <c:v>16.497703823733744</c:v>
                </c:pt>
                <c:pt idx="480">
                  <c:v>16.497703823733744</c:v>
                </c:pt>
                <c:pt idx="481">
                  <c:v>16.497703823733744</c:v>
                </c:pt>
                <c:pt idx="482">
                  <c:v>16.497703823733744</c:v>
                </c:pt>
                <c:pt idx="483">
                  <c:v>16.497703823733744</c:v>
                </c:pt>
                <c:pt idx="484">
                  <c:v>16.497703823733744</c:v>
                </c:pt>
                <c:pt idx="485">
                  <c:v>16.497703823733744</c:v>
                </c:pt>
                <c:pt idx="486">
                  <c:v>16.497703823733744</c:v>
                </c:pt>
                <c:pt idx="487">
                  <c:v>16.497703823733744</c:v>
                </c:pt>
                <c:pt idx="488">
                  <c:v>16.497703823733744</c:v>
                </c:pt>
                <c:pt idx="489">
                  <c:v>16.497703823733744</c:v>
                </c:pt>
                <c:pt idx="490">
                  <c:v>16.497703823733744</c:v>
                </c:pt>
                <c:pt idx="491">
                  <c:v>16.497703823733744</c:v>
                </c:pt>
                <c:pt idx="492">
                  <c:v>16.497703823733744</c:v>
                </c:pt>
                <c:pt idx="493">
                  <c:v>16.497703823733744</c:v>
                </c:pt>
                <c:pt idx="494">
                  <c:v>16.497703823733744</c:v>
                </c:pt>
                <c:pt idx="495">
                  <c:v>16.497703823733744</c:v>
                </c:pt>
                <c:pt idx="496">
                  <c:v>16.497703823733744</c:v>
                </c:pt>
                <c:pt idx="497">
                  <c:v>16.497703823733744</c:v>
                </c:pt>
                <c:pt idx="498">
                  <c:v>16.497703823733744</c:v>
                </c:pt>
                <c:pt idx="499">
                  <c:v>16.497703823733744</c:v>
                </c:pt>
                <c:pt idx="500">
                  <c:v>16.497703823733744</c:v>
                </c:pt>
                <c:pt idx="501">
                  <c:v>16.497703823733744</c:v>
                </c:pt>
                <c:pt idx="502">
                  <c:v>16.497703823733744</c:v>
                </c:pt>
                <c:pt idx="503">
                  <c:v>16.497703823733744</c:v>
                </c:pt>
                <c:pt idx="504">
                  <c:v>16.497703823733744</c:v>
                </c:pt>
                <c:pt idx="505">
                  <c:v>16.497703823733744</c:v>
                </c:pt>
                <c:pt idx="506">
                  <c:v>16.497703823733744</c:v>
                </c:pt>
                <c:pt idx="507">
                  <c:v>16.497703823733744</c:v>
                </c:pt>
                <c:pt idx="508">
                  <c:v>16.497703823733744</c:v>
                </c:pt>
                <c:pt idx="509">
                  <c:v>16.497703823733744</c:v>
                </c:pt>
                <c:pt idx="510">
                  <c:v>16.497703823733744</c:v>
                </c:pt>
                <c:pt idx="511">
                  <c:v>16.497703823733744</c:v>
                </c:pt>
                <c:pt idx="512">
                  <c:v>16.497703823733744</c:v>
                </c:pt>
                <c:pt idx="513">
                  <c:v>16.497703823733744</c:v>
                </c:pt>
                <c:pt idx="514">
                  <c:v>16.497703823733744</c:v>
                </c:pt>
                <c:pt idx="515">
                  <c:v>16.497703823733744</c:v>
                </c:pt>
                <c:pt idx="516">
                  <c:v>16.497703823733744</c:v>
                </c:pt>
                <c:pt idx="517">
                  <c:v>16.497703823733744</c:v>
                </c:pt>
                <c:pt idx="518">
                  <c:v>16.497703823733744</c:v>
                </c:pt>
                <c:pt idx="519">
                  <c:v>16.497703823733744</c:v>
                </c:pt>
                <c:pt idx="520">
                  <c:v>16.497703823733744</c:v>
                </c:pt>
                <c:pt idx="521">
                  <c:v>16.497703823733744</c:v>
                </c:pt>
                <c:pt idx="522">
                  <c:v>16.497703823733744</c:v>
                </c:pt>
                <c:pt idx="523">
                  <c:v>16.497703823733744</c:v>
                </c:pt>
                <c:pt idx="524">
                  <c:v>16.497703823733744</c:v>
                </c:pt>
                <c:pt idx="525">
                  <c:v>16.497703823733744</c:v>
                </c:pt>
                <c:pt idx="526">
                  <c:v>16.497703823733744</c:v>
                </c:pt>
                <c:pt idx="527">
                  <c:v>16.497703823733744</c:v>
                </c:pt>
                <c:pt idx="528">
                  <c:v>16.497703823733744</c:v>
                </c:pt>
                <c:pt idx="529">
                  <c:v>16.497703823733744</c:v>
                </c:pt>
                <c:pt idx="530">
                  <c:v>16.497703823733744</c:v>
                </c:pt>
                <c:pt idx="531">
                  <c:v>16.497703823733744</c:v>
                </c:pt>
                <c:pt idx="532">
                  <c:v>16.497703823733744</c:v>
                </c:pt>
                <c:pt idx="533">
                  <c:v>16.497703823733744</c:v>
                </c:pt>
                <c:pt idx="534">
                  <c:v>16.497703823733744</c:v>
                </c:pt>
                <c:pt idx="535">
                  <c:v>16.497703823733744</c:v>
                </c:pt>
                <c:pt idx="536">
                  <c:v>16.497703823733744</c:v>
                </c:pt>
                <c:pt idx="537">
                  <c:v>16.497703823733744</c:v>
                </c:pt>
                <c:pt idx="538">
                  <c:v>16.497703823733744</c:v>
                </c:pt>
                <c:pt idx="539">
                  <c:v>16.497703823733744</c:v>
                </c:pt>
                <c:pt idx="540">
                  <c:v>16.497703823733744</c:v>
                </c:pt>
                <c:pt idx="541">
                  <c:v>16.497703823733744</c:v>
                </c:pt>
                <c:pt idx="542">
                  <c:v>16.497703823733744</c:v>
                </c:pt>
                <c:pt idx="543">
                  <c:v>16.497703823733744</c:v>
                </c:pt>
                <c:pt idx="544">
                  <c:v>16.497703823733744</c:v>
                </c:pt>
                <c:pt idx="545">
                  <c:v>16.497703823733744</c:v>
                </c:pt>
                <c:pt idx="546">
                  <c:v>16.497703823733744</c:v>
                </c:pt>
                <c:pt idx="547">
                  <c:v>4.3564816410588634</c:v>
                </c:pt>
                <c:pt idx="548">
                  <c:v>4.3564816410588634</c:v>
                </c:pt>
                <c:pt idx="549">
                  <c:v>4.3564816410588634</c:v>
                </c:pt>
                <c:pt idx="550">
                  <c:v>4.3564816410588634</c:v>
                </c:pt>
                <c:pt idx="551">
                  <c:v>4.3564816410588634</c:v>
                </c:pt>
                <c:pt idx="552">
                  <c:v>4.3564816410588634</c:v>
                </c:pt>
                <c:pt idx="553">
                  <c:v>4.3564816410588634</c:v>
                </c:pt>
                <c:pt idx="554">
                  <c:v>4.3564816410588634</c:v>
                </c:pt>
                <c:pt idx="555">
                  <c:v>4.3564816410588634</c:v>
                </c:pt>
                <c:pt idx="556">
                  <c:v>4.3564816410588634</c:v>
                </c:pt>
                <c:pt idx="557">
                  <c:v>4.3564816410588634</c:v>
                </c:pt>
                <c:pt idx="558">
                  <c:v>4.3564816410588634</c:v>
                </c:pt>
                <c:pt idx="559">
                  <c:v>4.3564816410588634</c:v>
                </c:pt>
                <c:pt idx="560">
                  <c:v>4.3564816410588634</c:v>
                </c:pt>
                <c:pt idx="561">
                  <c:v>4.3564816410588634</c:v>
                </c:pt>
                <c:pt idx="562">
                  <c:v>4.3564816410588634</c:v>
                </c:pt>
                <c:pt idx="563">
                  <c:v>4.3564816410588634</c:v>
                </c:pt>
                <c:pt idx="564">
                  <c:v>4.3564816410588634</c:v>
                </c:pt>
                <c:pt idx="565">
                  <c:v>4.3564816410588634</c:v>
                </c:pt>
                <c:pt idx="566">
                  <c:v>4.3564816410588634</c:v>
                </c:pt>
                <c:pt idx="567">
                  <c:v>4.3564816410588634</c:v>
                </c:pt>
                <c:pt idx="568">
                  <c:v>4.3564816410588634</c:v>
                </c:pt>
                <c:pt idx="569">
                  <c:v>4.3564816410588634</c:v>
                </c:pt>
                <c:pt idx="570">
                  <c:v>4.3564816410588634</c:v>
                </c:pt>
                <c:pt idx="571">
                  <c:v>4.3564816410588634</c:v>
                </c:pt>
                <c:pt idx="572">
                  <c:v>4.3564816410588634</c:v>
                </c:pt>
                <c:pt idx="573">
                  <c:v>4.3564816410588634</c:v>
                </c:pt>
                <c:pt idx="574">
                  <c:v>4.3564816410588634</c:v>
                </c:pt>
                <c:pt idx="575">
                  <c:v>4.3564816410588634</c:v>
                </c:pt>
                <c:pt idx="576">
                  <c:v>4.3564816410588634</c:v>
                </c:pt>
                <c:pt idx="577">
                  <c:v>4.3564816410588634</c:v>
                </c:pt>
                <c:pt idx="578">
                  <c:v>4.3564816410588634</c:v>
                </c:pt>
                <c:pt idx="579">
                  <c:v>4.3564816410588634</c:v>
                </c:pt>
                <c:pt idx="580">
                  <c:v>4.3564816410588634</c:v>
                </c:pt>
                <c:pt idx="581">
                  <c:v>4.3564816410588634</c:v>
                </c:pt>
                <c:pt idx="582">
                  <c:v>4.3564816410588634</c:v>
                </c:pt>
                <c:pt idx="583">
                  <c:v>4.3564816410588634</c:v>
                </c:pt>
                <c:pt idx="584">
                  <c:v>4.3564816410588634</c:v>
                </c:pt>
                <c:pt idx="585">
                  <c:v>4.3564816410588634</c:v>
                </c:pt>
                <c:pt idx="586">
                  <c:v>4.3564816410588634</c:v>
                </c:pt>
                <c:pt idx="587">
                  <c:v>4.3564816410588634</c:v>
                </c:pt>
                <c:pt idx="588">
                  <c:v>4.3564816410588634</c:v>
                </c:pt>
                <c:pt idx="589">
                  <c:v>4.3564816410588634</c:v>
                </c:pt>
                <c:pt idx="590">
                  <c:v>4.3564816410588634</c:v>
                </c:pt>
                <c:pt idx="591">
                  <c:v>4.3564816410588634</c:v>
                </c:pt>
                <c:pt idx="592">
                  <c:v>4.3564816410588634</c:v>
                </c:pt>
                <c:pt idx="593">
                  <c:v>4.3564816410588634</c:v>
                </c:pt>
                <c:pt idx="594">
                  <c:v>4.3564816410588634</c:v>
                </c:pt>
                <c:pt idx="595">
                  <c:v>4.3564816410588634</c:v>
                </c:pt>
                <c:pt idx="596">
                  <c:v>4.3564816410588634</c:v>
                </c:pt>
                <c:pt idx="597">
                  <c:v>4.3564816410588634</c:v>
                </c:pt>
                <c:pt idx="598">
                  <c:v>4.3564816410588634</c:v>
                </c:pt>
                <c:pt idx="599">
                  <c:v>4.3564816410588634</c:v>
                </c:pt>
                <c:pt idx="600">
                  <c:v>4.3564816410588634</c:v>
                </c:pt>
                <c:pt idx="601">
                  <c:v>4.3564816410588634</c:v>
                </c:pt>
                <c:pt idx="602">
                  <c:v>4.3564816410588634</c:v>
                </c:pt>
                <c:pt idx="603">
                  <c:v>4.3564816410588634</c:v>
                </c:pt>
                <c:pt idx="604">
                  <c:v>4.3564816410588634</c:v>
                </c:pt>
                <c:pt idx="605">
                  <c:v>4.3564816410588634</c:v>
                </c:pt>
                <c:pt idx="606">
                  <c:v>4.3564816410588634</c:v>
                </c:pt>
                <c:pt idx="607">
                  <c:v>4.3564816410588634</c:v>
                </c:pt>
                <c:pt idx="608">
                  <c:v>4.3564816410588634</c:v>
                </c:pt>
                <c:pt idx="609">
                  <c:v>4.3564816410588634</c:v>
                </c:pt>
                <c:pt idx="610">
                  <c:v>4.3564816410588634</c:v>
                </c:pt>
                <c:pt idx="611">
                  <c:v>4.3564816410588634</c:v>
                </c:pt>
                <c:pt idx="612">
                  <c:v>4.3564816410588634</c:v>
                </c:pt>
                <c:pt idx="613">
                  <c:v>4.3564816410588634</c:v>
                </c:pt>
                <c:pt idx="614">
                  <c:v>4.3564816410588634</c:v>
                </c:pt>
                <c:pt idx="615">
                  <c:v>4.3564816410588634</c:v>
                </c:pt>
                <c:pt idx="616">
                  <c:v>4.3564816410588634</c:v>
                </c:pt>
                <c:pt idx="617">
                  <c:v>4.3564816410588634</c:v>
                </c:pt>
                <c:pt idx="618">
                  <c:v>4.3564816410588634</c:v>
                </c:pt>
                <c:pt idx="619">
                  <c:v>4.3564816410588634</c:v>
                </c:pt>
                <c:pt idx="620">
                  <c:v>4.3564816410588634</c:v>
                </c:pt>
                <c:pt idx="621">
                  <c:v>4.3564816410588634</c:v>
                </c:pt>
                <c:pt idx="622">
                  <c:v>4.3564816410588634</c:v>
                </c:pt>
                <c:pt idx="623">
                  <c:v>4.3564816410588634</c:v>
                </c:pt>
                <c:pt idx="624">
                  <c:v>4.3564816410588634</c:v>
                </c:pt>
                <c:pt idx="625">
                  <c:v>4.3564816410588634</c:v>
                </c:pt>
                <c:pt idx="626">
                  <c:v>4.3564816410588634</c:v>
                </c:pt>
                <c:pt idx="627">
                  <c:v>4.3564816410588634</c:v>
                </c:pt>
                <c:pt idx="628">
                  <c:v>4.3564816410588634</c:v>
                </c:pt>
                <c:pt idx="629">
                  <c:v>4.3564816410588634</c:v>
                </c:pt>
                <c:pt idx="630">
                  <c:v>4.3564816410588634</c:v>
                </c:pt>
                <c:pt idx="631">
                  <c:v>4.3564816410588634</c:v>
                </c:pt>
                <c:pt idx="632">
                  <c:v>4.3564816410588634</c:v>
                </c:pt>
                <c:pt idx="633">
                  <c:v>4.3564816410588634</c:v>
                </c:pt>
                <c:pt idx="634">
                  <c:v>4.3564816410588634</c:v>
                </c:pt>
                <c:pt idx="635">
                  <c:v>4.3564816410588634</c:v>
                </c:pt>
                <c:pt idx="636">
                  <c:v>4.3564816410588634</c:v>
                </c:pt>
                <c:pt idx="637">
                  <c:v>4.3564816410588634</c:v>
                </c:pt>
                <c:pt idx="638">
                  <c:v>4.3564816410588634</c:v>
                </c:pt>
                <c:pt idx="639">
                  <c:v>5.853077124662434</c:v>
                </c:pt>
                <c:pt idx="640">
                  <c:v>5.853077124662434</c:v>
                </c:pt>
                <c:pt idx="641">
                  <c:v>5.853077124662434</c:v>
                </c:pt>
                <c:pt idx="642">
                  <c:v>5.853077124662434</c:v>
                </c:pt>
                <c:pt idx="643">
                  <c:v>5.853077124662434</c:v>
                </c:pt>
                <c:pt idx="644">
                  <c:v>5.853077124662434</c:v>
                </c:pt>
                <c:pt idx="645">
                  <c:v>5.853077124662434</c:v>
                </c:pt>
                <c:pt idx="646">
                  <c:v>5.853077124662434</c:v>
                </c:pt>
                <c:pt idx="647">
                  <c:v>5.853077124662434</c:v>
                </c:pt>
                <c:pt idx="648">
                  <c:v>5.853077124662434</c:v>
                </c:pt>
                <c:pt idx="649">
                  <c:v>5.853077124662434</c:v>
                </c:pt>
                <c:pt idx="650">
                  <c:v>5.853077124662434</c:v>
                </c:pt>
                <c:pt idx="651">
                  <c:v>5.853077124662434</c:v>
                </c:pt>
                <c:pt idx="652">
                  <c:v>5.853077124662434</c:v>
                </c:pt>
                <c:pt idx="653">
                  <c:v>5.853077124662434</c:v>
                </c:pt>
                <c:pt idx="654">
                  <c:v>5.853077124662434</c:v>
                </c:pt>
                <c:pt idx="655">
                  <c:v>5.853077124662434</c:v>
                </c:pt>
                <c:pt idx="656">
                  <c:v>5.853077124662434</c:v>
                </c:pt>
                <c:pt idx="657">
                  <c:v>5.853077124662434</c:v>
                </c:pt>
                <c:pt idx="658">
                  <c:v>5.853077124662434</c:v>
                </c:pt>
                <c:pt idx="659">
                  <c:v>5.853077124662434</c:v>
                </c:pt>
                <c:pt idx="660">
                  <c:v>5.853077124662434</c:v>
                </c:pt>
                <c:pt idx="661">
                  <c:v>5.853077124662434</c:v>
                </c:pt>
                <c:pt idx="662">
                  <c:v>5.853077124662434</c:v>
                </c:pt>
                <c:pt idx="663">
                  <c:v>5.853077124662434</c:v>
                </c:pt>
                <c:pt idx="664">
                  <c:v>5.853077124662434</c:v>
                </c:pt>
                <c:pt idx="665">
                  <c:v>5.853077124662434</c:v>
                </c:pt>
                <c:pt idx="666">
                  <c:v>5.853077124662434</c:v>
                </c:pt>
                <c:pt idx="667">
                  <c:v>5.853077124662434</c:v>
                </c:pt>
                <c:pt idx="668">
                  <c:v>5.853077124662434</c:v>
                </c:pt>
                <c:pt idx="669">
                  <c:v>5.853077124662434</c:v>
                </c:pt>
                <c:pt idx="670">
                  <c:v>5.853077124662434</c:v>
                </c:pt>
                <c:pt idx="671">
                  <c:v>5.853077124662434</c:v>
                </c:pt>
                <c:pt idx="672">
                  <c:v>5.853077124662434</c:v>
                </c:pt>
                <c:pt idx="673">
                  <c:v>5.853077124662434</c:v>
                </c:pt>
                <c:pt idx="674">
                  <c:v>5.853077124662434</c:v>
                </c:pt>
                <c:pt idx="675">
                  <c:v>5.853077124662434</c:v>
                </c:pt>
                <c:pt idx="676">
                  <c:v>5.853077124662434</c:v>
                </c:pt>
                <c:pt idx="677">
                  <c:v>5.853077124662434</c:v>
                </c:pt>
                <c:pt idx="678">
                  <c:v>5.853077124662434</c:v>
                </c:pt>
                <c:pt idx="679">
                  <c:v>5.853077124662434</c:v>
                </c:pt>
                <c:pt idx="680">
                  <c:v>5.853077124662434</c:v>
                </c:pt>
                <c:pt idx="681">
                  <c:v>5.853077124662434</c:v>
                </c:pt>
                <c:pt idx="682">
                  <c:v>5.853077124662434</c:v>
                </c:pt>
                <c:pt idx="683">
                  <c:v>5.853077124662434</c:v>
                </c:pt>
                <c:pt idx="684">
                  <c:v>5.853077124662434</c:v>
                </c:pt>
                <c:pt idx="685">
                  <c:v>5.853077124662434</c:v>
                </c:pt>
                <c:pt idx="686">
                  <c:v>5.853077124662434</c:v>
                </c:pt>
                <c:pt idx="687">
                  <c:v>5.853077124662434</c:v>
                </c:pt>
                <c:pt idx="688">
                  <c:v>5.853077124662434</c:v>
                </c:pt>
                <c:pt idx="689">
                  <c:v>5.853077124662434</c:v>
                </c:pt>
                <c:pt idx="690">
                  <c:v>5.853077124662434</c:v>
                </c:pt>
                <c:pt idx="691">
                  <c:v>5.853077124662434</c:v>
                </c:pt>
                <c:pt idx="692">
                  <c:v>5.853077124662434</c:v>
                </c:pt>
                <c:pt idx="693">
                  <c:v>5.853077124662434</c:v>
                </c:pt>
                <c:pt idx="694">
                  <c:v>5.853077124662434</c:v>
                </c:pt>
                <c:pt idx="695">
                  <c:v>5.853077124662434</c:v>
                </c:pt>
                <c:pt idx="696">
                  <c:v>5.853077124662434</c:v>
                </c:pt>
                <c:pt idx="697">
                  <c:v>5.853077124662434</c:v>
                </c:pt>
                <c:pt idx="698">
                  <c:v>5.853077124662434</c:v>
                </c:pt>
                <c:pt idx="699">
                  <c:v>5.853077124662434</c:v>
                </c:pt>
                <c:pt idx="700">
                  <c:v>5.853077124662434</c:v>
                </c:pt>
                <c:pt idx="701">
                  <c:v>5.853077124662434</c:v>
                </c:pt>
                <c:pt idx="702">
                  <c:v>5.853077124662434</c:v>
                </c:pt>
                <c:pt idx="703">
                  <c:v>5.853077124662434</c:v>
                </c:pt>
                <c:pt idx="704">
                  <c:v>5.853077124662434</c:v>
                </c:pt>
                <c:pt idx="705">
                  <c:v>5.853077124662434</c:v>
                </c:pt>
                <c:pt idx="706">
                  <c:v>5.853077124662434</c:v>
                </c:pt>
                <c:pt idx="707">
                  <c:v>5.853077124662434</c:v>
                </c:pt>
                <c:pt idx="708">
                  <c:v>5.853077124662434</c:v>
                </c:pt>
                <c:pt idx="709">
                  <c:v>5.853077124662434</c:v>
                </c:pt>
                <c:pt idx="710">
                  <c:v>5.853077124662434</c:v>
                </c:pt>
                <c:pt idx="711">
                  <c:v>5.853077124662434</c:v>
                </c:pt>
                <c:pt idx="712">
                  <c:v>5.853077124662434</c:v>
                </c:pt>
                <c:pt idx="713">
                  <c:v>5.853077124662434</c:v>
                </c:pt>
                <c:pt idx="714">
                  <c:v>5.853077124662434</c:v>
                </c:pt>
                <c:pt idx="715">
                  <c:v>5.853077124662434</c:v>
                </c:pt>
                <c:pt idx="716">
                  <c:v>5.853077124662434</c:v>
                </c:pt>
                <c:pt idx="717">
                  <c:v>5.853077124662434</c:v>
                </c:pt>
                <c:pt idx="718">
                  <c:v>5.853077124662434</c:v>
                </c:pt>
                <c:pt idx="719">
                  <c:v>5.853077124662434</c:v>
                </c:pt>
                <c:pt idx="720">
                  <c:v>5.853077124662434</c:v>
                </c:pt>
                <c:pt idx="721">
                  <c:v>5.853077124662434</c:v>
                </c:pt>
                <c:pt idx="722">
                  <c:v>5.853077124662434</c:v>
                </c:pt>
                <c:pt idx="723">
                  <c:v>5.853077124662434</c:v>
                </c:pt>
                <c:pt idx="724">
                  <c:v>5.853077124662434</c:v>
                </c:pt>
                <c:pt idx="725">
                  <c:v>5.853077124662434</c:v>
                </c:pt>
                <c:pt idx="726">
                  <c:v>5.853077124662434</c:v>
                </c:pt>
                <c:pt idx="727">
                  <c:v>5.853077124662434</c:v>
                </c:pt>
                <c:pt idx="728">
                  <c:v>5.853077124662434</c:v>
                </c:pt>
                <c:pt idx="729">
                  <c:v>5.853077124662434</c:v>
                </c:pt>
                <c:pt idx="730">
                  <c:v>5.853077124662434</c:v>
                </c:pt>
                <c:pt idx="731">
                  <c:v>11.9</c:v>
                </c:pt>
                <c:pt idx="732">
                  <c:v>11.9</c:v>
                </c:pt>
                <c:pt idx="733">
                  <c:v>11.9</c:v>
                </c:pt>
                <c:pt idx="734">
                  <c:v>11.9</c:v>
                </c:pt>
                <c:pt idx="735">
                  <c:v>11.9</c:v>
                </c:pt>
                <c:pt idx="736">
                  <c:v>11.9</c:v>
                </c:pt>
                <c:pt idx="737">
                  <c:v>11.9</c:v>
                </c:pt>
                <c:pt idx="738">
                  <c:v>11.9</c:v>
                </c:pt>
                <c:pt idx="739">
                  <c:v>11.9</c:v>
                </c:pt>
                <c:pt idx="740">
                  <c:v>11.9</c:v>
                </c:pt>
                <c:pt idx="741">
                  <c:v>11.9</c:v>
                </c:pt>
                <c:pt idx="742">
                  <c:v>11.9</c:v>
                </c:pt>
                <c:pt idx="743">
                  <c:v>11.9</c:v>
                </c:pt>
                <c:pt idx="744">
                  <c:v>11.9</c:v>
                </c:pt>
                <c:pt idx="745">
                  <c:v>11.9</c:v>
                </c:pt>
                <c:pt idx="746">
                  <c:v>11.9</c:v>
                </c:pt>
                <c:pt idx="747">
                  <c:v>11.9</c:v>
                </c:pt>
                <c:pt idx="748">
                  <c:v>11.9</c:v>
                </c:pt>
                <c:pt idx="749">
                  <c:v>11.9</c:v>
                </c:pt>
                <c:pt idx="750">
                  <c:v>11.9</c:v>
                </c:pt>
                <c:pt idx="751">
                  <c:v>11.9</c:v>
                </c:pt>
                <c:pt idx="752">
                  <c:v>11.9</c:v>
                </c:pt>
                <c:pt idx="753">
                  <c:v>11.9</c:v>
                </c:pt>
                <c:pt idx="754">
                  <c:v>11.9</c:v>
                </c:pt>
                <c:pt idx="755">
                  <c:v>11.9</c:v>
                </c:pt>
                <c:pt idx="756">
                  <c:v>11.9</c:v>
                </c:pt>
                <c:pt idx="757">
                  <c:v>11.9</c:v>
                </c:pt>
                <c:pt idx="758">
                  <c:v>11.9</c:v>
                </c:pt>
                <c:pt idx="759">
                  <c:v>11.9</c:v>
                </c:pt>
                <c:pt idx="760">
                  <c:v>11.9</c:v>
                </c:pt>
                <c:pt idx="761">
                  <c:v>11.9</c:v>
                </c:pt>
                <c:pt idx="762">
                  <c:v>11.9</c:v>
                </c:pt>
                <c:pt idx="763">
                  <c:v>11.9</c:v>
                </c:pt>
                <c:pt idx="764">
                  <c:v>11.9</c:v>
                </c:pt>
                <c:pt idx="765">
                  <c:v>11.9</c:v>
                </c:pt>
                <c:pt idx="766">
                  <c:v>11.9</c:v>
                </c:pt>
                <c:pt idx="767">
                  <c:v>11.9</c:v>
                </c:pt>
                <c:pt idx="768">
                  <c:v>11.9</c:v>
                </c:pt>
                <c:pt idx="769">
                  <c:v>11.9</c:v>
                </c:pt>
                <c:pt idx="770">
                  <c:v>11.9</c:v>
                </c:pt>
                <c:pt idx="771">
                  <c:v>11.9</c:v>
                </c:pt>
                <c:pt idx="772">
                  <c:v>11.9</c:v>
                </c:pt>
                <c:pt idx="773">
                  <c:v>11.9</c:v>
                </c:pt>
                <c:pt idx="774">
                  <c:v>11.9</c:v>
                </c:pt>
                <c:pt idx="775">
                  <c:v>11.9</c:v>
                </c:pt>
                <c:pt idx="776">
                  <c:v>11.9</c:v>
                </c:pt>
                <c:pt idx="777">
                  <c:v>11.9</c:v>
                </c:pt>
                <c:pt idx="778">
                  <c:v>11.9</c:v>
                </c:pt>
                <c:pt idx="779">
                  <c:v>11.9</c:v>
                </c:pt>
                <c:pt idx="780">
                  <c:v>11.9</c:v>
                </c:pt>
                <c:pt idx="781">
                  <c:v>11.9</c:v>
                </c:pt>
                <c:pt idx="782">
                  <c:v>11.9</c:v>
                </c:pt>
                <c:pt idx="783">
                  <c:v>11.9</c:v>
                </c:pt>
                <c:pt idx="784">
                  <c:v>11.9</c:v>
                </c:pt>
                <c:pt idx="785">
                  <c:v>11.9</c:v>
                </c:pt>
                <c:pt idx="786">
                  <c:v>11.9</c:v>
                </c:pt>
                <c:pt idx="787">
                  <c:v>11.9</c:v>
                </c:pt>
                <c:pt idx="788">
                  <c:v>11.9</c:v>
                </c:pt>
                <c:pt idx="789">
                  <c:v>11.9</c:v>
                </c:pt>
                <c:pt idx="790">
                  <c:v>11.9</c:v>
                </c:pt>
                <c:pt idx="791">
                  <c:v>11.9</c:v>
                </c:pt>
                <c:pt idx="792">
                  <c:v>11.9</c:v>
                </c:pt>
                <c:pt idx="793">
                  <c:v>11.9</c:v>
                </c:pt>
                <c:pt idx="794">
                  <c:v>11.9</c:v>
                </c:pt>
                <c:pt idx="795">
                  <c:v>11.9</c:v>
                </c:pt>
                <c:pt idx="796">
                  <c:v>11.9</c:v>
                </c:pt>
                <c:pt idx="797">
                  <c:v>11.9</c:v>
                </c:pt>
                <c:pt idx="798">
                  <c:v>11.9</c:v>
                </c:pt>
                <c:pt idx="799">
                  <c:v>11.9</c:v>
                </c:pt>
                <c:pt idx="800">
                  <c:v>11.9</c:v>
                </c:pt>
                <c:pt idx="801">
                  <c:v>11.9</c:v>
                </c:pt>
                <c:pt idx="802">
                  <c:v>11.9</c:v>
                </c:pt>
                <c:pt idx="803">
                  <c:v>11.9</c:v>
                </c:pt>
                <c:pt idx="804">
                  <c:v>11.9</c:v>
                </c:pt>
                <c:pt idx="805">
                  <c:v>11.9</c:v>
                </c:pt>
                <c:pt idx="806">
                  <c:v>11.9</c:v>
                </c:pt>
                <c:pt idx="807">
                  <c:v>11.9</c:v>
                </c:pt>
                <c:pt idx="808">
                  <c:v>11.9</c:v>
                </c:pt>
                <c:pt idx="809">
                  <c:v>11.9</c:v>
                </c:pt>
                <c:pt idx="810">
                  <c:v>11.9</c:v>
                </c:pt>
                <c:pt idx="811">
                  <c:v>11.9</c:v>
                </c:pt>
                <c:pt idx="812">
                  <c:v>11.9</c:v>
                </c:pt>
                <c:pt idx="813">
                  <c:v>11.9</c:v>
                </c:pt>
                <c:pt idx="814">
                  <c:v>11.9</c:v>
                </c:pt>
                <c:pt idx="815">
                  <c:v>11.9</c:v>
                </c:pt>
                <c:pt idx="816">
                  <c:v>11.9</c:v>
                </c:pt>
                <c:pt idx="817">
                  <c:v>11.9</c:v>
                </c:pt>
                <c:pt idx="818">
                  <c:v>11.9</c:v>
                </c:pt>
                <c:pt idx="819">
                  <c:v>11.9</c:v>
                </c:pt>
                <c:pt idx="82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Semanais'!$Y$9:$Y$860</c:f>
              <c:strCache>
                <c:ptCount val="85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21">
                  <c:v>01-04-2022</c:v>
                </c:pt>
                <c:pt idx="851">
                  <c:v>01-05-2022</c:v>
                </c:pt>
              </c:strCache>
            </c:strRef>
          </c:cat>
          <c:val>
            <c:numRef>
              <c:f>'Indicadores Semanais'!$AC$9:$AC$860</c:f>
              <c:numCache>
                <c:formatCode>0.0</c:formatCode>
                <c:ptCount val="852"/>
                <c:pt idx="0">
                  <c:v>1.3295551297052981</c:v>
                </c:pt>
                <c:pt idx="1">
                  <c:v>3.5214442020023142</c:v>
                </c:pt>
                <c:pt idx="2">
                  <c:v>4.2873729927715942</c:v>
                </c:pt>
                <c:pt idx="3">
                  <c:v>6.1660655495505097</c:v>
                </c:pt>
                <c:pt idx="4">
                  <c:v>9.7029950777530729</c:v>
                </c:pt>
                <c:pt idx="5">
                  <c:v>10.749320239016754</c:v>
                </c:pt>
                <c:pt idx="6">
                  <c:v>12.645653469116752</c:v>
                </c:pt>
                <c:pt idx="7">
                  <c:v>9.0857295695584384</c:v>
                </c:pt>
                <c:pt idx="8">
                  <c:v>10.323116480517982</c:v>
                </c:pt>
                <c:pt idx="9">
                  <c:v>7.1320068566466119</c:v>
                </c:pt>
                <c:pt idx="10">
                  <c:v>9.8646583148311038</c:v>
                </c:pt>
                <c:pt idx="11">
                  <c:v>9.1466956129842032</c:v>
                </c:pt>
                <c:pt idx="12">
                  <c:v>10.567521899724539</c:v>
                </c:pt>
                <c:pt idx="13">
                  <c:v>8.1172237760087427</c:v>
                </c:pt>
                <c:pt idx="14">
                  <c:v>6.9585619005376458</c:v>
                </c:pt>
                <c:pt idx="15">
                  <c:v>3.8821896989680482</c:v>
                </c:pt>
                <c:pt idx="16">
                  <c:v>5.9114292536701356</c:v>
                </c:pt>
                <c:pt idx="17">
                  <c:v>5.0051339958709917</c:v>
                </c:pt>
                <c:pt idx="18">
                  <c:v>8.6975744039083764</c:v>
                </c:pt>
                <c:pt idx="19">
                  <c:v>5.6287264807827029</c:v>
                </c:pt>
                <c:pt idx="20">
                  <c:v>4.8601155538096066</c:v>
                </c:pt>
                <c:pt idx="21">
                  <c:v>5.8415209306337914</c:v>
                </c:pt>
                <c:pt idx="22">
                  <c:v>6.0620291431108484</c:v>
                </c:pt>
                <c:pt idx="23">
                  <c:v>5.3514189150487965</c:v>
                </c:pt>
                <c:pt idx="24">
                  <c:v>4.930735980832111</c:v>
                </c:pt>
                <c:pt idx="25">
                  <c:v>6.4091482059161109</c:v>
                </c:pt>
                <c:pt idx="26">
                  <c:v>4.2924149880458486</c:v>
                </c:pt>
                <c:pt idx="27">
                  <c:v>5.5564568075561169</c:v>
                </c:pt>
                <c:pt idx="28">
                  <c:v>7.5875014527798186</c:v>
                </c:pt>
                <c:pt idx="29">
                  <c:v>5.7191107966742862</c:v>
                </c:pt>
                <c:pt idx="30">
                  <c:v>5.0762392186948659</c:v>
                </c:pt>
                <c:pt idx="31">
                  <c:v>5.56860693677217</c:v>
                </c:pt>
                <c:pt idx="32">
                  <c:v>5.3383730382493724</c:v>
                </c:pt>
                <c:pt idx="33">
                  <c:v>6.7425655977289409</c:v>
                </c:pt>
                <c:pt idx="34">
                  <c:v>2.6507094964393758</c:v>
                </c:pt>
                <c:pt idx="35">
                  <c:v>2.4905173204818851</c:v>
                </c:pt>
                <c:pt idx="36">
                  <c:v>4.3915487595096465</c:v>
                </c:pt>
                <c:pt idx="37">
                  <c:v>6.0804536977080659</c:v>
                </c:pt>
                <c:pt idx="38">
                  <c:v>5.2409282052397117</c:v>
                </c:pt>
                <c:pt idx="39">
                  <c:v>4.2808192679233628</c:v>
                </c:pt>
                <c:pt idx="40">
                  <c:v>4.0223398911698212</c:v>
                </c:pt>
                <c:pt idx="41">
                  <c:v>1.9156940555010777</c:v>
                </c:pt>
                <c:pt idx="42">
                  <c:v>2.6600851676036825</c:v>
                </c:pt>
                <c:pt idx="43">
                  <c:v>6.044194332465608</c:v>
                </c:pt>
                <c:pt idx="44">
                  <c:v>2.1810880687413743</c:v>
                </c:pt>
                <c:pt idx="45">
                  <c:v>0.2094456818502124</c:v>
                </c:pt>
                <c:pt idx="46">
                  <c:v>5.6578673993610664</c:v>
                </c:pt>
                <c:pt idx="47">
                  <c:v>11.635054437487796</c:v>
                </c:pt>
                <c:pt idx="48">
                  <c:v>7.1706176051053774</c:v>
                </c:pt>
                <c:pt idx="49">
                  <c:v>4.0400301102853291</c:v>
                </c:pt>
                <c:pt idx="50">
                  <c:v>5.9490968802080175</c:v>
                </c:pt>
                <c:pt idx="51">
                  <c:v>4.3219781787378224</c:v>
                </c:pt>
                <c:pt idx="52">
                  <c:v>4.7862765199855488</c:v>
                </c:pt>
                <c:pt idx="53">
                  <c:v>4.4112922686289977</c:v>
                </c:pt>
                <c:pt idx="54">
                  <c:v>4.8693474417756732</c:v>
                </c:pt>
                <c:pt idx="55">
                  <c:v>8.3097207440311394</c:v>
                </c:pt>
                <c:pt idx="56">
                  <c:v>9.3647761998910255</c:v>
                </c:pt>
                <c:pt idx="57">
                  <c:v>6.6097047859877733</c:v>
                </c:pt>
                <c:pt idx="58">
                  <c:v>0.349423153493575</c:v>
                </c:pt>
                <c:pt idx="59">
                  <c:v>2.5225832625823728</c:v>
                </c:pt>
                <c:pt idx="60">
                  <c:v>4.6124866934697906</c:v>
                </c:pt>
                <c:pt idx="61">
                  <c:v>6.3883103030837276</c:v>
                </c:pt>
                <c:pt idx="62">
                  <c:v>5.5520429115661472</c:v>
                </c:pt>
                <c:pt idx="63">
                  <c:v>6.8623529083711219</c:v>
                </c:pt>
                <c:pt idx="64">
                  <c:v>6.9998859221081347</c:v>
                </c:pt>
                <c:pt idx="65">
                  <c:v>7.0577275488357145</c:v>
                </c:pt>
                <c:pt idx="66">
                  <c:v>12.559177216879718</c:v>
                </c:pt>
                <c:pt idx="67">
                  <c:v>12.340264243899185</c:v>
                </c:pt>
                <c:pt idx="68">
                  <c:v>12.521246576395484</c:v>
                </c:pt>
                <c:pt idx="69">
                  <c:v>11.760821552731755</c:v>
                </c:pt>
                <c:pt idx="70">
                  <c:v>10.964982336906431</c:v>
                </c:pt>
                <c:pt idx="71">
                  <c:v>10.441110698217742</c:v>
                </c:pt>
                <c:pt idx="72">
                  <c:v>3.7750510479134505</c:v>
                </c:pt>
                <c:pt idx="73">
                  <c:v>7.6100231101336107</c:v>
                </c:pt>
                <c:pt idx="74">
                  <c:v>7.3493572660153177</c:v>
                </c:pt>
                <c:pt idx="75">
                  <c:v>5.0015166848935735</c:v>
                </c:pt>
                <c:pt idx="76">
                  <c:v>3.2665166559615813</c:v>
                </c:pt>
                <c:pt idx="77">
                  <c:v>-8.2547697606156589</c:v>
                </c:pt>
                <c:pt idx="78">
                  <c:v>-9.2234208631526826</c:v>
                </c:pt>
                <c:pt idx="79">
                  <c:v>-14.012466959839571</c:v>
                </c:pt>
                <c:pt idx="80">
                  <c:v>-20.724505872529647</c:v>
                </c:pt>
                <c:pt idx="81">
                  <c:v>-17.507594152325751</c:v>
                </c:pt>
                <c:pt idx="82">
                  <c:v>-19.415688594722582</c:v>
                </c:pt>
                <c:pt idx="83">
                  <c:v>-20.080810983386172</c:v>
                </c:pt>
                <c:pt idx="84">
                  <c:v>-21.344400450410092</c:v>
                </c:pt>
                <c:pt idx="85">
                  <c:v>-19.279336275198261</c:v>
                </c:pt>
                <c:pt idx="86">
                  <c:v>-22.300330682333509</c:v>
                </c:pt>
                <c:pt idx="87">
                  <c:v>-23.508517432881931</c:v>
                </c:pt>
                <c:pt idx="88">
                  <c:v>-14.466478569316763</c:v>
                </c:pt>
                <c:pt idx="89">
                  <c:v>-12.40192998287533</c:v>
                </c:pt>
                <c:pt idx="90">
                  <c:v>-15.802423838630432</c:v>
                </c:pt>
                <c:pt idx="91">
                  <c:v>-19.081074484843882</c:v>
                </c:pt>
                <c:pt idx="92">
                  <c:v>-16.831462558021144</c:v>
                </c:pt>
                <c:pt idx="93">
                  <c:v>-22.518246474402758</c:v>
                </c:pt>
                <c:pt idx="94">
                  <c:v>-21.240328012854405</c:v>
                </c:pt>
                <c:pt idx="95">
                  <c:v>-18.885829579213365</c:v>
                </c:pt>
                <c:pt idx="96">
                  <c:v>-18.353299716327825</c:v>
                </c:pt>
                <c:pt idx="97">
                  <c:v>-18.827993409208105</c:v>
                </c:pt>
                <c:pt idx="98">
                  <c:v>-17.650483373837886</c:v>
                </c:pt>
                <c:pt idx="99">
                  <c:v>-24.777884820649533</c:v>
                </c:pt>
                <c:pt idx="100">
                  <c:v>-18.159005204601314</c:v>
                </c:pt>
                <c:pt idx="101">
                  <c:v>-23.609597276005189</c:v>
                </c:pt>
                <c:pt idx="102">
                  <c:v>-12.55774550676567</c:v>
                </c:pt>
                <c:pt idx="103">
                  <c:v>-13.334956652871071</c:v>
                </c:pt>
                <c:pt idx="104">
                  <c:v>-17.975790551701664</c:v>
                </c:pt>
                <c:pt idx="105">
                  <c:v>-18.453326643752405</c:v>
                </c:pt>
                <c:pt idx="106">
                  <c:v>-24.184862962632351</c:v>
                </c:pt>
                <c:pt idx="107">
                  <c:v>-23.243326904157186</c:v>
                </c:pt>
                <c:pt idx="108">
                  <c:v>-22.685131496826656</c:v>
                </c:pt>
                <c:pt idx="109">
                  <c:v>-14.635960078330228</c:v>
                </c:pt>
                <c:pt idx="110">
                  <c:v>-11.898193221511818</c:v>
                </c:pt>
                <c:pt idx="111">
                  <c:v>-18.681087934554313</c:v>
                </c:pt>
                <c:pt idx="112">
                  <c:v>-14.67612041486916</c:v>
                </c:pt>
                <c:pt idx="113">
                  <c:v>-16.443370313366472</c:v>
                </c:pt>
                <c:pt idx="114">
                  <c:v>-24.871814422075644</c:v>
                </c:pt>
                <c:pt idx="115">
                  <c:v>-23.162707997863293</c:v>
                </c:pt>
                <c:pt idx="116">
                  <c:v>-20.152424836157451</c:v>
                </c:pt>
                <c:pt idx="117">
                  <c:v>-17.826257790068851</c:v>
                </c:pt>
                <c:pt idx="118">
                  <c:v>-15.680460772255771</c:v>
                </c:pt>
                <c:pt idx="120">
                  <c:v>-13.811317894518098</c:v>
                </c:pt>
                <c:pt idx="121">
                  <c:v>-20.612613546784075</c:v>
                </c:pt>
                <c:pt idx="122">
                  <c:v>-23.563207141889947</c:v>
                </c:pt>
                <c:pt idx="123">
                  <c:v>-27.059392961717421</c:v>
                </c:pt>
                <c:pt idx="124">
                  <c:v>-17.11620550243083</c:v>
                </c:pt>
                <c:pt idx="125">
                  <c:v>-18.123772249857922</c:v>
                </c:pt>
                <c:pt idx="126">
                  <c:v>-18.648359919963937</c:v>
                </c:pt>
                <c:pt idx="127">
                  <c:v>-20.633306589604828</c:v>
                </c:pt>
                <c:pt idx="128">
                  <c:v>-16.065978902493598</c:v>
                </c:pt>
                <c:pt idx="129">
                  <c:v>-21.734328498689976</c:v>
                </c:pt>
                <c:pt idx="130">
                  <c:v>-25.185236357924097</c:v>
                </c:pt>
                <c:pt idx="131">
                  <c:v>-19.30109973765785</c:v>
                </c:pt>
                <c:pt idx="132">
                  <c:v>-15.886253597492953</c:v>
                </c:pt>
                <c:pt idx="133">
                  <c:v>-16.175949612299974</c:v>
                </c:pt>
                <c:pt idx="134">
                  <c:v>-16.740271859195587</c:v>
                </c:pt>
                <c:pt idx="135">
                  <c:v>-19.742987421903948</c:v>
                </c:pt>
                <c:pt idx="136">
                  <c:v>-21.767292495881946</c:v>
                </c:pt>
                <c:pt idx="137">
                  <c:v>-22.878776278775774</c:v>
                </c:pt>
                <c:pt idx="138">
                  <c:v>-19.482759712711371</c:v>
                </c:pt>
                <c:pt idx="139">
                  <c:v>-16.186927687480036</c:v>
                </c:pt>
                <c:pt idx="140">
                  <c:v>-13.797688138817804</c:v>
                </c:pt>
                <c:pt idx="141">
                  <c:v>-17.187143259053244</c:v>
                </c:pt>
                <c:pt idx="142">
                  <c:v>-15.687232816225162</c:v>
                </c:pt>
                <c:pt idx="143">
                  <c:v>-20.36961548076502</c:v>
                </c:pt>
                <c:pt idx="144">
                  <c:v>-21.118427812343356</c:v>
                </c:pt>
                <c:pt idx="145">
                  <c:v>-15.932418250932457</c:v>
                </c:pt>
                <c:pt idx="146">
                  <c:v>-10.909248625789942</c:v>
                </c:pt>
                <c:pt idx="147">
                  <c:v>-14.337012849644708</c:v>
                </c:pt>
                <c:pt idx="148">
                  <c:v>-12.137461539472</c:v>
                </c:pt>
                <c:pt idx="149">
                  <c:v>-9.6407194375181575</c:v>
                </c:pt>
                <c:pt idx="150">
                  <c:v>-11.581944631313362</c:v>
                </c:pt>
                <c:pt idx="151">
                  <c:v>-18.256586301291165</c:v>
                </c:pt>
                <c:pt idx="152">
                  <c:v>-14.000819222173334</c:v>
                </c:pt>
                <c:pt idx="153">
                  <c:v>-10.050365889637661</c:v>
                </c:pt>
                <c:pt idx="154">
                  <c:v>-10.48774895931507</c:v>
                </c:pt>
                <c:pt idx="155">
                  <c:v>-11.417524251921947</c:v>
                </c:pt>
                <c:pt idx="156">
                  <c:v>-10.599581039665608</c:v>
                </c:pt>
                <c:pt idx="157">
                  <c:v>-14.271759262243705</c:v>
                </c:pt>
                <c:pt idx="158">
                  <c:v>-15.84054793684885</c:v>
                </c:pt>
                <c:pt idx="159">
                  <c:v>-10.439848087135047</c:v>
                </c:pt>
                <c:pt idx="160">
                  <c:v>-10.185635881804302</c:v>
                </c:pt>
                <c:pt idx="161">
                  <c:v>-3.4005826207190353</c:v>
                </c:pt>
                <c:pt idx="162">
                  <c:v>-27.236904882825158</c:v>
                </c:pt>
                <c:pt idx="163">
                  <c:v>-20.685291074699691</c:v>
                </c:pt>
                <c:pt idx="164">
                  <c:v>-21.164247002745398</c:v>
                </c:pt>
                <c:pt idx="165">
                  <c:v>-21.494616111633462</c:v>
                </c:pt>
                <c:pt idx="166">
                  <c:v>2.5174383080368585</c:v>
                </c:pt>
                <c:pt idx="167">
                  <c:v>-7.6032542696997041</c:v>
                </c:pt>
                <c:pt idx="168">
                  <c:v>-9.7070961948688961</c:v>
                </c:pt>
                <c:pt idx="169">
                  <c:v>-11.550351969278267</c:v>
                </c:pt>
                <c:pt idx="170">
                  <c:v>-10.170922963021496</c:v>
                </c:pt>
                <c:pt idx="171">
                  <c:v>-16.631558752929195</c:v>
                </c:pt>
                <c:pt idx="172">
                  <c:v>-17.372451067064361</c:v>
                </c:pt>
                <c:pt idx="173">
                  <c:v>-11.917393296212168</c:v>
                </c:pt>
                <c:pt idx="174">
                  <c:v>-11.634862068983736</c:v>
                </c:pt>
                <c:pt idx="175">
                  <c:v>-10.838068823204708</c:v>
                </c:pt>
                <c:pt idx="176">
                  <c:v>-12.463250506816124</c:v>
                </c:pt>
                <c:pt idx="177">
                  <c:v>-9.4396796751504866</c:v>
                </c:pt>
                <c:pt idx="178">
                  <c:v>-15.008286263530096</c:v>
                </c:pt>
                <c:pt idx="179">
                  <c:v>-13.704150301559707</c:v>
                </c:pt>
                <c:pt idx="180">
                  <c:v>-9.5597470726341101</c:v>
                </c:pt>
                <c:pt idx="181">
                  <c:v>-6.5639478737150654</c:v>
                </c:pt>
                <c:pt idx="182">
                  <c:v>-7.113551695091374</c:v>
                </c:pt>
                <c:pt idx="183">
                  <c:v>-9.5004097686651647</c:v>
                </c:pt>
                <c:pt idx="184">
                  <c:v>-6.8553464932518011</c:v>
                </c:pt>
                <c:pt idx="185">
                  <c:v>-12.251815649895576</c:v>
                </c:pt>
                <c:pt idx="186">
                  <c:v>-12.842741878028434</c:v>
                </c:pt>
                <c:pt idx="187">
                  <c:v>-7.6385353353016825</c:v>
                </c:pt>
                <c:pt idx="188">
                  <c:v>-3.2381161283319386</c:v>
                </c:pt>
                <c:pt idx="189">
                  <c:v>-2.5618012486767725</c:v>
                </c:pt>
                <c:pt idx="190">
                  <c:v>-3.9973489427278963</c:v>
                </c:pt>
                <c:pt idx="191">
                  <c:v>-5.192022303569118</c:v>
                </c:pt>
                <c:pt idx="192">
                  <c:v>-10.178577342232273</c:v>
                </c:pt>
                <c:pt idx="193">
                  <c:v>-13.391578792693792</c:v>
                </c:pt>
                <c:pt idx="194">
                  <c:v>-7.9571587060869575</c:v>
                </c:pt>
                <c:pt idx="195">
                  <c:v>-4.9396107575758776</c:v>
                </c:pt>
                <c:pt idx="196">
                  <c:v>-2.6474653075119647</c:v>
                </c:pt>
                <c:pt idx="197">
                  <c:v>-2.865819934284616</c:v>
                </c:pt>
                <c:pt idx="198">
                  <c:v>-3.6992179124002007</c:v>
                </c:pt>
                <c:pt idx="199">
                  <c:v>-6.4024681508505239</c:v>
                </c:pt>
                <c:pt idx="200">
                  <c:v>-9.147098540594655</c:v>
                </c:pt>
                <c:pt idx="201">
                  <c:v>-5.3384032346692294</c:v>
                </c:pt>
                <c:pt idx="202">
                  <c:v>-1.6354560709010428</c:v>
                </c:pt>
                <c:pt idx="203">
                  <c:v>-1.4161585792490854</c:v>
                </c:pt>
                <c:pt idx="204">
                  <c:v>-0.7204119854371811</c:v>
                </c:pt>
                <c:pt idx="205">
                  <c:v>-3.6233927798071761</c:v>
                </c:pt>
                <c:pt idx="206">
                  <c:v>-6.2991323223946267</c:v>
                </c:pt>
                <c:pt idx="207">
                  <c:v>-10.501457334451217</c:v>
                </c:pt>
                <c:pt idx="208">
                  <c:v>-5.3881143949535755</c:v>
                </c:pt>
                <c:pt idx="209">
                  <c:v>-7.0906301372017992</c:v>
                </c:pt>
                <c:pt idx="210">
                  <c:v>-6.9302596079581775</c:v>
                </c:pt>
                <c:pt idx="211">
                  <c:v>-2.8674752322388173</c:v>
                </c:pt>
                <c:pt idx="212">
                  <c:v>-3.6877706518531994</c:v>
                </c:pt>
                <c:pt idx="213">
                  <c:v>-4.7745140910638355</c:v>
                </c:pt>
                <c:pt idx="214">
                  <c:v>-5.389002863311859</c:v>
                </c:pt>
                <c:pt idx="215">
                  <c:v>-4.2904982320367964</c:v>
                </c:pt>
                <c:pt idx="216">
                  <c:v>-1.2491181093507038</c:v>
                </c:pt>
                <c:pt idx="217">
                  <c:v>-4.0071936101646912</c:v>
                </c:pt>
                <c:pt idx="218">
                  <c:v>-0.18857830384033036</c:v>
                </c:pt>
                <c:pt idx="219">
                  <c:v>0.8356480800103725</c:v>
                </c:pt>
                <c:pt idx="220">
                  <c:v>9.3366254371645141E-2</c:v>
                </c:pt>
                <c:pt idx="221">
                  <c:v>-2.0334303251343471</c:v>
                </c:pt>
                <c:pt idx="222">
                  <c:v>-1.3585371710269243</c:v>
                </c:pt>
                <c:pt idx="223">
                  <c:v>-0.51066871482402121</c:v>
                </c:pt>
                <c:pt idx="224">
                  <c:v>-2.2044555849687129</c:v>
                </c:pt>
                <c:pt idx="225">
                  <c:v>-7.0217066236182291E-3</c:v>
                </c:pt>
                <c:pt idx="226">
                  <c:v>-0.51355930228054092</c:v>
                </c:pt>
                <c:pt idx="227">
                  <c:v>-4.7272454475493078</c:v>
                </c:pt>
                <c:pt idx="228">
                  <c:v>1.8513187737489716</c:v>
                </c:pt>
                <c:pt idx="229">
                  <c:v>2.6590233477149496</c:v>
                </c:pt>
                <c:pt idx="230">
                  <c:v>0.27134460265585858</c:v>
                </c:pt>
                <c:pt idx="231">
                  <c:v>-2.3766997651482171</c:v>
                </c:pt>
                <c:pt idx="232">
                  <c:v>-5.101152538622955E-2</c:v>
                </c:pt>
                <c:pt idx="233">
                  <c:v>-3.3441037213348466</c:v>
                </c:pt>
                <c:pt idx="234">
                  <c:v>-3.0712910826589166</c:v>
                </c:pt>
                <c:pt idx="235">
                  <c:v>-3.229462434355284</c:v>
                </c:pt>
                <c:pt idx="236">
                  <c:v>-2.4941180721735066</c:v>
                </c:pt>
                <c:pt idx="237">
                  <c:v>-1.046076323320662</c:v>
                </c:pt>
                <c:pt idx="238">
                  <c:v>1.4832547093392776</c:v>
                </c:pt>
                <c:pt idx="239">
                  <c:v>-7.7103267548565668E-2</c:v>
                </c:pt>
                <c:pt idx="240">
                  <c:v>1.6780831403658425</c:v>
                </c:pt>
                <c:pt idx="241">
                  <c:v>0.83386646688853716</c:v>
                </c:pt>
                <c:pt idx="242">
                  <c:v>-2.0868270076092585</c:v>
                </c:pt>
                <c:pt idx="243">
                  <c:v>-2.2619903723389712</c:v>
                </c:pt>
                <c:pt idx="244">
                  <c:v>1.1081593007407093</c:v>
                </c:pt>
                <c:pt idx="245">
                  <c:v>1.1779875471362544</c:v>
                </c:pt>
                <c:pt idx="246">
                  <c:v>1.3622756028038907</c:v>
                </c:pt>
                <c:pt idx="247">
                  <c:v>3.5791283625634946</c:v>
                </c:pt>
                <c:pt idx="248">
                  <c:v>-0.83158730241925127</c:v>
                </c:pt>
                <c:pt idx="249">
                  <c:v>-1.6808310107205671</c:v>
                </c:pt>
                <c:pt idx="250">
                  <c:v>0.34565624049238863</c:v>
                </c:pt>
                <c:pt idx="251">
                  <c:v>0.521266261671812</c:v>
                </c:pt>
                <c:pt idx="252">
                  <c:v>0.65645329320335577</c:v>
                </c:pt>
                <c:pt idx="253">
                  <c:v>2.0682108515593711</c:v>
                </c:pt>
                <c:pt idx="254">
                  <c:v>-0.53722278790232281</c:v>
                </c:pt>
                <c:pt idx="255">
                  <c:v>-1.4493432454485173</c:v>
                </c:pt>
                <c:pt idx="256">
                  <c:v>-1.3735263336907622</c:v>
                </c:pt>
                <c:pt idx="257">
                  <c:v>-1.9374870385253047</c:v>
                </c:pt>
                <c:pt idx="258">
                  <c:v>-1.5853693553718955</c:v>
                </c:pt>
                <c:pt idx="259">
                  <c:v>1.901377611070771</c:v>
                </c:pt>
                <c:pt idx="260">
                  <c:v>-0.95052331540397006</c:v>
                </c:pt>
                <c:pt idx="261">
                  <c:v>1.2066236887259265</c:v>
                </c:pt>
                <c:pt idx="262">
                  <c:v>-3.0958230917111109</c:v>
                </c:pt>
                <c:pt idx="263">
                  <c:v>-5.7409396836881399</c:v>
                </c:pt>
                <c:pt idx="264">
                  <c:v>-1.7115375081909576</c:v>
                </c:pt>
                <c:pt idx="265">
                  <c:v>-1.0054439570440508</c:v>
                </c:pt>
                <c:pt idx="266">
                  <c:v>-0.58714164134478608</c:v>
                </c:pt>
                <c:pt idx="267">
                  <c:v>-1.1734918698160328</c:v>
                </c:pt>
                <c:pt idx="268">
                  <c:v>1.0824965497105268</c:v>
                </c:pt>
                <c:pt idx="269">
                  <c:v>-1.2071315161520886</c:v>
                </c:pt>
                <c:pt idx="270">
                  <c:v>-2.8809354072857616</c:v>
                </c:pt>
                <c:pt idx="271">
                  <c:v>-3.8563201520610164</c:v>
                </c:pt>
                <c:pt idx="272">
                  <c:v>-2.9089304441183543</c:v>
                </c:pt>
                <c:pt idx="273">
                  <c:v>-0.41844708358938476</c:v>
                </c:pt>
                <c:pt idx="274">
                  <c:v>-2.4168886074060225</c:v>
                </c:pt>
                <c:pt idx="275">
                  <c:v>-1.5404366937964937</c:v>
                </c:pt>
                <c:pt idx="276">
                  <c:v>-1.6924888578255661</c:v>
                </c:pt>
                <c:pt idx="277">
                  <c:v>-7.8666663252516713</c:v>
                </c:pt>
                <c:pt idx="278">
                  <c:v>-6.8010723806082467</c:v>
                </c:pt>
                <c:pt idx="279">
                  <c:v>1.0838820058795022</c:v>
                </c:pt>
                <c:pt idx="280">
                  <c:v>1.524548704334066</c:v>
                </c:pt>
                <c:pt idx="281">
                  <c:v>-1.9626506155032502</c:v>
                </c:pt>
                <c:pt idx="282">
                  <c:v>-0.25450875014408325</c:v>
                </c:pt>
                <c:pt idx="283">
                  <c:v>0.20868350648717637</c:v>
                </c:pt>
                <c:pt idx="284">
                  <c:v>-4.3038874742587154</c:v>
                </c:pt>
                <c:pt idx="285">
                  <c:v>-3.9664670721083297</c:v>
                </c:pt>
                <c:pt idx="286">
                  <c:v>-1.4818735366830253</c:v>
                </c:pt>
                <c:pt idx="287">
                  <c:v>1.0432898890704934</c:v>
                </c:pt>
                <c:pt idx="288">
                  <c:v>-2.3016956762324838</c:v>
                </c:pt>
                <c:pt idx="289">
                  <c:v>-1.3823599058634386</c:v>
                </c:pt>
                <c:pt idx="290">
                  <c:v>-0.29774503199115543</c:v>
                </c:pt>
                <c:pt idx="291">
                  <c:v>-1.2048413451854429</c:v>
                </c:pt>
                <c:pt idx="292">
                  <c:v>-0.93096563980769531</c:v>
                </c:pt>
                <c:pt idx="293">
                  <c:v>-7.2801539588667197E-2</c:v>
                </c:pt>
                <c:pt idx="294">
                  <c:v>2.5182386532323306</c:v>
                </c:pt>
                <c:pt idx="295">
                  <c:v>-1.8983017570543552</c:v>
                </c:pt>
                <c:pt idx="296">
                  <c:v>3.6442235391842814</c:v>
                </c:pt>
                <c:pt idx="297">
                  <c:v>2.3148517899414145</c:v>
                </c:pt>
                <c:pt idx="298">
                  <c:v>3.1611881714675718</c:v>
                </c:pt>
                <c:pt idx="299">
                  <c:v>0.21243952733864546</c:v>
                </c:pt>
                <c:pt idx="300">
                  <c:v>1.0840582340270402</c:v>
                </c:pt>
                <c:pt idx="301">
                  <c:v>-5.4644962750457182</c:v>
                </c:pt>
                <c:pt idx="302">
                  <c:v>-0.72242461656898627</c:v>
                </c:pt>
                <c:pt idx="303">
                  <c:v>0.65418755251023697</c:v>
                </c:pt>
                <c:pt idx="304">
                  <c:v>-4.4507676027294565</c:v>
                </c:pt>
                <c:pt idx="305">
                  <c:v>-4.9008484188977235</c:v>
                </c:pt>
                <c:pt idx="306">
                  <c:v>2.9775658942252221</c:v>
                </c:pt>
                <c:pt idx="307">
                  <c:v>2.4270578892948436</c:v>
                </c:pt>
                <c:pt idx="308">
                  <c:v>4.0975733324603283</c:v>
                </c:pt>
                <c:pt idx="309">
                  <c:v>2.6038858946374432</c:v>
                </c:pt>
                <c:pt idx="310">
                  <c:v>1.988089910177095</c:v>
                </c:pt>
                <c:pt idx="311">
                  <c:v>1.7291348586332589</c:v>
                </c:pt>
                <c:pt idx="312">
                  <c:v>-3.3547026684250625</c:v>
                </c:pt>
                <c:pt idx="313">
                  <c:v>-0.22195617514064736</c:v>
                </c:pt>
                <c:pt idx="314">
                  <c:v>-2.886487919349193</c:v>
                </c:pt>
                <c:pt idx="315">
                  <c:v>-1.6070346097238115</c:v>
                </c:pt>
                <c:pt idx="316">
                  <c:v>-4.1819662347359667</c:v>
                </c:pt>
                <c:pt idx="317">
                  <c:v>-0.34604032260307349</c:v>
                </c:pt>
                <c:pt idx="318">
                  <c:v>-10.447850325711102</c:v>
                </c:pt>
                <c:pt idx="319">
                  <c:v>-16.457194228372202</c:v>
                </c:pt>
                <c:pt idx="320">
                  <c:v>-1.3674402872277653</c:v>
                </c:pt>
                <c:pt idx="321">
                  <c:v>-3.9511601380956733</c:v>
                </c:pt>
                <c:pt idx="322">
                  <c:v>-4.5161716338168816</c:v>
                </c:pt>
                <c:pt idx="323">
                  <c:v>-4.0159477464265336</c:v>
                </c:pt>
                <c:pt idx="324">
                  <c:v>-1.2610049876431191</c:v>
                </c:pt>
                <c:pt idx="325">
                  <c:v>-11.955567253125309</c:v>
                </c:pt>
                <c:pt idx="326">
                  <c:v>-13.041009569355595</c:v>
                </c:pt>
                <c:pt idx="327">
                  <c:v>-1.0474584747729665</c:v>
                </c:pt>
                <c:pt idx="328">
                  <c:v>-4.4667864939664952</c:v>
                </c:pt>
                <c:pt idx="329">
                  <c:v>-1.3073528482257899</c:v>
                </c:pt>
                <c:pt idx="330">
                  <c:v>-1.9346247044062181</c:v>
                </c:pt>
                <c:pt idx="331">
                  <c:v>6.7529400821787675</c:v>
                </c:pt>
                <c:pt idx="332">
                  <c:v>-4.4738175192191818</c:v>
                </c:pt>
                <c:pt idx="333">
                  <c:v>-15.496563498043585</c:v>
                </c:pt>
                <c:pt idx="334">
                  <c:v>-9.704243387263972</c:v>
                </c:pt>
                <c:pt idx="335">
                  <c:v>-11.163526848421952</c:v>
                </c:pt>
                <c:pt idx="336">
                  <c:v>1.7359535960523687</c:v>
                </c:pt>
                <c:pt idx="337">
                  <c:v>-0.48495344137322149</c:v>
                </c:pt>
                <c:pt idx="338">
                  <c:v>-1.4879867662685058</c:v>
                </c:pt>
                <c:pt idx="339">
                  <c:v>-6.0641602980242055</c:v>
                </c:pt>
                <c:pt idx="340">
                  <c:v>-8.8506534168510882</c:v>
                </c:pt>
                <c:pt idx="341">
                  <c:v>-10.825474697680264</c:v>
                </c:pt>
                <c:pt idx="342">
                  <c:v>-9.8285371771565337</c:v>
                </c:pt>
                <c:pt idx="343">
                  <c:v>10.604649365849951</c:v>
                </c:pt>
                <c:pt idx="344">
                  <c:v>3.8897208160248056</c:v>
                </c:pt>
                <c:pt idx="345">
                  <c:v>0.63757497728590806</c:v>
                </c:pt>
                <c:pt idx="346">
                  <c:v>-6.529241682473824</c:v>
                </c:pt>
                <c:pt idx="347">
                  <c:v>-9.598708928041404</c:v>
                </c:pt>
                <c:pt idx="348">
                  <c:v>-1.2643639324449083</c:v>
                </c:pt>
                <c:pt idx="349">
                  <c:v>-2.0557374961321955</c:v>
                </c:pt>
                <c:pt idx="350">
                  <c:v>-0.24130467373412046</c:v>
                </c:pt>
                <c:pt idx="351">
                  <c:v>-5.3292203292493951</c:v>
                </c:pt>
                <c:pt idx="352">
                  <c:v>-3.3963317476153918</c:v>
                </c:pt>
                <c:pt idx="353">
                  <c:v>-6.584198276141521</c:v>
                </c:pt>
                <c:pt idx="354">
                  <c:v>-9.1377569224615485</c:v>
                </c:pt>
                <c:pt idx="355">
                  <c:v>-3.5012940140370432</c:v>
                </c:pt>
                <c:pt idx="356">
                  <c:v>0.6377563887585751</c:v>
                </c:pt>
                <c:pt idx="357">
                  <c:v>-1.2240028378310797</c:v>
                </c:pt>
                <c:pt idx="358">
                  <c:v>-11.933473099527362</c:v>
                </c:pt>
                <c:pt idx="359">
                  <c:v>-4.4763926647851235</c:v>
                </c:pt>
                <c:pt idx="360">
                  <c:v>0.33261018866679137</c:v>
                </c:pt>
                <c:pt idx="361">
                  <c:v>4.6253184567817414</c:v>
                </c:pt>
                <c:pt idx="362">
                  <c:v>0.28207478335193059</c:v>
                </c:pt>
                <c:pt idx="363">
                  <c:v>8.4685929689877355</c:v>
                </c:pt>
                <c:pt idx="364">
                  <c:v>3.4880892466629234</c:v>
                </c:pt>
                <c:pt idx="365">
                  <c:v>-3.08605132508319</c:v>
                </c:pt>
                <c:pt idx="366">
                  <c:v>-11.047906186895005</c:v>
                </c:pt>
                <c:pt idx="367">
                  <c:v>-8.110455552188796</c:v>
                </c:pt>
                <c:pt idx="368">
                  <c:v>-7.2998760753417429</c:v>
                </c:pt>
                <c:pt idx="369">
                  <c:v>2.3627788530569092</c:v>
                </c:pt>
                <c:pt idx="370">
                  <c:v>2.9766589087465718</c:v>
                </c:pt>
                <c:pt idx="371">
                  <c:v>0.65640758087744189</c:v>
                </c:pt>
                <c:pt idx="372">
                  <c:v>-0.51214713813585888</c:v>
                </c:pt>
                <c:pt idx="373">
                  <c:v>3.5573968297490239</c:v>
                </c:pt>
                <c:pt idx="374">
                  <c:v>-1.4115653928372609</c:v>
                </c:pt>
                <c:pt idx="375">
                  <c:v>-6.5339281534563298</c:v>
                </c:pt>
                <c:pt idx="376">
                  <c:v>5.422860278309912</c:v>
                </c:pt>
                <c:pt idx="377">
                  <c:v>6.1621339547773317</c:v>
                </c:pt>
                <c:pt idx="378">
                  <c:v>7.6829046031574819</c:v>
                </c:pt>
                <c:pt idx="379">
                  <c:v>7.5087489803585186</c:v>
                </c:pt>
                <c:pt idx="380">
                  <c:v>-4.7773522745707169</c:v>
                </c:pt>
                <c:pt idx="381">
                  <c:v>-6.0679042107589964</c:v>
                </c:pt>
                <c:pt idx="382">
                  <c:v>-7.4119367189560279</c:v>
                </c:pt>
                <c:pt idx="383">
                  <c:v>-1.5116099264301681</c:v>
                </c:pt>
                <c:pt idx="384">
                  <c:v>-4.5216836729172343</c:v>
                </c:pt>
                <c:pt idx="385">
                  <c:v>-4.862713015251245</c:v>
                </c:pt>
                <c:pt idx="386">
                  <c:v>-4.5757697265628963</c:v>
                </c:pt>
                <c:pt idx="387">
                  <c:v>-3.2586832181478229</c:v>
                </c:pt>
                <c:pt idx="388">
                  <c:v>-7.0689930763865618</c:v>
                </c:pt>
                <c:pt idx="389">
                  <c:v>-9.8166297186057534</c:v>
                </c:pt>
                <c:pt idx="390">
                  <c:v>-0.91606954028630128</c:v>
                </c:pt>
                <c:pt idx="391">
                  <c:v>-8.0253224628585258</c:v>
                </c:pt>
                <c:pt idx="392">
                  <c:v>-5.1775654510545621</c:v>
                </c:pt>
                <c:pt idx="393">
                  <c:v>-1.6381537433611015</c:v>
                </c:pt>
                <c:pt idx="394">
                  <c:v>-3.6895339877658699</c:v>
                </c:pt>
                <c:pt idx="395">
                  <c:v>-7.3257837458399564</c:v>
                </c:pt>
                <c:pt idx="396">
                  <c:v>-15.686864407379446</c:v>
                </c:pt>
                <c:pt idx="397">
                  <c:v>-3.9735024382334814</c:v>
                </c:pt>
                <c:pt idx="398">
                  <c:v>-8.5386780027103555</c:v>
                </c:pt>
                <c:pt idx="399">
                  <c:v>-10.124874163507755</c:v>
                </c:pt>
                <c:pt idx="400">
                  <c:v>-10.469155360450046</c:v>
                </c:pt>
                <c:pt idx="401">
                  <c:v>-9.0594733490820261</c:v>
                </c:pt>
                <c:pt idx="402">
                  <c:v>-13.416186538931157</c:v>
                </c:pt>
                <c:pt idx="403">
                  <c:v>-11.36488523686198</c:v>
                </c:pt>
                <c:pt idx="404">
                  <c:v>-10.759529999819165</c:v>
                </c:pt>
                <c:pt idx="405">
                  <c:v>-10.844049808215942</c:v>
                </c:pt>
                <c:pt idx="406">
                  <c:v>-7.8085350475444244</c:v>
                </c:pt>
                <c:pt idx="407">
                  <c:v>-9.4510314512272373</c:v>
                </c:pt>
                <c:pt idx="408">
                  <c:v>-6.7962925981548779</c:v>
                </c:pt>
                <c:pt idx="409">
                  <c:v>-13.808851550957229</c:v>
                </c:pt>
                <c:pt idx="410">
                  <c:v>-22.737979434117179</c:v>
                </c:pt>
                <c:pt idx="411">
                  <c:v>-12.211478733096371</c:v>
                </c:pt>
                <c:pt idx="412">
                  <c:v>6.1939470804872343</c:v>
                </c:pt>
                <c:pt idx="413">
                  <c:v>0.26772040216876292</c:v>
                </c:pt>
                <c:pt idx="414">
                  <c:v>-0.60917452557622198</c:v>
                </c:pt>
                <c:pt idx="415">
                  <c:v>-6.2431652539437579</c:v>
                </c:pt>
                <c:pt idx="416">
                  <c:v>-4.311212576868428</c:v>
                </c:pt>
                <c:pt idx="417">
                  <c:v>-9.3344111817014408</c:v>
                </c:pt>
                <c:pt idx="418">
                  <c:v>5.6232021585884695E-2</c:v>
                </c:pt>
                <c:pt idx="419">
                  <c:v>-2.2839438622414292</c:v>
                </c:pt>
                <c:pt idx="420">
                  <c:v>-6.5874069899687981</c:v>
                </c:pt>
                <c:pt idx="421">
                  <c:v>-4.9100714181073073</c:v>
                </c:pt>
                <c:pt idx="422">
                  <c:v>-3.0518860846441669</c:v>
                </c:pt>
                <c:pt idx="423">
                  <c:v>-6.6232464230581058</c:v>
                </c:pt>
                <c:pt idx="424">
                  <c:v>-14.741931961881093</c:v>
                </c:pt>
                <c:pt idx="425">
                  <c:v>-5.9414367850288272</c:v>
                </c:pt>
                <c:pt idx="426">
                  <c:v>-4.5678281204977367</c:v>
                </c:pt>
                <c:pt idx="427">
                  <c:v>-9.8820232655758673</c:v>
                </c:pt>
                <c:pt idx="428">
                  <c:v>-9.2219512009090892</c:v>
                </c:pt>
                <c:pt idx="429">
                  <c:v>-7.3721504599244554</c:v>
                </c:pt>
                <c:pt idx="430">
                  <c:v>-13.245060491515886</c:v>
                </c:pt>
                <c:pt idx="431">
                  <c:v>-17.829867418706968</c:v>
                </c:pt>
                <c:pt idx="432">
                  <c:v>-7.6717876488440453</c:v>
                </c:pt>
                <c:pt idx="433">
                  <c:v>-7.2755454174077698</c:v>
                </c:pt>
                <c:pt idx="434">
                  <c:v>-8.977662502736635</c:v>
                </c:pt>
                <c:pt idx="435">
                  <c:v>-10.697772475384696</c:v>
                </c:pt>
                <c:pt idx="436">
                  <c:v>-8.0061037352386961</c:v>
                </c:pt>
                <c:pt idx="437">
                  <c:v>-6.9184768546635809</c:v>
                </c:pt>
                <c:pt idx="438">
                  <c:v>-17.513889089417034</c:v>
                </c:pt>
                <c:pt idx="439">
                  <c:v>-6.885054110031902</c:v>
                </c:pt>
                <c:pt idx="440">
                  <c:v>-7.3328696838964191</c:v>
                </c:pt>
                <c:pt idx="441">
                  <c:v>-8.3168405679137152</c:v>
                </c:pt>
                <c:pt idx="442">
                  <c:v>-8.9339524939400405</c:v>
                </c:pt>
                <c:pt idx="443">
                  <c:v>-7.4580591455488587</c:v>
                </c:pt>
                <c:pt idx="444">
                  <c:v>-10.15391770204306</c:v>
                </c:pt>
                <c:pt idx="445">
                  <c:v>-12.082524587674087</c:v>
                </c:pt>
                <c:pt idx="446">
                  <c:v>-11.779111066194289</c:v>
                </c:pt>
                <c:pt idx="447">
                  <c:v>3.233955007217844</c:v>
                </c:pt>
                <c:pt idx="448">
                  <c:v>8.7483310851439455E-3</c:v>
                </c:pt>
                <c:pt idx="449">
                  <c:v>-2.610265287742692</c:v>
                </c:pt>
                <c:pt idx="450">
                  <c:v>-2.4931994981587877</c:v>
                </c:pt>
                <c:pt idx="451">
                  <c:v>-5.9008760648851677</c:v>
                </c:pt>
                <c:pt idx="452">
                  <c:v>-8.2608382363924022</c:v>
                </c:pt>
                <c:pt idx="453">
                  <c:v>-10.382890592196091</c:v>
                </c:pt>
                <c:pt idx="454">
                  <c:v>-6.9257365366774764</c:v>
                </c:pt>
                <c:pt idx="455">
                  <c:v>-10.87592071764081</c:v>
                </c:pt>
                <c:pt idx="456">
                  <c:v>-2.8596018361458562</c:v>
                </c:pt>
                <c:pt idx="457">
                  <c:v>-10.838999159577</c:v>
                </c:pt>
                <c:pt idx="458">
                  <c:v>-5.5920008993854253</c:v>
                </c:pt>
                <c:pt idx="459">
                  <c:v>-10.184675003742058</c:v>
                </c:pt>
                <c:pt idx="460">
                  <c:v>-4.5038271609507632</c:v>
                </c:pt>
                <c:pt idx="461">
                  <c:v>3.7848431665719033</c:v>
                </c:pt>
                <c:pt idx="462">
                  <c:v>-0.7177539772953736</c:v>
                </c:pt>
                <c:pt idx="463">
                  <c:v>5.502076081915618</c:v>
                </c:pt>
                <c:pt idx="464">
                  <c:v>-0.14543538891373942</c:v>
                </c:pt>
                <c:pt idx="465">
                  <c:v>-2.4949887406419151</c:v>
                </c:pt>
                <c:pt idx="466">
                  <c:v>-9.8168764670736266</c:v>
                </c:pt>
                <c:pt idx="467">
                  <c:v>-4.9801009880355451</c:v>
                </c:pt>
                <c:pt idx="468">
                  <c:v>10.702008617042736</c:v>
                </c:pt>
                <c:pt idx="469">
                  <c:v>3.4492988381005603</c:v>
                </c:pt>
                <c:pt idx="470">
                  <c:v>3.0282124858745192</c:v>
                </c:pt>
                <c:pt idx="471">
                  <c:v>-4.5898289957952585</c:v>
                </c:pt>
                <c:pt idx="472">
                  <c:v>-3.4526281364937006</c:v>
                </c:pt>
                <c:pt idx="473">
                  <c:v>-0.9064966315803531</c:v>
                </c:pt>
                <c:pt idx="474">
                  <c:v>-1.9557953740395106</c:v>
                </c:pt>
                <c:pt idx="475">
                  <c:v>3.1703468121160086</c:v>
                </c:pt>
                <c:pt idx="476">
                  <c:v>3.2090549576308405</c:v>
                </c:pt>
                <c:pt idx="477">
                  <c:v>6.6291722071060661</c:v>
                </c:pt>
                <c:pt idx="478">
                  <c:v>0.60952926158395826</c:v>
                </c:pt>
                <c:pt idx="479">
                  <c:v>1.0065281971815239</c:v>
                </c:pt>
                <c:pt idx="480">
                  <c:v>-11.268357940854287</c:v>
                </c:pt>
                <c:pt idx="481">
                  <c:v>0.80923386080020521</c:v>
                </c:pt>
                <c:pt idx="482">
                  <c:v>0.86146455549365442</c:v>
                </c:pt>
                <c:pt idx="483">
                  <c:v>0.87173920529090765</c:v>
                </c:pt>
                <c:pt idx="484">
                  <c:v>0.31028947878888857</c:v>
                </c:pt>
                <c:pt idx="485">
                  <c:v>4.8722774383383154</c:v>
                </c:pt>
                <c:pt idx="486">
                  <c:v>2.9371918241564998</c:v>
                </c:pt>
                <c:pt idx="487">
                  <c:v>-0.72401149171487589</c:v>
                </c:pt>
                <c:pt idx="488">
                  <c:v>-2.1214863725138429</c:v>
                </c:pt>
                <c:pt idx="489">
                  <c:v>-0.62636641848352781</c:v>
                </c:pt>
                <c:pt idx="490">
                  <c:v>2.6574941468759761</c:v>
                </c:pt>
                <c:pt idx="491">
                  <c:v>0.69048478792910828</c:v>
                </c:pt>
                <c:pt idx="492">
                  <c:v>0.26532183370355256</c:v>
                </c:pt>
                <c:pt idx="493">
                  <c:v>-4.618409328041821</c:v>
                </c:pt>
                <c:pt idx="494">
                  <c:v>1.0784595176291987</c:v>
                </c:pt>
                <c:pt idx="495">
                  <c:v>5.1542360431315473</c:v>
                </c:pt>
                <c:pt idx="496">
                  <c:v>-0.3292428904482847</c:v>
                </c:pt>
                <c:pt idx="497">
                  <c:v>2.6994044640676691</c:v>
                </c:pt>
                <c:pt idx="498">
                  <c:v>-0.94869377293872503</c:v>
                </c:pt>
                <c:pt idx="499">
                  <c:v>3.1582731182870418</c:v>
                </c:pt>
                <c:pt idx="500">
                  <c:v>6.0640927591300056</c:v>
                </c:pt>
                <c:pt idx="501">
                  <c:v>7.0066948452893314</c:v>
                </c:pt>
                <c:pt idx="502">
                  <c:v>4.0847571061747914</c:v>
                </c:pt>
                <c:pt idx="503">
                  <c:v>0.95203030344515582</c:v>
                </c:pt>
                <c:pt idx="504">
                  <c:v>2.6496383942129285</c:v>
                </c:pt>
                <c:pt idx="505">
                  <c:v>1.2475657065049006</c:v>
                </c:pt>
                <c:pt idx="506">
                  <c:v>1.646988738270295</c:v>
                </c:pt>
                <c:pt idx="507">
                  <c:v>7.7384456141831919</c:v>
                </c:pt>
                <c:pt idx="508">
                  <c:v>-3.9622893617143831</c:v>
                </c:pt>
                <c:pt idx="509">
                  <c:v>4.6977136328644349</c:v>
                </c:pt>
                <c:pt idx="510">
                  <c:v>3.840707073870135</c:v>
                </c:pt>
                <c:pt idx="511">
                  <c:v>6.9173529538433058</c:v>
                </c:pt>
                <c:pt idx="512">
                  <c:v>5.7077859320803697</c:v>
                </c:pt>
                <c:pt idx="513">
                  <c:v>3.2417378693130559</c:v>
                </c:pt>
                <c:pt idx="514">
                  <c:v>1.8441827868772975</c:v>
                </c:pt>
                <c:pt idx="515">
                  <c:v>-1.5558902841035405</c:v>
                </c:pt>
                <c:pt idx="516">
                  <c:v>19.937075307661686</c:v>
                </c:pt>
                <c:pt idx="517">
                  <c:v>12.963326287189432</c:v>
                </c:pt>
                <c:pt idx="518">
                  <c:v>13.030366251692229</c:v>
                </c:pt>
                <c:pt idx="519">
                  <c:v>-12.049566705952742</c:v>
                </c:pt>
                <c:pt idx="520">
                  <c:v>-4.8120278173348368</c:v>
                </c:pt>
                <c:pt idx="521">
                  <c:v>-2.6459630002891998</c:v>
                </c:pt>
                <c:pt idx="522">
                  <c:v>-4.8358443872843111</c:v>
                </c:pt>
                <c:pt idx="523">
                  <c:v>1.0738849799771373</c:v>
                </c:pt>
                <c:pt idx="524">
                  <c:v>-0.36806447351173688</c:v>
                </c:pt>
                <c:pt idx="525">
                  <c:v>4.0414710566845145</c:v>
                </c:pt>
                <c:pt idx="526">
                  <c:v>6.4818035974961674</c:v>
                </c:pt>
                <c:pt idx="527">
                  <c:v>-3.4108663573516083</c:v>
                </c:pt>
                <c:pt idx="528">
                  <c:v>-2.1195552692155388</c:v>
                </c:pt>
                <c:pt idx="529">
                  <c:v>-0.74817472977808563</c:v>
                </c:pt>
                <c:pt idx="530">
                  <c:v>9.6462509303831183</c:v>
                </c:pt>
                <c:pt idx="531">
                  <c:v>2.5830597187148925</c:v>
                </c:pt>
                <c:pt idx="532">
                  <c:v>6.5399507256356202</c:v>
                </c:pt>
                <c:pt idx="533">
                  <c:v>4.668542026080317</c:v>
                </c:pt>
                <c:pt idx="534">
                  <c:v>2.3233191294468298</c:v>
                </c:pt>
                <c:pt idx="535">
                  <c:v>-3.5042958857221578</c:v>
                </c:pt>
                <c:pt idx="536">
                  <c:v>-6.318122123432417</c:v>
                </c:pt>
                <c:pt idx="537">
                  <c:v>0.22514159183089077</c:v>
                </c:pt>
                <c:pt idx="538">
                  <c:v>1.907718011180819</c:v>
                </c:pt>
                <c:pt idx="539">
                  <c:v>2.5420381582848393</c:v>
                </c:pt>
                <c:pt idx="540">
                  <c:v>-4.8439553699853377</c:v>
                </c:pt>
                <c:pt idx="541">
                  <c:v>-3.1751097706418818E-2</c:v>
                </c:pt>
                <c:pt idx="542">
                  <c:v>0.34534674936837462</c:v>
                </c:pt>
                <c:pt idx="543">
                  <c:v>-3.434859399163301</c:v>
                </c:pt>
                <c:pt idx="544">
                  <c:v>1.8519059057843634</c:v>
                </c:pt>
                <c:pt idx="545">
                  <c:v>1.4423051316479842</c:v>
                </c:pt>
                <c:pt idx="546">
                  <c:v>2.7974142831529889</c:v>
                </c:pt>
                <c:pt idx="547">
                  <c:v>1.7774958917311352</c:v>
                </c:pt>
                <c:pt idx="548">
                  <c:v>6.8409986881337659</c:v>
                </c:pt>
                <c:pt idx="549">
                  <c:v>1.1354903772526512</c:v>
                </c:pt>
                <c:pt idx="550">
                  <c:v>3.2754739816855789</c:v>
                </c:pt>
                <c:pt idx="551">
                  <c:v>0.94455869645315715</c:v>
                </c:pt>
                <c:pt idx="552">
                  <c:v>5.2078849048893971</c:v>
                </c:pt>
                <c:pt idx="553">
                  <c:v>-5.0362836733171434E-2</c:v>
                </c:pt>
                <c:pt idx="554">
                  <c:v>-0.67945485882081869</c:v>
                </c:pt>
                <c:pt idx="555">
                  <c:v>4.0662570456996292</c:v>
                </c:pt>
                <c:pt idx="556">
                  <c:v>-3.4174079787943441</c:v>
                </c:pt>
                <c:pt idx="557">
                  <c:v>-5.7121136669372135</c:v>
                </c:pt>
                <c:pt idx="558">
                  <c:v>-5.3304685990053713</c:v>
                </c:pt>
                <c:pt idx="559">
                  <c:v>-1.7742706710341452</c:v>
                </c:pt>
                <c:pt idx="560">
                  <c:v>-3.1749615231871644</c:v>
                </c:pt>
                <c:pt idx="561">
                  <c:v>-1.4742916028647244</c:v>
                </c:pt>
                <c:pt idx="562">
                  <c:v>3.2068494581386489</c:v>
                </c:pt>
                <c:pt idx="563">
                  <c:v>-4.2527018934326151</c:v>
                </c:pt>
                <c:pt idx="564">
                  <c:v>-13.429818177912026</c:v>
                </c:pt>
                <c:pt idx="565">
                  <c:v>-4.8135459538880241</c:v>
                </c:pt>
                <c:pt idx="566">
                  <c:v>-2.3456408958969206</c:v>
                </c:pt>
                <c:pt idx="567">
                  <c:v>-0.35180470208079839</c:v>
                </c:pt>
                <c:pt idx="568">
                  <c:v>0.40229128457043828</c:v>
                </c:pt>
                <c:pt idx="569">
                  <c:v>-8.2037119835987937E-2</c:v>
                </c:pt>
                <c:pt idx="570">
                  <c:v>-4.7053139840848957</c:v>
                </c:pt>
                <c:pt idx="571">
                  <c:v>-7.8019878476938942</c:v>
                </c:pt>
                <c:pt idx="572">
                  <c:v>-6.3952783313971509</c:v>
                </c:pt>
                <c:pt idx="573">
                  <c:v>1.0358843240752265</c:v>
                </c:pt>
                <c:pt idx="574">
                  <c:v>-0.16290696838652252</c:v>
                </c:pt>
                <c:pt idx="575">
                  <c:v>-0.68550182289978068</c:v>
                </c:pt>
                <c:pt idx="576">
                  <c:v>0.21819031830165159</c:v>
                </c:pt>
                <c:pt idx="577">
                  <c:v>-0.34061728352575926</c:v>
                </c:pt>
                <c:pt idx="578">
                  <c:v>3.6952062343123373</c:v>
                </c:pt>
                <c:pt idx="579">
                  <c:v>-2.8281471261051081</c:v>
                </c:pt>
                <c:pt idx="580">
                  <c:v>-2.3039564236558192</c:v>
                </c:pt>
                <c:pt idx="581">
                  <c:v>-1.6587311168934349</c:v>
                </c:pt>
                <c:pt idx="582">
                  <c:v>-0.20532957923433059</c:v>
                </c:pt>
                <c:pt idx="583">
                  <c:v>2.1234644981671664</c:v>
                </c:pt>
                <c:pt idx="584">
                  <c:v>3.0635494023607919</c:v>
                </c:pt>
                <c:pt idx="585">
                  <c:v>2.4844332367562458</c:v>
                </c:pt>
                <c:pt idx="586">
                  <c:v>7.226203782823859</c:v>
                </c:pt>
                <c:pt idx="587">
                  <c:v>2.2177197165325282</c:v>
                </c:pt>
                <c:pt idx="588">
                  <c:v>-0.15627301941664484</c:v>
                </c:pt>
                <c:pt idx="589">
                  <c:v>-2.844555448724492</c:v>
                </c:pt>
                <c:pt idx="590">
                  <c:v>1.9293816031078705</c:v>
                </c:pt>
                <c:pt idx="591">
                  <c:v>4.015872972076437</c:v>
                </c:pt>
                <c:pt idx="592">
                  <c:v>1.8927959933745484</c:v>
                </c:pt>
                <c:pt idx="593">
                  <c:v>5.1479301601464726</c:v>
                </c:pt>
                <c:pt idx="594">
                  <c:v>4.5720142391422627</c:v>
                </c:pt>
                <c:pt idx="595">
                  <c:v>1.1091031288583508</c:v>
                </c:pt>
                <c:pt idx="596">
                  <c:v>7.4902276446806582E-3</c:v>
                </c:pt>
                <c:pt idx="597">
                  <c:v>-2.1869768803232716</c:v>
                </c:pt>
                <c:pt idx="598">
                  <c:v>5.0197637427265249</c:v>
                </c:pt>
                <c:pt idx="599">
                  <c:v>2.1479163782272224</c:v>
                </c:pt>
                <c:pt idx="600">
                  <c:v>0.94362821782705453</c:v>
                </c:pt>
                <c:pt idx="601">
                  <c:v>-0.80444957567389963</c:v>
                </c:pt>
                <c:pt idx="602">
                  <c:v>1.0493004847368752</c:v>
                </c:pt>
                <c:pt idx="603">
                  <c:v>-1.3519809119142394</c:v>
                </c:pt>
                <c:pt idx="604">
                  <c:v>0.3917812330841457</c:v>
                </c:pt>
                <c:pt idx="605">
                  <c:v>2.0493921064754801</c:v>
                </c:pt>
                <c:pt idx="606">
                  <c:v>1.6589873387178784</c:v>
                </c:pt>
                <c:pt idx="607">
                  <c:v>1.9778192821364655</c:v>
                </c:pt>
                <c:pt idx="608">
                  <c:v>1.463662190904742</c:v>
                </c:pt>
                <c:pt idx="609">
                  <c:v>0.62854840182136229</c:v>
                </c:pt>
                <c:pt idx="610">
                  <c:v>-2.4313357942499181</c:v>
                </c:pt>
                <c:pt idx="611">
                  <c:v>-0.21515315229893872</c:v>
                </c:pt>
                <c:pt idx="612">
                  <c:v>-1.1420646342429563</c:v>
                </c:pt>
                <c:pt idx="613">
                  <c:v>1.2460904344110162</c:v>
                </c:pt>
                <c:pt idx="614">
                  <c:v>2.0642067585501707</c:v>
                </c:pt>
                <c:pt idx="615">
                  <c:v>1.9582929247276724</c:v>
                </c:pt>
                <c:pt idx="616">
                  <c:v>4.4458187005267575</c:v>
                </c:pt>
                <c:pt idx="617">
                  <c:v>2.7890003605897817</c:v>
                </c:pt>
                <c:pt idx="618">
                  <c:v>-4.0159451202328E-2</c:v>
                </c:pt>
                <c:pt idx="619">
                  <c:v>-0.34636779761017067</c:v>
                </c:pt>
                <c:pt idx="620">
                  <c:v>0.37206337163189573</c:v>
                </c:pt>
                <c:pt idx="621">
                  <c:v>-2.315007804970449</c:v>
                </c:pt>
                <c:pt idx="622">
                  <c:v>-2.0722203340813365</c:v>
                </c:pt>
                <c:pt idx="623">
                  <c:v>1.1100737150856474</c:v>
                </c:pt>
                <c:pt idx="624">
                  <c:v>-1.8488542122948104</c:v>
                </c:pt>
                <c:pt idx="625">
                  <c:v>-2.0120837433440641</c:v>
                </c:pt>
                <c:pt idx="626">
                  <c:v>0.81063945692798711</c:v>
                </c:pt>
                <c:pt idx="627">
                  <c:v>1.6984921330977159</c:v>
                </c:pt>
                <c:pt idx="628">
                  <c:v>3.4918784398055465</c:v>
                </c:pt>
                <c:pt idx="629">
                  <c:v>-0.50842862100495267</c:v>
                </c:pt>
                <c:pt idx="630">
                  <c:v>2.4905948443925325</c:v>
                </c:pt>
                <c:pt idx="631">
                  <c:v>-3.1021119778938129</c:v>
                </c:pt>
                <c:pt idx="632">
                  <c:v>2.9337207869359077</c:v>
                </c:pt>
                <c:pt idx="633">
                  <c:v>-0.95089611724280587</c:v>
                </c:pt>
                <c:pt idx="634">
                  <c:v>-2.074894766889841</c:v>
                </c:pt>
                <c:pt idx="635">
                  <c:v>-1.2999511314648657</c:v>
                </c:pt>
                <c:pt idx="636">
                  <c:v>-1.1837643006624887</c:v>
                </c:pt>
                <c:pt idx="637">
                  <c:v>0.76746706027390132</c:v>
                </c:pt>
                <c:pt idx="638">
                  <c:v>0.92516084880378457</c:v>
                </c:pt>
                <c:pt idx="639">
                  <c:v>6.1048757809814447</c:v>
                </c:pt>
                <c:pt idx="640">
                  <c:v>3.8137261619976215</c:v>
                </c:pt>
                <c:pt idx="641">
                  <c:v>-2.2056503628245707</c:v>
                </c:pt>
                <c:pt idx="642">
                  <c:v>-1.9964401333687363</c:v>
                </c:pt>
                <c:pt idx="643">
                  <c:v>0.71533169535659624</c:v>
                </c:pt>
                <c:pt idx="644">
                  <c:v>5.0470934772210967</c:v>
                </c:pt>
                <c:pt idx="645">
                  <c:v>1.3153176891739946</c:v>
                </c:pt>
                <c:pt idx="646">
                  <c:v>1.8908001207912832</c:v>
                </c:pt>
                <c:pt idx="647">
                  <c:v>2.0051794753808423</c:v>
                </c:pt>
                <c:pt idx="648">
                  <c:v>0.54947745025285144</c:v>
                </c:pt>
                <c:pt idx="649">
                  <c:v>1.531313093394715</c:v>
                </c:pt>
                <c:pt idx="650">
                  <c:v>2.4505420375589466</c:v>
                </c:pt>
                <c:pt idx="651">
                  <c:v>4.9039730561756869</c:v>
                </c:pt>
                <c:pt idx="652">
                  <c:v>5.9664222829367333</c:v>
                </c:pt>
                <c:pt idx="653">
                  <c:v>4.4889718148066038</c:v>
                </c:pt>
                <c:pt idx="654">
                  <c:v>3.5114016774717527</c:v>
                </c:pt>
                <c:pt idx="655">
                  <c:v>3.3276586178356098</c:v>
                </c:pt>
                <c:pt idx="656">
                  <c:v>3.9676845323374295</c:v>
                </c:pt>
                <c:pt idx="657">
                  <c:v>1.6412814760359993</c:v>
                </c:pt>
                <c:pt idx="658">
                  <c:v>1.4999098894644902</c:v>
                </c:pt>
                <c:pt idx="659">
                  <c:v>-0.72797085594076805</c:v>
                </c:pt>
                <c:pt idx="660">
                  <c:v>2.9985194482512298</c:v>
                </c:pt>
                <c:pt idx="661">
                  <c:v>3.6240351951243497</c:v>
                </c:pt>
                <c:pt idx="662">
                  <c:v>5.5302572735511148</c:v>
                </c:pt>
                <c:pt idx="663">
                  <c:v>2.258781153108373</c:v>
                </c:pt>
                <c:pt idx="664">
                  <c:v>-0.45580634801957842</c:v>
                </c:pt>
                <c:pt idx="665">
                  <c:v>-0.86481908886312908</c:v>
                </c:pt>
                <c:pt idx="666">
                  <c:v>-2.0264798924786049</c:v>
                </c:pt>
                <c:pt idx="667">
                  <c:v>4.3769559958373634</c:v>
                </c:pt>
                <c:pt idx="668">
                  <c:v>1.3112149112528186</c:v>
                </c:pt>
                <c:pt idx="669">
                  <c:v>-2.4658803289426316</c:v>
                </c:pt>
                <c:pt idx="670">
                  <c:v>2.1613590689613602</c:v>
                </c:pt>
                <c:pt idx="671">
                  <c:v>4.8050839083172434</c:v>
                </c:pt>
                <c:pt idx="672">
                  <c:v>2.7724518361956996</c:v>
                </c:pt>
                <c:pt idx="673">
                  <c:v>0.97165422950054392</c:v>
                </c:pt>
                <c:pt idx="674">
                  <c:v>1.0482062993846029</c:v>
                </c:pt>
                <c:pt idx="675">
                  <c:v>0.31792442700057677</c:v>
                </c:pt>
                <c:pt idx="676">
                  <c:v>4.6050936967742189</c:v>
                </c:pt>
                <c:pt idx="677">
                  <c:v>1.201731625940667</c:v>
                </c:pt>
                <c:pt idx="678">
                  <c:v>1.0663339039666226</c:v>
                </c:pt>
                <c:pt idx="679">
                  <c:v>-1.1438131837524566</c:v>
                </c:pt>
                <c:pt idx="680">
                  <c:v>1.0661365041211468</c:v>
                </c:pt>
                <c:pt idx="681">
                  <c:v>-0.28473317271391352</c:v>
                </c:pt>
                <c:pt idx="682">
                  <c:v>1.0399493880644854</c:v>
                </c:pt>
                <c:pt idx="683">
                  <c:v>7.9435468666509053</c:v>
                </c:pt>
                <c:pt idx="684">
                  <c:v>-1.6025710126221924</c:v>
                </c:pt>
                <c:pt idx="685">
                  <c:v>4.3863195681610421</c:v>
                </c:pt>
                <c:pt idx="686">
                  <c:v>2.8195331876493412</c:v>
                </c:pt>
                <c:pt idx="687">
                  <c:v>1.6358585949048319</c:v>
                </c:pt>
                <c:pt idx="688">
                  <c:v>1.3120208770649953</c:v>
                </c:pt>
                <c:pt idx="689">
                  <c:v>-1.4180972126864049</c:v>
                </c:pt>
                <c:pt idx="690">
                  <c:v>3.4698492283291813</c:v>
                </c:pt>
                <c:pt idx="691">
                  <c:v>-4.2284925967276479</c:v>
                </c:pt>
                <c:pt idx="692">
                  <c:v>-1.4249403040478796</c:v>
                </c:pt>
                <c:pt idx="693">
                  <c:v>-3.2027738783155684</c:v>
                </c:pt>
                <c:pt idx="694">
                  <c:v>-0.66014869059050341</c:v>
                </c:pt>
                <c:pt idx="695">
                  <c:v>6.9199450076460494</c:v>
                </c:pt>
                <c:pt idx="696">
                  <c:v>6.6611075092466905</c:v>
                </c:pt>
                <c:pt idx="697">
                  <c:v>9.9729356054681659</c:v>
                </c:pt>
                <c:pt idx="698">
                  <c:v>-5.718425973932483</c:v>
                </c:pt>
                <c:pt idx="699">
                  <c:v>4.2930089344374238</c:v>
                </c:pt>
                <c:pt idx="700">
                  <c:v>10.271541270104038</c:v>
                </c:pt>
                <c:pt idx="701">
                  <c:v>-0.7397223482001607</c:v>
                </c:pt>
                <c:pt idx="702">
                  <c:v>0.44131818270629708</c:v>
                </c:pt>
                <c:pt idx="703">
                  <c:v>1.9750104357574685</c:v>
                </c:pt>
                <c:pt idx="704">
                  <c:v>6.341081441906752</c:v>
                </c:pt>
                <c:pt idx="705">
                  <c:v>-6.7460122378938934</c:v>
                </c:pt>
                <c:pt idx="706">
                  <c:v>2.694852180990992</c:v>
                </c:pt>
                <c:pt idx="707">
                  <c:v>10.738977593712491</c:v>
                </c:pt>
                <c:pt idx="708">
                  <c:v>0.38164319181845485</c:v>
                </c:pt>
                <c:pt idx="709">
                  <c:v>0.18543963844254563</c:v>
                </c:pt>
                <c:pt idx="710">
                  <c:v>-1.8030517800543748</c:v>
                </c:pt>
                <c:pt idx="711">
                  <c:v>0.23799002282503068</c:v>
                </c:pt>
                <c:pt idx="712">
                  <c:v>2.3090325738220656</c:v>
                </c:pt>
                <c:pt idx="713">
                  <c:v>1.7305065373049615</c:v>
                </c:pt>
                <c:pt idx="714">
                  <c:v>-0.15181805100066015</c:v>
                </c:pt>
                <c:pt idx="715">
                  <c:v>1.2038985149545738</c:v>
                </c:pt>
                <c:pt idx="716">
                  <c:v>-0.79263916981105353</c:v>
                </c:pt>
                <c:pt idx="717">
                  <c:v>-0.54083100769960879</c:v>
                </c:pt>
                <c:pt idx="718">
                  <c:v>0.40638858347632834</c:v>
                </c:pt>
                <c:pt idx="719">
                  <c:v>4.0520135809982776</c:v>
                </c:pt>
                <c:pt idx="720">
                  <c:v>1.9748458661383808</c:v>
                </c:pt>
                <c:pt idx="721">
                  <c:v>-2.8299623024459351</c:v>
                </c:pt>
                <c:pt idx="722">
                  <c:v>-0.78430193629928624</c:v>
                </c:pt>
                <c:pt idx="723">
                  <c:v>3.3984322339126294</c:v>
                </c:pt>
                <c:pt idx="724">
                  <c:v>-3.3253780335034975</c:v>
                </c:pt>
                <c:pt idx="725">
                  <c:v>6.9486951187717381</c:v>
                </c:pt>
                <c:pt idx="726">
                  <c:v>5.1502599211564473</c:v>
                </c:pt>
                <c:pt idx="727">
                  <c:v>1.0224684440639038</c:v>
                </c:pt>
                <c:pt idx="728">
                  <c:v>-4.8493168377705729</c:v>
                </c:pt>
                <c:pt idx="729">
                  <c:v>0.81509299469098551</c:v>
                </c:pt>
                <c:pt idx="730">
                  <c:v>-1.1515472076840609</c:v>
                </c:pt>
                <c:pt idx="731">
                  <c:v>-17.206798070061836</c:v>
                </c:pt>
                <c:pt idx="732">
                  <c:v>-12.90273919965486</c:v>
                </c:pt>
                <c:pt idx="733">
                  <c:v>-9.6522764542958726</c:v>
                </c:pt>
                <c:pt idx="734">
                  <c:v>-4.8990133267461999</c:v>
                </c:pt>
                <c:pt idx="735">
                  <c:v>-6.5743260464272737</c:v>
                </c:pt>
                <c:pt idx="736">
                  <c:v>-4.1051350004393896</c:v>
                </c:pt>
                <c:pt idx="737">
                  <c:v>-8.5709087755989941</c:v>
                </c:pt>
                <c:pt idx="738">
                  <c:v>-6.0013016580839036</c:v>
                </c:pt>
                <c:pt idx="739">
                  <c:v>0.37454532882010483</c:v>
                </c:pt>
                <c:pt idx="740">
                  <c:v>-12.958082449783248</c:v>
                </c:pt>
                <c:pt idx="741">
                  <c:v>-5.0227687368427354</c:v>
                </c:pt>
                <c:pt idx="742">
                  <c:v>-6.4551481126950705</c:v>
                </c:pt>
                <c:pt idx="743">
                  <c:v>-2.6153964301835231</c:v>
                </c:pt>
                <c:pt idx="744">
                  <c:v>-3.5043516948119589</c:v>
                </c:pt>
                <c:pt idx="745">
                  <c:v>-2.3341299630423151</c:v>
                </c:pt>
                <c:pt idx="746">
                  <c:v>-7.3964691471832396</c:v>
                </c:pt>
                <c:pt idx="747">
                  <c:v>-15.982409216593723</c:v>
                </c:pt>
                <c:pt idx="748">
                  <c:v>-3.4065117522702479</c:v>
                </c:pt>
                <c:pt idx="749">
                  <c:v>-5.8356778857211253</c:v>
                </c:pt>
                <c:pt idx="750">
                  <c:v>-0.14267546542767207</c:v>
                </c:pt>
                <c:pt idx="751">
                  <c:v>-1.0053261895393888</c:v>
                </c:pt>
                <c:pt idx="752">
                  <c:v>-1.1854310340741989</c:v>
                </c:pt>
                <c:pt idx="753">
                  <c:v>4.2705180903918034</c:v>
                </c:pt>
                <c:pt idx="754">
                  <c:v>-6.0726431146865423</c:v>
                </c:pt>
                <c:pt idx="755">
                  <c:v>1.7454463580867809</c:v>
                </c:pt>
                <c:pt idx="756">
                  <c:v>-1.9654587410191056</c:v>
                </c:pt>
                <c:pt idx="757">
                  <c:v>1.792768337538277</c:v>
                </c:pt>
                <c:pt idx="758">
                  <c:v>-1.3626792551021225</c:v>
                </c:pt>
                <c:pt idx="759">
                  <c:v>0.62872394618808869</c:v>
                </c:pt>
                <c:pt idx="760">
                  <c:v>3.0844002054208488</c:v>
                </c:pt>
                <c:pt idx="761">
                  <c:v>-5.8169527796650442</c:v>
                </c:pt>
                <c:pt idx="762">
                  <c:v>-2.8904540143914232</c:v>
                </c:pt>
                <c:pt idx="763">
                  <c:v>-6.7020069559273594</c:v>
                </c:pt>
                <c:pt idx="764">
                  <c:v>-0.91970014891739993</c:v>
                </c:pt>
                <c:pt idx="765">
                  <c:v>-4.268935068881504</c:v>
                </c:pt>
                <c:pt idx="766">
                  <c:v>5.0197531949606855E-2</c:v>
                </c:pt>
                <c:pt idx="767">
                  <c:v>4.3992726239312674</c:v>
                </c:pt>
                <c:pt idx="768">
                  <c:v>-0.98841302397136133</c:v>
                </c:pt>
                <c:pt idx="769">
                  <c:v>-5.6949736216529345</c:v>
                </c:pt>
                <c:pt idx="770">
                  <c:v>-5.1620641768342495</c:v>
                </c:pt>
                <c:pt idx="771">
                  <c:v>1.2016630875710206</c:v>
                </c:pt>
                <c:pt idx="772">
                  <c:v>-3.0615895071442054</c:v>
                </c:pt>
                <c:pt idx="773">
                  <c:v>7.7609959941096207</c:v>
                </c:pt>
                <c:pt idx="774">
                  <c:v>11.419960317876885</c:v>
                </c:pt>
                <c:pt idx="775">
                  <c:v>-4.7556421324144083</c:v>
                </c:pt>
                <c:pt idx="776">
                  <c:v>5.1456302412841382</c:v>
                </c:pt>
                <c:pt idx="777">
                  <c:v>4.0152344036020793</c:v>
                </c:pt>
                <c:pt idx="778">
                  <c:v>10.686004627762614</c:v>
                </c:pt>
                <c:pt idx="779">
                  <c:v>2.2241156532625439</c:v>
                </c:pt>
                <c:pt idx="780">
                  <c:v>8.320231880499108</c:v>
                </c:pt>
                <c:pt idx="781">
                  <c:v>11.14868243917519</c:v>
                </c:pt>
                <c:pt idx="782">
                  <c:v>-2.8813146498664111</c:v>
                </c:pt>
                <c:pt idx="783">
                  <c:v>-6.9150769809766643E-2</c:v>
                </c:pt>
                <c:pt idx="784">
                  <c:v>0.58861181508443394</c:v>
                </c:pt>
                <c:pt idx="785">
                  <c:v>5.4024473078539756</c:v>
                </c:pt>
                <c:pt idx="786">
                  <c:v>6.4637625140678097</c:v>
                </c:pt>
                <c:pt idx="787">
                  <c:v>11.112872232583172</c:v>
                </c:pt>
                <c:pt idx="788">
                  <c:v>6.2081940717669539</c:v>
                </c:pt>
                <c:pt idx="789">
                  <c:v>-0.50684186501304396</c:v>
                </c:pt>
                <c:pt idx="790">
                  <c:v>7.2917817041019219</c:v>
                </c:pt>
                <c:pt idx="791">
                  <c:v>4.2836080952429541</c:v>
                </c:pt>
                <c:pt idx="792">
                  <c:v>13.686589950932458</c:v>
                </c:pt>
                <c:pt idx="793">
                  <c:v>3.2637170412613443</c:v>
                </c:pt>
                <c:pt idx="794">
                  <c:v>8.2450366703503875</c:v>
                </c:pt>
                <c:pt idx="795">
                  <c:v>2.650565662458007</c:v>
                </c:pt>
                <c:pt idx="796">
                  <c:v>-1.2174888589986779</c:v>
                </c:pt>
                <c:pt idx="797">
                  <c:v>2.6916739016486417</c:v>
                </c:pt>
                <c:pt idx="798">
                  <c:v>0.88970878103967266</c:v>
                </c:pt>
                <c:pt idx="799">
                  <c:v>4.572022893526821</c:v>
                </c:pt>
                <c:pt idx="800">
                  <c:v>7.7653652251696883</c:v>
                </c:pt>
                <c:pt idx="801">
                  <c:v>8.1560208468143003</c:v>
                </c:pt>
                <c:pt idx="802">
                  <c:v>8.9847616989653432</c:v>
                </c:pt>
                <c:pt idx="803">
                  <c:v>9.5050326560866267</c:v>
                </c:pt>
                <c:pt idx="804">
                  <c:v>2.0128103250614799</c:v>
                </c:pt>
                <c:pt idx="805">
                  <c:v>1.1145847777301441</c:v>
                </c:pt>
                <c:pt idx="806">
                  <c:v>1.3259039798969354</c:v>
                </c:pt>
                <c:pt idx="807">
                  <c:v>-0.87797821939781784</c:v>
                </c:pt>
                <c:pt idx="808">
                  <c:v>6.7941359129104484</c:v>
                </c:pt>
                <c:pt idx="809">
                  <c:v>2.6173624892906275</c:v>
                </c:pt>
                <c:pt idx="810">
                  <c:v>7.1964042853389145</c:v>
                </c:pt>
                <c:pt idx="811">
                  <c:v>-4.1576706824217808</c:v>
                </c:pt>
                <c:pt idx="812">
                  <c:v>12.792980934912876</c:v>
                </c:pt>
                <c:pt idx="813">
                  <c:v>10.022497767663864</c:v>
                </c:pt>
                <c:pt idx="814">
                  <c:v>8.9542062703294079</c:v>
                </c:pt>
                <c:pt idx="815">
                  <c:v>9.1203750756296103</c:v>
                </c:pt>
                <c:pt idx="816">
                  <c:v>4.1005687435535805</c:v>
                </c:pt>
                <c:pt idx="817">
                  <c:v>1.2451042024236045</c:v>
                </c:pt>
                <c:pt idx="818">
                  <c:v>-4.6769056121670758</c:v>
                </c:pt>
                <c:pt idx="819">
                  <c:v>7.4265839882449001</c:v>
                </c:pt>
                <c:pt idx="820">
                  <c:v>11.771173930985412</c:v>
                </c:pt>
                <c:pt idx="821">
                  <c:v>4.5429661469714517</c:v>
                </c:pt>
                <c:pt idx="822">
                  <c:v>14.654618699855178</c:v>
                </c:pt>
                <c:pt idx="823">
                  <c:v>3.8619205955502593</c:v>
                </c:pt>
                <c:pt idx="824">
                  <c:v>-1.0322001284324926</c:v>
                </c:pt>
                <c:pt idx="825">
                  <c:v>-5.9443303192025496</c:v>
                </c:pt>
                <c:pt idx="826">
                  <c:v>5.6055475986746046</c:v>
                </c:pt>
                <c:pt idx="827">
                  <c:v>7.7385462593394294</c:v>
                </c:pt>
                <c:pt idx="828">
                  <c:v>8.8899031278416629</c:v>
                </c:pt>
                <c:pt idx="829">
                  <c:v>9.5045555791791543</c:v>
                </c:pt>
                <c:pt idx="830">
                  <c:v>10.080120150116528</c:v>
                </c:pt>
                <c:pt idx="831">
                  <c:v>1.6195880488310479</c:v>
                </c:pt>
                <c:pt idx="832">
                  <c:v>4.1573616804671616</c:v>
                </c:pt>
                <c:pt idx="833">
                  <c:v>16.663095604136814</c:v>
                </c:pt>
                <c:pt idx="834">
                  <c:v>0.6528535094552268</c:v>
                </c:pt>
                <c:pt idx="835">
                  <c:v>4.406168354908587</c:v>
                </c:pt>
                <c:pt idx="836">
                  <c:v>13.126721628980647</c:v>
                </c:pt>
                <c:pt idx="837">
                  <c:v>13.646683616856592</c:v>
                </c:pt>
                <c:pt idx="838">
                  <c:v>21.027660258828035</c:v>
                </c:pt>
                <c:pt idx="839">
                  <c:v>-9.711049683613652</c:v>
                </c:pt>
                <c:pt idx="840">
                  <c:v>-4.038100444578518</c:v>
                </c:pt>
                <c:pt idx="841">
                  <c:v>0.58927475517718619</c:v>
                </c:pt>
                <c:pt idx="842">
                  <c:v>5.7025613884913469</c:v>
                </c:pt>
                <c:pt idx="843">
                  <c:v>8.0162828339796164</c:v>
                </c:pt>
                <c:pt idx="844">
                  <c:v>2.9530042675756931</c:v>
                </c:pt>
                <c:pt idx="845">
                  <c:v>-1.7047048166678991</c:v>
                </c:pt>
                <c:pt idx="846">
                  <c:v>2.7874129581554712</c:v>
                </c:pt>
                <c:pt idx="847">
                  <c:v>6.9531096409409372</c:v>
                </c:pt>
                <c:pt idx="848">
                  <c:v>4.5869100283314452</c:v>
                </c:pt>
                <c:pt idx="849">
                  <c:v>2.0328736745901494</c:v>
                </c:pt>
                <c:pt idx="850">
                  <c:v>5.4601767359078792</c:v>
                </c:pt>
                <c:pt idx="851">
                  <c:v>0.1697454277842354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Semanais'!$Y$9:$Y$860</c:f>
              <c:strCache>
                <c:ptCount val="852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9">
                  <c:v>01-09-2021</c:v>
                </c:pt>
                <c:pt idx="639">
                  <c:v>01-10-2021</c:v>
                </c:pt>
                <c:pt idx="670">
                  <c:v>01-11-2021</c:v>
                </c:pt>
                <c:pt idx="700">
                  <c:v>01-12-2021</c:v>
                </c:pt>
                <c:pt idx="731">
                  <c:v>01-01-2022</c:v>
                </c:pt>
                <c:pt idx="762">
                  <c:v>01-02-2022</c:v>
                </c:pt>
                <c:pt idx="790">
                  <c:v>01-03-2022</c:v>
                </c:pt>
                <c:pt idx="821">
                  <c:v>01-04-2022</c:v>
                </c:pt>
                <c:pt idx="851">
                  <c:v>01-05-2022</c:v>
                </c:pt>
              </c:strCache>
            </c:strRef>
          </c:cat>
          <c:val>
            <c:numRef>
              <c:f>'Indicadores Semanais'!$AD$9:$AD$857</c:f>
              <c:numCache>
                <c:formatCode>0.0</c:formatCode>
                <c:ptCount val="849"/>
                <c:pt idx="0">
                  <c:v>5.3131699164945871</c:v>
                </c:pt>
                <c:pt idx="1">
                  <c:v>5.6994326283786227</c:v>
                </c:pt>
                <c:pt idx="2">
                  <c:v>5.7295602317597529</c:v>
                </c:pt>
                <c:pt idx="3">
                  <c:v>6.9146295228451846</c:v>
                </c:pt>
                <c:pt idx="4">
                  <c:v>8.022654442824205</c:v>
                </c:pt>
                <c:pt idx="5">
                  <c:v>8.9943219111835866</c:v>
                </c:pt>
                <c:pt idx="6">
                  <c:v>9.4006981774514458</c:v>
                </c:pt>
                <c:pt idx="7">
                  <c:v>9.9290685724915306</c:v>
                </c:pt>
                <c:pt idx="8">
                  <c:v>9.8495972203816926</c:v>
                </c:pt>
                <c:pt idx="9">
                  <c:v>9.8236260290542337</c:v>
                </c:pt>
                <c:pt idx="10">
                  <c:v>9.1767075014673747</c:v>
                </c:pt>
                <c:pt idx="11">
                  <c:v>8.872826405892976</c:v>
                </c:pt>
                <c:pt idx="12">
                  <c:v>7.9526940085286997</c:v>
                </c:pt>
                <c:pt idx="13">
                  <c:v>7.7783257795320599</c:v>
                </c:pt>
                <c:pt idx="14">
                  <c:v>7.084108019680615</c:v>
                </c:pt>
                <c:pt idx="15">
                  <c:v>7.019947846955497</c:v>
                </c:pt>
                <c:pt idx="16">
                  <c:v>6.3144056442495202</c:v>
                </c:pt>
                <c:pt idx="17">
                  <c:v>5.8491044696496441</c:v>
                </c:pt>
                <c:pt idx="18">
                  <c:v>5.6895271882348073</c:v>
                </c:pt>
                <c:pt idx="19">
                  <c:v>6.0009328231123504</c:v>
                </c:pt>
                <c:pt idx="20">
                  <c:v>5.9209313461664452</c:v>
                </c:pt>
                <c:pt idx="21">
                  <c:v>5.9103030583037475</c:v>
                </c:pt>
                <c:pt idx="22">
                  <c:v>5.5833850300191381</c:v>
                </c:pt>
                <c:pt idx="23">
                  <c:v>5.3924833881995875</c:v>
                </c:pt>
                <c:pt idx="24">
                  <c:v>5.4919607101633749</c:v>
                </c:pt>
                <c:pt idx="25">
                  <c:v>5.7413864990413783</c:v>
                </c:pt>
                <c:pt idx="26">
                  <c:v>5.6923981638361552</c:v>
                </c:pt>
                <c:pt idx="27">
                  <c:v>5.653086778642737</c:v>
                </c:pt>
                <c:pt idx="28">
                  <c:v>5.7442112009198878</c:v>
                </c:pt>
                <c:pt idx="29">
                  <c:v>5.5912433198246401</c:v>
                </c:pt>
                <c:pt idx="30">
                  <c:v>5.9412648354936533</c:v>
                </c:pt>
                <c:pt idx="31">
                  <c:v>5.5261580767626901</c:v>
                </c:pt>
                <c:pt idx="32">
                  <c:v>4.7980174864344134</c:v>
                </c:pt>
                <c:pt idx="33">
                  <c:v>4.6083657668394649</c:v>
                </c:pt>
                <c:pt idx="34">
                  <c:v>4.7518249781270656</c:v>
                </c:pt>
                <c:pt idx="35">
                  <c:v>4.7050137307652857</c:v>
                </c:pt>
                <c:pt idx="36">
                  <c:v>4.5539346207187128</c:v>
                </c:pt>
                <c:pt idx="37">
                  <c:v>4.165330948353124</c:v>
                </c:pt>
                <c:pt idx="38">
                  <c:v>4.0603287425047956</c:v>
                </c:pt>
                <c:pt idx="39">
                  <c:v>4.0845527206650525</c:v>
                </c:pt>
                <c:pt idx="40">
                  <c:v>4.3206449453730471</c:v>
                </c:pt>
                <c:pt idx="41">
                  <c:v>3.7635927126635198</c:v>
                </c:pt>
                <c:pt idx="42">
                  <c:v>3.0448094950364486</c:v>
                </c:pt>
                <c:pt idx="43">
                  <c:v>3.2415306566704061</c:v>
                </c:pt>
                <c:pt idx="44">
                  <c:v>4.3290613061444025</c:v>
                </c:pt>
                <c:pt idx="45">
                  <c:v>5.0797646703735877</c:v>
                </c:pt>
                <c:pt idx="46">
                  <c:v>5.2768996621852517</c:v>
                </c:pt>
                <c:pt idx="47">
                  <c:v>5.2633143118627386</c:v>
                </c:pt>
                <c:pt idx="48">
                  <c:v>5.5691557561479454</c:v>
                </c:pt>
                <c:pt idx="49">
                  <c:v>6.2229887330244225</c:v>
                </c:pt>
                <c:pt idx="50">
                  <c:v>6.0449065714912695</c:v>
                </c:pt>
                <c:pt idx="51">
                  <c:v>5.0783770006752524</c:v>
                </c:pt>
                <c:pt idx="52">
                  <c:v>5.2411060205217899</c:v>
                </c:pt>
                <c:pt idx="53">
                  <c:v>6.0017840333226031</c:v>
                </c:pt>
                <c:pt idx="54">
                  <c:v>6.0961565912911402</c:v>
                </c:pt>
                <c:pt idx="55">
                  <c:v>5.5286487305419616</c:v>
                </c:pt>
                <c:pt idx="56">
                  <c:v>5.2052639794843651</c:v>
                </c:pt>
                <c:pt idx="57">
                  <c:v>5.234006040175907</c:v>
                </c:pt>
                <c:pt idx="58">
                  <c:v>5.4510007346484866</c:v>
                </c:pt>
                <c:pt idx="59">
                  <c:v>5.0570467585820591</c:v>
                </c:pt>
                <c:pt idx="60">
                  <c:v>4.6995577169363587</c:v>
                </c:pt>
                <c:pt idx="61">
                  <c:v>4.7552978792392668</c:v>
                </c:pt>
                <c:pt idx="62">
                  <c:v>5.7136270785738583</c:v>
                </c:pt>
                <c:pt idx="63">
                  <c:v>7.1474262149020502</c:v>
                </c:pt>
                <c:pt idx="64">
                  <c:v>8.2513944363919638</c:v>
                </c:pt>
                <c:pt idx="65">
                  <c:v>9.1275281897222147</c:v>
                </c:pt>
                <c:pt idx="66">
                  <c:v>10.014496567031587</c:v>
                </c:pt>
                <c:pt idx="67">
                  <c:v>10.600586485393775</c:v>
                </c:pt>
                <c:pt idx="68">
                  <c:v>11.092190024838004</c:v>
                </c:pt>
                <c:pt idx="69">
                  <c:v>10.623236238991966</c:v>
                </c:pt>
                <c:pt idx="70">
                  <c:v>9.9162142237425233</c:v>
                </c:pt>
                <c:pt idx="71">
                  <c:v>9.2032275126162553</c:v>
                </c:pt>
                <c:pt idx="72">
                  <c:v>8.1289803852588403</c:v>
                </c:pt>
                <c:pt idx="73">
                  <c:v>6.9155082571488151</c:v>
                </c:pt>
                <c:pt idx="74">
                  <c:v>4.1698293860742313</c:v>
                </c:pt>
                <c:pt idx="75">
                  <c:v>1.3606105915927418</c:v>
                </c:pt>
                <c:pt idx="76">
                  <c:v>-1.1804634095148328</c:v>
                </c:pt>
                <c:pt idx="77">
                  <c:v>-5.2282532641810127</c:v>
                </c:pt>
                <c:pt idx="78">
                  <c:v>-8.7792463239440224</c:v>
                </c:pt>
                <c:pt idx="79">
                  <c:v>-12.267418506746329</c:v>
                </c:pt>
                <c:pt idx="80">
                  <c:v>-15.602751026653152</c:v>
                </c:pt>
                <c:pt idx="81">
                  <c:v>-17.472698268052358</c:v>
                </c:pt>
                <c:pt idx="82">
                  <c:v>-18.909257612630295</c:v>
                </c:pt>
                <c:pt idx="83">
                  <c:v>-20.093238144415146</c:v>
                </c:pt>
                <c:pt idx="84">
                  <c:v>-20.490954081608329</c:v>
                </c:pt>
                <c:pt idx="85">
                  <c:v>-20.05650899832133</c:v>
                </c:pt>
                <c:pt idx="86">
                  <c:v>-19.054543482343149</c:v>
                </c:pt>
                <c:pt idx="87">
                  <c:v>-18.443345318806617</c:v>
                </c:pt>
                <c:pt idx="88">
                  <c:v>-18.120013038011443</c:v>
                </c:pt>
                <c:pt idx="89">
                  <c:v>-17.770316792700427</c:v>
                </c:pt>
                <c:pt idx="90">
                  <c:v>-17.801447620138891</c:v>
                </c:pt>
                <c:pt idx="91">
                  <c:v>-17.477420560134959</c:v>
                </c:pt>
                <c:pt idx="92">
                  <c:v>-18.108756418691616</c:v>
                </c:pt>
                <c:pt idx="93">
                  <c:v>-18.958952094899114</c:v>
                </c:pt>
                <c:pt idx="94">
                  <c:v>-19.391176319267352</c:v>
                </c:pt>
                <c:pt idx="95">
                  <c:v>-19.186806160552212</c:v>
                </c:pt>
                <c:pt idx="96">
                  <c:v>-20.3220093409277</c:v>
                </c:pt>
                <c:pt idx="97">
                  <c:v>-19.69926058809892</c:v>
                </c:pt>
                <c:pt idx="98">
                  <c:v>-20.03772762569189</c:v>
                </c:pt>
                <c:pt idx="99">
                  <c:v>-19.133715615342219</c:v>
                </c:pt>
                <c:pt idx="100">
                  <c:v>-18.416809463419821</c:v>
                </c:pt>
                <c:pt idx="101">
                  <c:v>-18.295066198061761</c:v>
                </c:pt>
                <c:pt idx="102">
                  <c:v>-18.409758093763834</c:v>
                </c:pt>
                <c:pt idx="103">
                  <c:v>-18.325040685475667</c:v>
                </c:pt>
                <c:pt idx="104">
                  <c:v>-19.05137235684079</c:v>
                </c:pt>
                <c:pt idx="105">
                  <c:v>-18.919305816958143</c:v>
                </c:pt>
                <c:pt idx="106">
                  <c:v>-19.216193612895939</c:v>
                </c:pt>
                <c:pt idx="107">
                  <c:v>-19.010941694130331</c:v>
                </c:pt>
                <c:pt idx="108">
                  <c:v>-19.111698463109281</c:v>
                </c:pt>
                <c:pt idx="109">
                  <c:v>-18.572097573268817</c:v>
                </c:pt>
                <c:pt idx="110">
                  <c:v>-17.46617005194512</c:v>
                </c:pt>
                <c:pt idx="111">
                  <c:v>-17.698811125933471</c:v>
                </c:pt>
                <c:pt idx="112">
                  <c:v>-17.767036340367277</c:v>
                </c:pt>
                <c:pt idx="113">
                  <c:v>-18.555102734342594</c:v>
                </c:pt>
                <c:pt idx="114">
                  <c:v>-19.401969101279313</c:v>
                </c:pt>
                <c:pt idx="115">
                  <c:v>-18.973308078093805</c:v>
                </c:pt>
                <c:pt idx="116">
                  <c:v>-18.849764860900798</c:v>
                </c:pt>
                <c:pt idx="117">
                  <c:v>-19.445371037103314</c:v>
                </c:pt>
                <c:pt idx="118">
                  <c:v>-19.258427139933929</c:v>
                </c:pt>
                <c:pt idx="120">
                  <c:v>-19.815096420484515</c:v>
                </c:pt>
                <c:pt idx="121">
                  <c:v>-19.381350801380712</c:v>
                </c:pt>
                <c:pt idx="122">
                  <c:v>-19.42385286706487</c:v>
                </c:pt>
                <c:pt idx="123">
                  <c:v>-19.847838459594605</c:v>
                </c:pt>
                <c:pt idx="124">
                  <c:v>-20.822408273178421</c:v>
                </c:pt>
                <c:pt idx="125">
                  <c:v>-20.172889038279784</c:v>
                </c:pt>
                <c:pt idx="126">
                  <c:v>-19.911620660679791</c:v>
                </c:pt>
                <c:pt idx="127">
                  <c:v>-19.64388400299503</c:v>
                </c:pt>
                <c:pt idx="128">
                  <c:v>-19.956011750884603</c:v>
                </c:pt>
                <c:pt idx="129">
                  <c:v>-19.636366229118178</c:v>
                </c:pt>
                <c:pt idx="130">
                  <c:v>-19.283164756594754</c:v>
                </c:pt>
                <c:pt idx="131">
                  <c:v>-18.727016937964862</c:v>
                </c:pt>
                <c:pt idx="132">
                  <c:v>-19.252303869309198</c:v>
                </c:pt>
                <c:pt idx="133">
                  <c:v>-19.257013011765196</c:v>
                </c:pt>
                <c:pt idx="134">
                  <c:v>-18.927518714744004</c:v>
                </c:pt>
                <c:pt idx="135">
                  <c:v>-18.953470139751651</c:v>
                </c:pt>
                <c:pt idx="136">
                  <c:v>-18.99642358117838</c:v>
                </c:pt>
                <c:pt idx="137">
                  <c:v>-18.656671942109494</c:v>
                </c:pt>
                <c:pt idx="138">
                  <c:v>-18.720510713517733</c:v>
                </c:pt>
                <c:pt idx="139">
                  <c:v>-18.141117198420762</c:v>
                </c:pt>
                <c:pt idx="140">
                  <c:v>-17.94144905340406</c:v>
                </c:pt>
                <c:pt idx="141">
                  <c:v>-17.68997070105657</c:v>
                </c:pt>
                <c:pt idx="142">
                  <c:v>-17.182779063659584</c:v>
                </c:pt>
                <c:pt idx="143">
                  <c:v>-16.428824911989569</c:v>
                </c:pt>
                <c:pt idx="144">
                  <c:v>-16.505871299250554</c:v>
                </c:pt>
                <c:pt idx="145">
                  <c:v>-15.784488196453236</c:v>
                </c:pt>
                <c:pt idx="146">
                  <c:v>-14.920700570923662</c:v>
                </c:pt>
                <c:pt idx="147">
                  <c:v>-13.665319021001997</c:v>
                </c:pt>
                <c:pt idx="148">
                  <c:v>-13.256484519423113</c:v>
                </c:pt>
                <c:pt idx="149">
                  <c:v>-12.980541801028952</c:v>
                </c:pt>
                <c:pt idx="150">
                  <c:v>-12.857844267292913</c:v>
                </c:pt>
                <c:pt idx="151">
                  <c:v>-12.307949425817251</c:v>
                </c:pt>
                <c:pt idx="152">
                  <c:v>-12.205101241881527</c:v>
                </c:pt>
                <c:pt idx="153">
                  <c:v>-12.342081470759735</c:v>
                </c:pt>
                <c:pt idx="154">
                  <c:v>-12.726340703749784</c:v>
                </c:pt>
                <c:pt idx="155">
                  <c:v>-12.381192365972311</c:v>
                </c:pt>
                <c:pt idx="156">
                  <c:v>-11.872482203823983</c:v>
                </c:pt>
                <c:pt idx="157">
                  <c:v>-11.891806488419219</c:v>
                </c:pt>
                <c:pt idx="158">
                  <c:v>-10.87935415433407</c:v>
                </c:pt>
                <c:pt idx="159">
                  <c:v>-13.139265673034529</c:v>
                </c:pt>
                <c:pt idx="160">
                  <c:v>-14.580081392325113</c:v>
                </c:pt>
                <c:pt idx="161">
                  <c:v>-15.564722498111069</c:v>
                </c:pt>
                <c:pt idx="162">
                  <c:v>-16.372446523080299</c:v>
                </c:pt>
                <c:pt idx="163">
                  <c:v>-14.521405609484313</c:v>
                </c:pt>
                <c:pt idx="164">
                  <c:v>-14.152493950612227</c:v>
                </c:pt>
                <c:pt idx="165">
                  <c:v>-15.053424461205065</c:v>
                </c:pt>
                <c:pt idx="166">
                  <c:v>-12.812488330698367</c:v>
                </c:pt>
                <c:pt idx="167">
                  <c:v>-11.310435743315766</c:v>
                </c:pt>
                <c:pt idx="168">
                  <c:v>-10.662908850484881</c:v>
                </c:pt>
                <c:pt idx="169">
                  <c:v>-10.074028129832152</c:v>
                </c:pt>
                <c:pt idx="170">
                  <c:v>-12.136146930439155</c:v>
                </c:pt>
                <c:pt idx="171">
                  <c:v>-12.712090901765446</c:v>
                </c:pt>
                <c:pt idx="172">
                  <c:v>-12.873658420099133</c:v>
                </c:pt>
                <c:pt idx="173">
                  <c:v>-13.004072496890256</c:v>
                </c:pt>
                <c:pt idx="174">
                  <c:v>-12.899609170051539</c:v>
                </c:pt>
                <c:pt idx="175">
                  <c:v>-12.667713100137382</c:v>
                </c:pt>
                <c:pt idx="176">
                  <c:v>-12.143670133636718</c:v>
                </c:pt>
                <c:pt idx="177">
                  <c:v>-11.806863530268425</c:v>
                </c:pt>
                <c:pt idx="178">
                  <c:v>-11.082447216658613</c:v>
                </c:pt>
                <c:pt idx="179">
                  <c:v>-10.550373341213852</c:v>
                </c:pt>
                <c:pt idx="180">
                  <c:v>-10.127110378620857</c:v>
                </c:pt>
                <c:pt idx="181">
                  <c:v>-9.7579199240639021</c:v>
                </c:pt>
                <c:pt idx="182">
                  <c:v>-9.3641384078303993</c:v>
                </c:pt>
                <c:pt idx="183">
                  <c:v>-9.2410800616116457</c:v>
                </c:pt>
                <c:pt idx="184">
                  <c:v>-8.966621241992728</c:v>
                </c:pt>
                <c:pt idx="185">
                  <c:v>-8.4915024212237107</c:v>
                </c:pt>
                <c:pt idx="186">
                  <c:v>-7.8412523574501956</c:v>
                </c:pt>
                <c:pt idx="187">
                  <c:v>-7.0551008108877289</c:v>
                </c:pt>
                <c:pt idx="188">
                  <c:v>-6.8174830695044886</c:v>
                </c:pt>
                <c:pt idx="189">
                  <c:v>-6.5213061684097307</c:v>
                </c:pt>
                <c:pt idx="190">
                  <c:v>-6.5997114419333531</c:v>
                </c:pt>
                <c:pt idx="191">
                  <c:v>-6.6452290663312494</c:v>
                </c:pt>
                <c:pt idx="192">
                  <c:v>-6.8882997276518125</c:v>
                </c:pt>
                <c:pt idx="193">
                  <c:v>-6.9005374503425543</c:v>
                </c:pt>
                <c:pt idx="194">
                  <c:v>-6.7388904491363713</c:v>
                </c:pt>
                <c:pt idx="195">
                  <c:v>-6.5256326789693828</c:v>
                </c:pt>
                <c:pt idx="196">
                  <c:v>-5.9861885087719902</c:v>
                </c:pt>
                <c:pt idx="197">
                  <c:v>-5.3798341870435422</c:v>
                </c:pt>
                <c:pt idx="198">
                  <c:v>-5.005726262555295</c:v>
                </c:pt>
                <c:pt idx="199">
                  <c:v>-4.5337041644588902</c:v>
                </c:pt>
                <c:pt idx="200">
                  <c:v>-4.357803203278479</c:v>
                </c:pt>
                <c:pt idx="201">
                  <c:v>-4.0513163534431316</c:v>
                </c:pt>
                <c:pt idx="202">
                  <c:v>-4.0404841916441274</c:v>
                </c:pt>
                <c:pt idx="203">
                  <c:v>-4.0257219304361422</c:v>
                </c:pt>
                <c:pt idx="204">
                  <c:v>-4.2192017581299366</c:v>
                </c:pt>
                <c:pt idx="205">
                  <c:v>-4.2263033524562719</c:v>
                </c:pt>
                <c:pt idx="206">
                  <c:v>-5.0056139333563801</c:v>
                </c:pt>
                <c:pt idx="207">
                  <c:v>-5.7933426517433935</c:v>
                </c:pt>
                <c:pt idx="208">
                  <c:v>-6.1000659727150559</c:v>
                </c:pt>
                <c:pt idx="209">
                  <c:v>-6.1092628115787733</c:v>
                </c:pt>
                <c:pt idx="210">
                  <c:v>-5.8914602071029458</c:v>
                </c:pt>
                <c:pt idx="211">
                  <c:v>-5.1611095683687518</c:v>
                </c:pt>
                <c:pt idx="212">
                  <c:v>-5.0043072593806404</c:v>
                </c:pt>
                <c:pt idx="213">
                  <c:v>-4.1698055411161983</c:v>
                </c:pt>
                <c:pt idx="214">
                  <c:v>-3.7522246842885574</c:v>
                </c:pt>
                <c:pt idx="215">
                  <c:v>-3.3695251230887737</c:v>
                </c:pt>
                <c:pt idx="216">
                  <c:v>-2.7233224471082633</c:v>
                </c:pt>
                <c:pt idx="217">
                  <c:v>-2.027910969188909</c:v>
                </c:pt>
                <c:pt idx="218">
                  <c:v>-1.5485434637349786</c:v>
                </c:pt>
                <c:pt idx="219">
                  <c:v>-1.1296918835907113</c:v>
                </c:pt>
                <c:pt idx="220">
                  <c:v>-1.0241991129440424</c:v>
                </c:pt>
                <c:pt idx="221">
                  <c:v>-0.76666510934461685</c:v>
                </c:pt>
                <c:pt idx="222">
                  <c:v>-0.74072845259937226</c:v>
                </c:pt>
                <c:pt idx="223">
                  <c:v>-0.93347236435521708</c:v>
                </c:pt>
                <c:pt idx="224">
                  <c:v>-1.6221311789153532</c:v>
                </c:pt>
                <c:pt idx="225">
                  <c:v>-1.067167021932022</c:v>
                </c:pt>
                <c:pt idx="226">
                  <c:v>-0.49322980496889712</c:v>
                </c:pt>
                <c:pt idx="227">
                  <c:v>-0.38151361675748569</c:v>
                </c:pt>
                <c:pt idx="228">
                  <c:v>-0.40611992821170062</c:v>
                </c:pt>
                <c:pt idx="229">
                  <c:v>-0.41240418803493079</c:v>
                </c:pt>
                <c:pt idx="230">
                  <c:v>-0.81676767647126014</c:v>
                </c:pt>
                <c:pt idx="231">
                  <c:v>-0.58020276720120434</c:v>
                </c:pt>
                <c:pt idx="232">
                  <c:v>-1.3060286540732409</c:v>
                </c:pt>
                <c:pt idx="233">
                  <c:v>-2.042191714057306</c:v>
                </c:pt>
                <c:pt idx="234">
                  <c:v>-2.2303947034825233</c:v>
                </c:pt>
                <c:pt idx="235">
                  <c:v>-1.6789726356985955</c:v>
                </c:pt>
                <c:pt idx="236">
                  <c:v>-1.6827000274360719</c:v>
                </c:pt>
                <c:pt idx="237">
                  <c:v>-0.96524476147883065</c:v>
                </c:pt>
                <c:pt idx="238">
                  <c:v>-0.40736511154348015</c:v>
                </c:pt>
                <c:pt idx="239">
                  <c:v>-0.24413147915119079</c:v>
                </c:pt>
                <c:pt idx="240">
                  <c:v>-0.21097037917482858</c:v>
                </c:pt>
                <c:pt idx="241">
                  <c:v>9.6777567119653032E-2</c:v>
                </c:pt>
                <c:pt idx="242">
                  <c:v>5.3167972519221153E-2</c:v>
                </c:pt>
                <c:pt idx="243">
                  <c:v>0.25879352542671491</c:v>
                </c:pt>
                <c:pt idx="244">
                  <c:v>0.53037141431209378</c:v>
                </c:pt>
                <c:pt idx="245">
                  <c:v>0.292449447268124</c:v>
                </c:pt>
                <c:pt idx="246">
                  <c:v>0.35044887539507996</c:v>
                </c:pt>
                <c:pt idx="247">
                  <c:v>0.72296982008527422</c:v>
                </c:pt>
                <c:pt idx="248">
                  <c:v>0.63912795736114603</c:v>
                </c:pt>
                <c:pt idx="249">
                  <c:v>0.56462306394216044</c:v>
                </c:pt>
                <c:pt idx="250">
                  <c:v>0.66547095662151479</c:v>
                </c:pt>
                <c:pt idx="251">
                  <c:v>7.7420792269255204E-2</c:v>
                </c:pt>
                <c:pt idx="252">
                  <c:v>-1.0830056734925668E-2</c:v>
                </c:pt>
                <c:pt idx="253">
                  <c:v>3.3070611412189317E-2</c:v>
                </c:pt>
                <c:pt idx="254">
                  <c:v>-0.29309271416176685</c:v>
                </c:pt>
                <c:pt idx="255">
                  <c:v>-0.59404065945372508</c:v>
                </c:pt>
                <c:pt idx="256">
                  <c:v>-0.41619432832980863</c:v>
                </c:pt>
                <c:pt idx="257">
                  <c:v>-0.84744206646742881</c:v>
                </c:pt>
                <c:pt idx="258">
                  <c:v>-0.59832114123482172</c:v>
                </c:pt>
                <c:pt idx="259">
                  <c:v>-0.83353254784376374</c:v>
                </c:pt>
                <c:pt idx="260">
                  <c:v>-1.4574487407005319</c:v>
                </c:pt>
                <c:pt idx="261">
                  <c:v>-1.4251702363670538</c:v>
                </c:pt>
                <c:pt idx="262">
                  <c:v>-1.3423237508916475</c:v>
                </c:pt>
                <c:pt idx="263">
                  <c:v>-1.6978265012367271</c:v>
                </c:pt>
                <c:pt idx="264">
                  <c:v>-1.7296791518670216</c:v>
                </c:pt>
                <c:pt idx="265">
                  <c:v>-1.7474116002977931</c:v>
                </c:pt>
                <c:pt idx="266">
                  <c:v>-1.4775985180750755</c:v>
                </c:pt>
                <c:pt idx="267">
                  <c:v>-1.0690264785890216</c:v>
                </c:pt>
                <c:pt idx="268">
                  <c:v>-1.3754239991418871</c:v>
                </c:pt>
                <c:pt idx="269">
                  <c:v>-1.6473506401525018</c:v>
                </c:pt>
                <c:pt idx="270">
                  <c:v>-1.623251417616016</c:v>
                </c:pt>
                <c:pt idx="271">
                  <c:v>-1.8008795229860144</c:v>
                </c:pt>
                <c:pt idx="272">
                  <c:v>-2.1755842720584462</c:v>
                </c:pt>
                <c:pt idx="273">
                  <c:v>-2.2449210351546571</c:v>
                </c:pt>
                <c:pt idx="274">
                  <c:v>-2.9571683091497869</c:v>
                </c:pt>
                <c:pt idx="275">
                  <c:v>-3.3778471989422485</c:v>
                </c:pt>
                <c:pt idx="276">
                  <c:v>-2.8074454203711263</c:v>
                </c:pt>
                <c:pt idx="277">
                  <c:v>-2.5298745935249189</c:v>
                </c:pt>
                <c:pt idx="278">
                  <c:v>-2.4649834518245228</c:v>
                </c:pt>
                <c:pt idx="279">
                  <c:v>-2.2812794598741784</c:v>
                </c:pt>
                <c:pt idx="280">
                  <c:v>-2.0096834078295012</c:v>
                </c:pt>
                <c:pt idx="281">
                  <c:v>-1.5007150005447929</c:v>
                </c:pt>
                <c:pt idx="282">
                  <c:v>-1.0957713850448048</c:v>
                </c:pt>
                <c:pt idx="283">
                  <c:v>-1.4623078911251659</c:v>
                </c:pt>
                <c:pt idx="284">
                  <c:v>-1.5310591504485334</c:v>
                </c:pt>
                <c:pt idx="285">
                  <c:v>-1.5794941591241383</c:v>
                </c:pt>
                <c:pt idx="286">
                  <c:v>-1.7406157527983319</c:v>
                </c:pt>
                <c:pt idx="287">
                  <c:v>-1.8129626868666651</c:v>
                </c:pt>
                <c:pt idx="288">
                  <c:v>-1.370241811284769</c:v>
                </c:pt>
                <c:pt idx="289">
                  <c:v>-0.93659874952753541</c:v>
                </c:pt>
                <c:pt idx="290">
                  <c:v>-0.73530274994262712</c:v>
                </c:pt>
                <c:pt idx="291">
                  <c:v>-0.52459578363379322</c:v>
                </c:pt>
                <c:pt idx="292">
                  <c:v>-0.46696808089406056</c:v>
                </c:pt>
                <c:pt idx="293">
                  <c:v>0.25111526839847087</c:v>
                </c:pt>
                <c:pt idx="294">
                  <c:v>0.62434338581740945</c:v>
                </c:pt>
                <c:pt idx="295">
                  <c:v>1.2480618881964116</c:v>
                </c:pt>
                <c:pt idx="296">
                  <c:v>1.4114054835030316</c:v>
                </c:pt>
                <c:pt idx="297">
                  <c:v>1.5766711654481327</c:v>
                </c:pt>
                <c:pt idx="298">
                  <c:v>0.43628046140841142</c:v>
                </c:pt>
                <c:pt idx="299">
                  <c:v>0.60426291004917843</c:v>
                </c:pt>
                <c:pt idx="300">
                  <c:v>0.17711491195288634</c:v>
                </c:pt>
                <c:pt idx="301">
                  <c:v>-0.7894021441429524</c:v>
                </c:pt>
                <c:pt idx="302">
                  <c:v>-1.9411216570522802</c:v>
                </c:pt>
                <c:pt idx="303">
                  <c:v>-1.5461036046399121</c:v>
                </c:pt>
                <c:pt idx="304">
                  <c:v>-1.354246511030226</c:v>
                </c:pt>
                <c:pt idx="305">
                  <c:v>1.1763432899209241E-2</c:v>
                </c:pt>
                <c:pt idx="306">
                  <c:v>0.48695064878584204</c:v>
                </c:pt>
                <c:pt idx="307">
                  <c:v>0.67750812845253605</c:v>
                </c:pt>
                <c:pt idx="308">
                  <c:v>1.5603513372186382</c:v>
                </c:pt>
                <c:pt idx="309">
                  <c:v>1.7812293015718754</c:v>
                </c:pt>
                <c:pt idx="310">
                  <c:v>1.3241547202338941</c:v>
                </c:pt>
                <c:pt idx="311">
                  <c:v>0.56507674757046034</c:v>
                </c:pt>
                <c:pt idx="312">
                  <c:v>-0.24986724417013104</c:v>
                </c:pt>
                <c:pt idx="313">
                  <c:v>-1.2192746912234753</c:v>
                </c:pt>
                <c:pt idx="314">
                  <c:v>-1.5527218673349279</c:v>
                </c:pt>
                <c:pt idx="315">
                  <c:v>-3.2922911793841223</c:v>
                </c:pt>
                <c:pt idx="316">
                  <c:v>-5.1640756879479994</c:v>
                </c:pt>
                <c:pt idx="317">
                  <c:v>-5.3277162753890162</c:v>
                </c:pt>
                <c:pt idx="318">
                  <c:v>-5.4798123066385136</c:v>
                </c:pt>
                <c:pt idx="319">
                  <c:v>-5.8954033100803809</c:v>
                </c:pt>
                <c:pt idx="320">
                  <c:v>-5.8716863831790329</c:v>
                </c:pt>
                <c:pt idx="321">
                  <c:v>-6.0023956210418969</c:v>
                </c:pt>
                <c:pt idx="322">
                  <c:v>-6.2177837535296403</c:v>
                </c:pt>
                <c:pt idx="323">
                  <c:v>-5.7297573736701253</c:v>
                </c:pt>
                <c:pt idx="324">
                  <c:v>-5.6840456861765825</c:v>
                </c:pt>
                <c:pt idx="325">
                  <c:v>-5.7577065941581287</c:v>
                </c:pt>
                <c:pt idx="326">
                  <c:v>-5.2993039105022586</c:v>
                </c:pt>
                <c:pt idx="327">
                  <c:v>-5.0019720473564986</c:v>
                </c:pt>
                <c:pt idx="328">
                  <c:v>-3.8571227516676578</c:v>
                </c:pt>
                <c:pt idx="329">
                  <c:v>-2.7883013611096397</c:v>
                </c:pt>
                <c:pt idx="330">
                  <c:v>-3.1390947794936386</c:v>
                </c:pt>
                <c:pt idx="331">
                  <c:v>-4.3757783384209246</c:v>
                </c:pt>
                <c:pt idx="332">
                  <c:v>-5.3324555319145617</c:v>
                </c:pt>
                <c:pt idx="333">
                  <c:v>-4.8976974684462533</c:v>
                </c:pt>
                <c:pt idx="334">
                  <c:v>-4.6906015737272542</c:v>
                </c:pt>
                <c:pt idx="335">
                  <c:v>-5.8678768377911501</c:v>
                </c:pt>
                <c:pt idx="336">
                  <c:v>-6.0950686633347244</c:v>
                </c:pt>
                <c:pt idx="337">
                  <c:v>-5.1456529374500821</c:v>
                </c:pt>
                <c:pt idx="338">
                  <c:v>-5.3058288389381243</c:v>
                </c:pt>
                <c:pt idx="339">
                  <c:v>-5.1151160287573498</c:v>
                </c:pt>
                <c:pt idx="340">
                  <c:v>-3.8481594902148379</c:v>
                </c:pt>
                <c:pt idx="341">
                  <c:v>-3.2232060248722627</c:v>
                </c:pt>
                <c:pt idx="342">
                  <c:v>-2.9195543472216321</c:v>
                </c:pt>
                <c:pt idx="343">
                  <c:v>-2.9859945450001493</c:v>
                </c:pt>
                <c:pt idx="344">
                  <c:v>-3.0928596180273371</c:v>
                </c:pt>
                <c:pt idx="345">
                  <c:v>-1.7269866515651435</c:v>
                </c:pt>
                <c:pt idx="346">
                  <c:v>-0.61658669713309522</c:v>
                </c:pt>
                <c:pt idx="347">
                  <c:v>-2.1660087027879626</c:v>
                </c:pt>
                <c:pt idx="348">
                  <c:v>-3.4830002949699912</c:v>
                </c:pt>
                <c:pt idx="349">
                  <c:v>-4.0592726842416056</c:v>
                </c:pt>
                <c:pt idx="350">
                  <c:v>-4.0671236261941335</c:v>
                </c:pt>
                <c:pt idx="351">
                  <c:v>-4.0012733396827258</c:v>
                </c:pt>
                <c:pt idx="352">
                  <c:v>-4.3208347799101734</c:v>
                </c:pt>
                <c:pt idx="353">
                  <c:v>-3.9360499392114923</c:v>
                </c:pt>
                <c:pt idx="354">
                  <c:v>-4.0764353912253437</c:v>
                </c:pt>
                <c:pt idx="355">
                  <c:v>-5.0199000726936243</c:v>
                </c:pt>
                <c:pt idx="356">
                  <c:v>-5.1741944894321579</c:v>
                </c:pt>
                <c:pt idx="357">
                  <c:v>-4.1860789944595416</c:v>
                </c:pt>
                <c:pt idx="358">
                  <c:v>-2.2199253688533571</c:v>
                </c:pt>
                <c:pt idx="359">
                  <c:v>-1.6794441120835037</c:v>
                </c:pt>
                <c:pt idx="360">
                  <c:v>-0.56075317205076658</c:v>
                </c:pt>
                <c:pt idx="361">
                  <c:v>0.11240284001980529</c:v>
                </c:pt>
                <c:pt idx="362">
                  <c:v>1.3763202363689726</c:v>
                </c:pt>
                <c:pt idx="363">
                  <c:v>0.43753259035327524</c:v>
                </c:pt>
                <c:pt idx="364">
                  <c:v>-0.76861965834038004</c:v>
                </c:pt>
                <c:pt idx="365">
                  <c:v>-2.4722188772151634</c:v>
                </c:pt>
                <c:pt idx="366">
                  <c:v>-2.1749754386858808</c:v>
                </c:pt>
                <c:pt idx="367">
                  <c:v>-2.9595374472917615</c:v>
                </c:pt>
                <c:pt idx="368">
                  <c:v>-3.3640633995468301</c:v>
                </c:pt>
                <c:pt idx="369">
                  <c:v>-2.9963628014114971</c:v>
                </c:pt>
                <c:pt idx="370">
                  <c:v>-0.90989094189092157</c:v>
                </c:pt>
                <c:pt idx="371">
                  <c:v>4.7093366587869161E-2</c:v>
                </c:pt>
                <c:pt idx="372">
                  <c:v>0.15651449828578531</c:v>
                </c:pt>
                <c:pt idx="373">
                  <c:v>0.59366898760764286</c:v>
                </c:pt>
                <c:pt idx="374">
                  <c:v>1.0487368513263229</c:v>
                </c:pt>
                <c:pt idx="375">
                  <c:v>2.0525221402234712</c:v>
                </c:pt>
                <c:pt idx="376">
                  <c:v>3.1983644428655253</c:v>
                </c:pt>
                <c:pt idx="377">
                  <c:v>2.0076859993912768</c:v>
                </c:pt>
                <c:pt idx="378">
                  <c:v>1.3424947396881717</c:v>
                </c:pt>
                <c:pt idx="379">
                  <c:v>1.217064944616786</c:v>
                </c:pt>
                <c:pt idx="380">
                  <c:v>0.22642634393963185</c:v>
                </c:pt>
                <c:pt idx="381">
                  <c:v>-1.2998333171595919</c:v>
                </c:pt>
                <c:pt idx="382">
                  <c:v>-3.0920644055036957</c:v>
                </c:pt>
                <c:pt idx="383">
                  <c:v>-4.8184242207781836</c:v>
                </c:pt>
                <c:pt idx="384">
                  <c:v>-4.6014714984320557</c:v>
                </c:pt>
                <c:pt idx="385">
                  <c:v>-4.7444841935217079</c:v>
                </c:pt>
                <c:pt idx="386">
                  <c:v>-5.0880117649002399</c:v>
                </c:pt>
                <c:pt idx="387">
                  <c:v>-5.0029345668796878</c:v>
                </c:pt>
                <c:pt idx="388">
                  <c:v>-5.5034543940141578</c:v>
                </c:pt>
                <c:pt idx="389">
                  <c:v>-5.5484333134146322</c:v>
                </c:pt>
                <c:pt idx="390">
                  <c:v>-5.1287738872429474</c:v>
                </c:pt>
                <c:pt idx="391">
                  <c:v>-5.1903239971883819</c:v>
                </c:pt>
                <c:pt idx="392">
                  <c:v>-5.2270083785388675</c:v>
                </c:pt>
                <c:pt idx="393">
                  <c:v>-6.0656133340779661</c:v>
                </c:pt>
                <c:pt idx="394">
                  <c:v>-6.5023894623561347</c:v>
                </c:pt>
                <c:pt idx="395">
                  <c:v>-6.5757259680492535</c:v>
                </c:pt>
                <c:pt idx="396">
                  <c:v>-7.2824843555425662</c:v>
                </c:pt>
                <c:pt idx="397">
                  <c:v>-8.5440560151267011</c:v>
                </c:pt>
                <c:pt idx="398">
                  <c:v>-9.3111902096004382</c:v>
                </c:pt>
                <c:pt idx="399">
                  <c:v>-10.181247751470609</c:v>
                </c:pt>
                <c:pt idx="400">
                  <c:v>-9.5638221556824003</c:v>
                </c:pt>
                <c:pt idx="401">
                  <c:v>-10.533254664480355</c:v>
                </c:pt>
                <c:pt idx="402">
                  <c:v>-10.862593493838295</c:v>
                </c:pt>
                <c:pt idx="403">
                  <c:v>-10.531687905843535</c:v>
                </c:pt>
                <c:pt idx="404">
                  <c:v>-10.386241633097418</c:v>
                </c:pt>
                <c:pt idx="405">
                  <c:v>-10.062930097250684</c:v>
                </c:pt>
                <c:pt idx="406">
                  <c:v>-10.119025098968693</c:v>
                </c:pt>
                <c:pt idx="407">
                  <c:v>-11.743752841433722</c:v>
                </c:pt>
                <c:pt idx="408">
                  <c:v>-11.951174089044752</c:v>
                </c:pt>
                <c:pt idx="409">
                  <c:v>-9.5171745335157265</c:v>
                </c:pt>
                <c:pt idx="410">
                  <c:v>-8.3634237549852717</c:v>
                </c:pt>
                <c:pt idx="411">
                  <c:v>-7.100301337035126</c:v>
                </c:pt>
                <c:pt idx="412">
                  <c:v>-7.0212831450049658</c:v>
                </c:pt>
                <c:pt idx="413">
                  <c:v>-5.6644775772779941</c:v>
                </c:pt>
                <c:pt idx="414">
                  <c:v>-3.7496821126471747</c:v>
                </c:pt>
                <c:pt idx="415">
                  <c:v>-1.9971520048354239</c:v>
                </c:pt>
                <c:pt idx="416">
                  <c:v>-3.2082792823680899</c:v>
                </c:pt>
                <c:pt idx="417">
                  <c:v>-4.1875831955305989</c:v>
                </c:pt>
                <c:pt idx="418">
                  <c:v>-4.8019970373207537</c:v>
                </c:pt>
                <c:pt idx="419">
                  <c:v>-4.3461000131350982</c:v>
                </c:pt>
                <c:pt idx="420">
                  <c:v>-4.6763905625907665</c:v>
                </c:pt>
                <c:pt idx="421">
                  <c:v>-5.448893531187859</c:v>
                </c:pt>
                <c:pt idx="422">
                  <c:v>-6.3057033607042472</c:v>
                </c:pt>
                <c:pt idx="423">
                  <c:v>-6.6319725404551475</c:v>
                </c:pt>
                <c:pt idx="424">
                  <c:v>-7.1026320083990147</c:v>
                </c:pt>
                <c:pt idx="425">
                  <c:v>-7.7186148345135548</c:v>
                </c:pt>
                <c:pt idx="426">
                  <c:v>-8.3357954595535961</c:v>
                </c:pt>
                <c:pt idx="427">
                  <c:v>-9.2817688979047084</c:v>
                </c:pt>
                <c:pt idx="428">
                  <c:v>-9.7229025345941178</c:v>
                </c:pt>
                <c:pt idx="429">
                  <c:v>-9.9700955151391497</c:v>
                </c:pt>
                <c:pt idx="430">
                  <c:v>-10.356912271840583</c:v>
                </c:pt>
                <c:pt idx="431">
                  <c:v>-10.227717877149264</c:v>
                </c:pt>
                <c:pt idx="432">
                  <c:v>-10.438549487788636</c:v>
                </c:pt>
                <c:pt idx="433">
                  <c:v>-10.529114241404956</c:v>
                </c:pt>
                <c:pt idx="434">
                  <c:v>-9.6253165789974844</c:v>
                </c:pt>
                <c:pt idx="435">
                  <c:v>-9.5801768176703508</c:v>
                </c:pt>
                <c:pt idx="436">
                  <c:v>-9.4677863121257584</c:v>
                </c:pt>
                <c:pt idx="437">
                  <c:v>-9.4759754930527098</c:v>
                </c:pt>
                <c:pt idx="438">
                  <c:v>-9.3815723595065776</c:v>
                </c:pt>
                <c:pt idx="439">
                  <c:v>-9.129598076443056</c:v>
                </c:pt>
                <c:pt idx="440">
                  <c:v>-9.0513059922016499</c:v>
                </c:pt>
                <c:pt idx="441">
                  <c:v>-9.513511827541576</c:v>
                </c:pt>
                <c:pt idx="442">
                  <c:v>-8.7376026130068691</c:v>
                </c:pt>
                <c:pt idx="443">
                  <c:v>-9.436753606744352</c:v>
                </c:pt>
                <c:pt idx="444">
                  <c:v>-7.9272072222994581</c:v>
                </c:pt>
                <c:pt idx="445">
                  <c:v>-6.7378373795853355</c:v>
                </c:pt>
                <c:pt idx="446">
                  <c:v>-5.8344534929857144</c:v>
                </c:pt>
                <c:pt idx="447">
                  <c:v>-5.1251878290728472</c:v>
                </c:pt>
                <c:pt idx="448">
                  <c:v>-4.5176104523360054</c:v>
                </c:pt>
                <c:pt idx="449">
                  <c:v>-3.9716552592957646</c:v>
                </c:pt>
                <c:pt idx="450">
                  <c:v>-3.7721951915817362</c:v>
                </c:pt>
                <c:pt idx="451">
                  <c:v>-5.2235796978524958</c:v>
                </c:pt>
                <c:pt idx="452">
                  <c:v>-6.7785324190990606</c:v>
                </c:pt>
                <c:pt idx="453">
                  <c:v>-6.8141519260137988</c:v>
                </c:pt>
                <c:pt idx="454">
                  <c:v>-8.0064090205021152</c:v>
                </c:pt>
                <c:pt idx="455">
                  <c:v>-7.962283996859294</c:v>
                </c:pt>
                <c:pt idx="456">
                  <c:v>-8.2371178207663878</c:v>
                </c:pt>
                <c:pt idx="457">
                  <c:v>-7.3972516163027695</c:v>
                </c:pt>
                <c:pt idx="458">
                  <c:v>-5.8671688015528582</c:v>
                </c:pt>
                <c:pt idx="459">
                  <c:v>-4.4160021243606531</c:v>
                </c:pt>
                <c:pt idx="460">
                  <c:v>-3.2214767074947281</c:v>
                </c:pt>
                <c:pt idx="461">
                  <c:v>-1.6938247402571196</c:v>
                </c:pt>
                <c:pt idx="462">
                  <c:v>-1.2513944318651897</c:v>
                </c:pt>
                <c:pt idx="463">
                  <c:v>-1.1988517837696995</c:v>
                </c:pt>
                <c:pt idx="464">
                  <c:v>-1.2668909019246684</c:v>
                </c:pt>
                <c:pt idx="465">
                  <c:v>-0.27872440900026368</c:v>
                </c:pt>
                <c:pt idx="466">
                  <c:v>0.3165688503420126</c:v>
                </c:pt>
                <c:pt idx="467">
                  <c:v>-3.6840234806715798E-2</c:v>
                </c:pt>
                <c:pt idx="468">
                  <c:v>-0.67175360721836141</c:v>
                </c:pt>
                <c:pt idx="469">
                  <c:v>-0.80855923519718786</c:v>
                </c:pt>
                <c:pt idx="470">
                  <c:v>0.46435216987327976</c:v>
                </c:pt>
                <c:pt idx="471">
                  <c:v>0.89639582901557036</c:v>
                </c:pt>
                <c:pt idx="472">
                  <c:v>-0.17955585740253355</c:v>
                </c:pt>
                <c:pt idx="473">
                  <c:v>-0.21387641175535066</c:v>
                </c:pt>
                <c:pt idx="474">
                  <c:v>0.30054640556344175</c:v>
                </c:pt>
                <c:pt idx="475">
                  <c:v>1.0433118709033298</c:v>
                </c:pt>
                <c:pt idx="476">
                  <c:v>1.6803342042855047</c:v>
                </c:pt>
                <c:pt idx="477">
                  <c:v>0.20006830296065711</c:v>
                </c:pt>
                <c:pt idx="478">
                  <c:v>0.59507247936633079</c:v>
                </c:pt>
                <c:pt idx="479">
                  <c:v>0.26523215699170877</c:v>
                </c:pt>
                <c:pt idx="480">
                  <c:v>-6.8670093342567337E-2</c:v>
                </c:pt>
                <c:pt idx="481">
                  <c:v>-0.97136762595930704</c:v>
                </c:pt>
                <c:pt idx="482">
                  <c:v>-0.36240360070868455</c:v>
                </c:pt>
                <c:pt idx="483">
                  <c:v>-8.6594511140830832E-2</c:v>
                </c:pt>
                <c:pt idx="484">
                  <c:v>1.419740695879085</c:v>
                </c:pt>
                <c:pt idx="485">
                  <c:v>1.001066376834221</c:v>
                </c:pt>
                <c:pt idx="486">
                  <c:v>0.78851909483748073</c:v>
                </c:pt>
                <c:pt idx="487">
                  <c:v>1.0436269436353476</c:v>
                </c:pt>
                <c:pt idx="488">
                  <c:v>1.0979405592268077</c:v>
                </c:pt>
                <c:pt idx="489">
                  <c:v>0.43980404427898429</c:v>
                </c:pt>
                <c:pt idx="490">
                  <c:v>-0.63956754889220435</c:v>
                </c:pt>
                <c:pt idx="491">
                  <c:v>-0.38207169041447947</c:v>
                </c:pt>
                <c:pt idx="492">
                  <c:v>0.65731722610629062</c:v>
                </c:pt>
                <c:pt idx="493">
                  <c:v>0.69976344439703964</c:v>
                </c:pt>
                <c:pt idx="494">
                  <c:v>0.70575063256728143</c:v>
                </c:pt>
                <c:pt idx="495">
                  <c:v>0.47158226672901954</c:v>
                </c:pt>
                <c:pt idx="496">
                  <c:v>0.88486102166951797</c:v>
                </c:pt>
                <c:pt idx="497">
                  <c:v>2.4109327484083503</c:v>
                </c:pt>
                <c:pt idx="498">
                  <c:v>3.2578235095026549</c:v>
                </c:pt>
                <c:pt idx="499">
                  <c:v>3.1050408042231186</c:v>
                </c:pt>
                <c:pt idx="500">
                  <c:v>3.2880798319221816</c:v>
                </c:pt>
                <c:pt idx="501">
                  <c:v>3.2809703933715042</c:v>
                </c:pt>
                <c:pt idx="502">
                  <c:v>3.5947217475777364</c:v>
                </c:pt>
                <c:pt idx="503">
                  <c:v>3.3788239790039154</c:v>
                </c:pt>
                <c:pt idx="504">
                  <c:v>3.6180172440115137</c:v>
                </c:pt>
                <c:pt idx="505">
                  <c:v>2.0510195001538398</c:v>
                </c:pt>
                <c:pt idx="506">
                  <c:v>2.1385847182523605</c:v>
                </c:pt>
                <c:pt idx="507">
                  <c:v>2.5512528283130718</c:v>
                </c:pt>
                <c:pt idx="508">
                  <c:v>3.1609263368316971</c:v>
                </c:pt>
                <c:pt idx="509">
                  <c:v>3.7981006547710501</c:v>
                </c:pt>
                <c:pt idx="510">
                  <c:v>4.0259219592057303</c:v>
                </c:pt>
                <c:pt idx="511">
                  <c:v>3.1838844124477452</c:v>
                </c:pt>
                <c:pt idx="512">
                  <c:v>3.5276557092492942</c:v>
                </c:pt>
                <c:pt idx="513">
                  <c:v>5.7047073770774732</c:v>
                </c:pt>
                <c:pt idx="514">
                  <c:v>7.0079386932659435</c:v>
                </c:pt>
                <c:pt idx="515">
                  <c:v>7.8812263072443614</c:v>
                </c:pt>
                <c:pt idx="516">
                  <c:v>5.3444616446682023</c:v>
                </c:pt>
                <c:pt idx="517">
                  <c:v>4.1939236894327889</c:v>
                </c:pt>
                <c:pt idx="518">
                  <c:v>3.5524742912661469</c:v>
                </c:pt>
                <c:pt idx="519">
                  <c:v>3.0839094193831795</c:v>
                </c:pt>
                <c:pt idx="520">
                  <c:v>0.38916794399967258</c:v>
                </c:pt>
                <c:pt idx="521">
                  <c:v>-1.5153164503862087</c:v>
                </c:pt>
                <c:pt idx="522">
                  <c:v>-2.7994443353873106</c:v>
                </c:pt>
                <c:pt idx="523">
                  <c:v>-0.15210572060889507</c:v>
                </c:pt>
                <c:pt idx="524">
                  <c:v>4.806020224585187E-2</c:v>
                </c:pt>
                <c:pt idx="525">
                  <c:v>0.1232613066849463</c:v>
                </c:pt>
                <c:pt idx="526">
                  <c:v>0.70721411490012132</c:v>
                </c:pt>
                <c:pt idx="527">
                  <c:v>1.9318378221009758</c:v>
                </c:pt>
                <c:pt idx="528">
                  <c:v>2.3534269924190658</c:v>
                </c:pt>
                <c:pt idx="529">
                  <c:v>2.7103526594120808</c:v>
                </c:pt>
                <c:pt idx="530">
                  <c:v>2.4513152920669592</c:v>
                </c:pt>
                <c:pt idx="531">
                  <c:v>3.2704846473238791</c:v>
                </c:pt>
                <c:pt idx="532">
                  <c:v>3.0726645592515047</c:v>
                </c:pt>
                <c:pt idx="533">
                  <c:v>2.2769577887294576</c:v>
                </c:pt>
                <c:pt idx="534">
                  <c:v>0.93108502607913934</c:v>
                </c:pt>
                <c:pt idx="535">
                  <c:v>0.83460763928855741</c:v>
                </c:pt>
                <c:pt idx="536">
                  <c:v>0.26347727252416014</c:v>
                </c:pt>
                <c:pt idx="537">
                  <c:v>-1.0954509269137904</c:v>
                </c:pt>
                <c:pt idx="538">
                  <c:v>-1.4318895307928261</c:v>
                </c:pt>
                <c:pt idx="539">
                  <c:v>-0.88194058292275002</c:v>
                </c:pt>
                <c:pt idx="540">
                  <c:v>-0.47004590802716201</c:v>
                </c:pt>
                <c:pt idx="541">
                  <c:v>-0.23765100603380876</c:v>
                </c:pt>
                <c:pt idx="542">
                  <c:v>-0.30413856025278513</c:v>
                </c:pt>
                <c:pt idx="543">
                  <c:v>-0.26765625670019233</c:v>
                </c:pt>
                <c:pt idx="544">
                  <c:v>0.67826535211644667</c:v>
                </c:pt>
                <c:pt idx="545">
                  <c:v>1.6600867500936158</c:v>
                </c:pt>
                <c:pt idx="546">
                  <c:v>1.7729644112199412</c:v>
                </c:pt>
                <c:pt idx="547">
                  <c:v>2.7315834656269238</c:v>
                </c:pt>
                <c:pt idx="548">
                  <c:v>2.601962435722466</c:v>
                </c:pt>
                <c:pt idx="549">
                  <c:v>3.139902403328382</c:v>
                </c:pt>
                <c:pt idx="550">
                  <c:v>2.7330771004875021</c:v>
                </c:pt>
                <c:pt idx="551">
                  <c:v>2.3820841361229372</c:v>
                </c:pt>
                <c:pt idx="552">
                  <c:v>1.9856924729180605</c:v>
                </c:pt>
                <c:pt idx="553">
                  <c:v>1.335278422054204</c:v>
                </c:pt>
                <c:pt idx="554">
                  <c:v>5.1337329393805121E-2</c:v>
                </c:pt>
                <c:pt idx="555">
                  <c:v>-0.84509514138598463</c:v>
                </c:pt>
                <c:pt idx="556">
                  <c:v>-1.8425459379464908</c:v>
                </c:pt>
                <c:pt idx="557">
                  <c:v>-2.2889171788684899</c:v>
                </c:pt>
                <c:pt idx="558">
                  <c:v>-2.4024652851604764</c:v>
                </c:pt>
                <c:pt idx="559">
                  <c:v>-2.5252377976691878</c:v>
                </c:pt>
                <c:pt idx="560">
                  <c:v>-2.6445654997603691</c:v>
                </c:pt>
                <c:pt idx="561">
                  <c:v>-3.7470947156139141</c:v>
                </c:pt>
                <c:pt idx="562">
                  <c:v>-3.6732486234542927</c:v>
                </c:pt>
                <c:pt idx="563">
                  <c:v>-3.7548729412918322</c:v>
                </c:pt>
                <c:pt idx="564">
                  <c:v>-3.3515648239909228</c:v>
                </c:pt>
                <c:pt idx="565">
                  <c:v>-3.083481554357328</c:v>
                </c:pt>
                <c:pt idx="566">
                  <c:v>-3.5533224940679906</c:v>
                </c:pt>
                <c:pt idx="567">
                  <c:v>-3.6179813641611736</c:v>
                </c:pt>
                <c:pt idx="568">
                  <c:v>-2.8140056027014402</c:v>
                </c:pt>
                <c:pt idx="569">
                  <c:v>-3.0399673709170298</c:v>
                </c:pt>
                <c:pt idx="570">
                  <c:v>-2.5568923394924377</c:v>
                </c:pt>
                <c:pt idx="571">
                  <c:v>-2.5299069489646837</c:v>
                </c:pt>
                <c:pt idx="572">
                  <c:v>-2.6853059643175721</c:v>
                </c:pt>
                <c:pt idx="573">
                  <c:v>-2.6424163302979093</c:v>
                </c:pt>
                <c:pt idx="574">
                  <c:v>-2.0188882302180327</c:v>
                </c:pt>
                <c:pt idx="575">
                  <c:v>-0.37643193278857112</c:v>
                </c:pt>
                <c:pt idx="576">
                  <c:v>0.13315823939600641</c:v>
                </c:pt>
                <c:pt idx="577">
                  <c:v>-0.3439618674227144</c:v>
                </c:pt>
                <c:pt idx="578">
                  <c:v>-0.55765103149513051</c:v>
                </c:pt>
                <c:pt idx="579">
                  <c:v>-0.48905499668578045</c:v>
                </c:pt>
                <c:pt idx="580">
                  <c:v>-0.2168729709907069</c:v>
                </c:pt>
                <c:pt idx="581">
                  <c:v>0.26943655556451468</c:v>
                </c:pt>
                <c:pt idx="582">
                  <c:v>9.6468984485073045E-2</c:v>
                </c:pt>
                <c:pt idx="583">
                  <c:v>1.5328048286177827</c:v>
                </c:pt>
                <c:pt idx="584">
                  <c:v>2.1787585629304038</c:v>
                </c:pt>
                <c:pt idx="585">
                  <c:v>2.3933954339985166</c:v>
                </c:pt>
                <c:pt idx="586">
                  <c:v>2.0163631669284934</c:v>
                </c:pt>
                <c:pt idx="587">
                  <c:v>1.9886370390628798</c:v>
                </c:pt>
                <c:pt idx="588">
                  <c:v>2.124683263307972</c:v>
                </c:pt>
                <c:pt idx="589">
                  <c:v>2.0401636571105866</c:v>
                </c:pt>
                <c:pt idx="590">
                  <c:v>1.7432674252995315</c:v>
                </c:pt>
                <c:pt idx="591">
                  <c:v>2.079595214243779</c:v>
                </c:pt>
                <c:pt idx="592">
                  <c:v>2.2603632354259213</c:v>
                </c:pt>
                <c:pt idx="593">
                  <c:v>2.6677983320500891</c:v>
                </c:pt>
                <c:pt idx="594">
                  <c:v>2.0797471201313544</c:v>
                </c:pt>
                <c:pt idx="595">
                  <c:v>2.2231600873670812</c:v>
                </c:pt>
                <c:pt idx="596">
                  <c:v>2.2596058566317487</c:v>
                </c:pt>
                <c:pt idx="597">
                  <c:v>1.6589912934432607</c:v>
                </c:pt>
                <c:pt idx="598">
                  <c:v>0.89092503418380886</c:v>
                </c:pt>
                <c:pt idx="599">
                  <c:v>0.88238179930931238</c:v>
                </c:pt>
                <c:pt idx="600">
                  <c:v>0.68817163651518087</c:v>
                </c:pt>
                <c:pt idx="601">
                  <c:v>1.0565656527162406</c:v>
                </c:pt>
                <c:pt idx="602">
                  <c:v>0.63222684753751979</c:v>
                </c:pt>
                <c:pt idx="603">
                  <c:v>0.56237984189332779</c:v>
                </c:pt>
                <c:pt idx="604">
                  <c:v>0.71012142250895793</c:v>
                </c:pt>
                <c:pt idx="605">
                  <c:v>1.0341373891630496</c:v>
                </c:pt>
                <c:pt idx="606">
                  <c:v>0.9740299487465478</c:v>
                </c:pt>
                <c:pt idx="607">
                  <c:v>0.81983639412716514</c:v>
                </c:pt>
                <c:pt idx="608">
                  <c:v>0.73313148192958166</c:v>
                </c:pt>
                <c:pt idx="609">
                  <c:v>0.27720909039837643</c:v>
                </c:pt>
                <c:pt idx="610">
                  <c:v>0.218223818354539</c:v>
                </c:pt>
                <c:pt idx="611">
                  <c:v>0.23056488641363973</c:v>
                </c:pt>
                <c:pt idx="612">
                  <c:v>0.3012264198169155</c:v>
                </c:pt>
                <c:pt idx="613">
                  <c:v>0.84655074820340048</c:v>
                </c:pt>
                <c:pt idx="614">
                  <c:v>1.5923130560376433</c:v>
                </c:pt>
                <c:pt idx="615">
                  <c:v>1.617312156194302</c:v>
                </c:pt>
                <c:pt idx="616">
                  <c:v>1.7309831328561285</c:v>
                </c:pt>
                <c:pt idx="617">
                  <c:v>1.6061221238876828</c:v>
                </c:pt>
                <c:pt idx="618">
                  <c:v>0.98052004338473708</c:v>
                </c:pt>
                <c:pt idx="619">
                  <c:v>0.40473243498345013</c:v>
                </c:pt>
                <c:pt idx="620">
                  <c:v>-7.1802562936708475E-2</c:v>
                </c:pt>
                <c:pt idx="621">
                  <c:v>-0.73435321620593597</c:v>
                </c:pt>
                <c:pt idx="622">
                  <c:v>-1.0160566865118983</c:v>
                </c:pt>
                <c:pt idx="623">
                  <c:v>-0.85076993586358995</c:v>
                </c:pt>
                <c:pt idx="624">
                  <c:v>-0.66128011279704424</c:v>
                </c:pt>
                <c:pt idx="625">
                  <c:v>0.16827506502809797</c:v>
                </c:pt>
                <c:pt idx="626">
                  <c:v>0.39167388118186708</c:v>
                </c:pt>
                <c:pt idx="627">
                  <c:v>0.588891185368565</c:v>
                </c:pt>
                <c:pt idx="628">
                  <c:v>0.40985436171156459</c:v>
                </c:pt>
                <c:pt idx="629">
                  <c:v>1.1163978660372749</c:v>
                </c:pt>
                <c:pt idx="630">
                  <c:v>0.86474992687001873</c:v>
                </c:pt>
                <c:pt idx="631">
                  <c:v>0.3256946554432249</c:v>
                </c:pt>
                <c:pt idx="632">
                  <c:v>-0.35885242616683399</c:v>
                </c:pt>
                <c:pt idx="633">
                  <c:v>-0.45532895183219629</c:v>
                </c:pt>
                <c:pt idx="634">
                  <c:v>-0.70149006384914359</c:v>
                </c:pt>
                <c:pt idx="635">
                  <c:v>-0.1261653743209154</c:v>
                </c:pt>
                <c:pt idx="636">
                  <c:v>0.32685676768558991</c:v>
                </c:pt>
                <c:pt idx="637">
                  <c:v>1.0075170932913653</c:v>
                </c:pt>
                <c:pt idx="638">
                  <c:v>0.98883772244354673</c:v>
                </c:pt>
                <c:pt idx="639">
                  <c:v>0.88933929360013664</c:v>
                </c:pt>
                <c:pt idx="640">
                  <c:v>1.1606387216028631</c:v>
                </c:pt>
                <c:pt idx="641">
                  <c:v>1.772013924023891</c:v>
                </c:pt>
                <c:pt idx="642">
                  <c:v>1.8277506155053496</c:v>
                </c:pt>
                <c:pt idx="643">
                  <c:v>1.2257398069067551</c:v>
                </c:pt>
                <c:pt idx="644">
                  <c:v>0.96737599453292944</c:v>
                </c:pt>
                <c:pt idx="645">
                  <c:v>1.3609656821154184</c:v>
                </c:pt>
                <c:pt idx="646">
                  <c:v>1.8649304287959114</c:v>
                </c:pt>
                <c:pt idx="647">
                  <c:v>2.1128176205391043</c:v>
                </c:pt>
                <c:pt idx="648">
                  <c:v>2.0923718461040459</c:v>
                </c:pt>
                <c:pt idx="649">
                  <c:v>2.7568153594987228</c:v>
                </c:pt>
                <c:pt idx="650">
                  <c:v>3.1279827443580541</c:v>
                </c:pt>
                <c:pt idx="651">
                  <c:v>3.3431573446567557</c:v>
                </c:pt>
                <c:pt idx="652">
                  <c:v>3.7400403685971497</c:v>
                </c:pt>
                <c:pt idx="653">
                  <c:v>4.0880934313032515</c:v>
                </c:pt>
                <c:pt idx="654">
                  <c:v>3.9724847796571163</c:v>
                </c:pt>
                <c:pt idx="655">
                  <c:v>3.4861900415555169</c:v>
                </c:pt>
                <c:pt idx="656">
                  <c:v>2.5298481645730169</c:v>
                </c:pt>
                <c:pt idx="657">
                  <c:v>2.316926397922249</c:v>
                </c:pt>
                <c:pt idx="658">
                  <c:v>2.3330169004440484</c:v>
                </c:pt>
                <c:pt idx="659">
                  <c:v>2.6476738512605493</c:v>
                </c:pt>
                <c:pt idx="660">
                  <c:v>2.4035447970849697</c:v>
                </c:pt>
                <c:pt idx="661">
                  <c:v>2.1039608222198871</c:v>
                </c:pt>
                <c:pt idx="662">
                  <c:v>1.7661423967445131</c:v>
                </c:pt>
                <c:pt idx="663">
                  <c:v>1.5806411058105365</c:v>
                </c:pt>
                <c:pt idx="664">
                  <c:v>1.7775606126085555</c:v>
                </c:pt>
                <c:pt idx="665">
                  <c:v>1.4471577149126225</c:v>
                </c:pt>
                <c:pt idx="666">
                  <c:v>0.30485234312780157</c:v>
                </c:pt>
                <c:pt idx="667">
                  <c:v>0.29093490253537119</c:v>
                </c:pt>
                <c:pt idx="668">
                  <c:v>1.0424906534406315</c:v>
                </c:pt>
                <c:pt idx="669">
                  <c:v>1.5621007855918927</c:v>
                </c:pt>
                <c:pt idx="670">
                  <c:v>1.9904056601603426</c:v>
                </c:pt>
                <c:pt idx="671">
                  <c:v>1.5148699892385196</c:v>
                </c:pt>
                <c:pt idx="672">
                  <c:v>1.3729713486310564</c:v>
                </c:pt>
                <c:pt idx="673">
                  <c:v>2.3831104951620352</c:v>
                </c:pt>
                <c:pt idx="674">
                  <c:v>2.2460208604447933</c:v>
                </c:pt>
                <c:pt idx="675">
                  <c:v>1.7119137169661331</c:v>
                </c:pt>
                <c:pt idx="676">
                  <c:v>1.1524472855449679</c:v>
                </c:pt>
                <c:pt idx="677">
                  <c:v>1.1659447533479113</c:v>
                </c:pt>
                <c:pt idx="678">
                  <c:v>0.97552482876240887</c:v>
                </c:pt>
                <c:pt idx="679">
                  <c:v>1.0786712517715387</c:v>
                </c:pt>
                <c:pt idx="680">
                  <c:v>1.5555931331824939</c:v>
                </c:pt>
                <c:pt idx="681">
                  <c:v>1.1549784705306567</c:v>
                </c:pt>
                <c:pt idx="682">
                  <c:v>1.6292621368441453</c:v>
                </c:pt>
                <c:pt idx="683">
                  <c:v>2.1954544756158305</c:v>
                </c:pt>
                <c:pt idx="684">
                  <c:v>2.2768433457277859</c:v>
                </c:pt>
                <c:pt idx="685">
                  <c:v>2.5049510671247726</c:v>
                </c:pt>
                <c:pt idx="686">
                  <c:v>2.1538015527317884</c:v>
                </c:pt>
                <c:pt idx="687">
                  <c:v>1.5147018901143992</c:v>
                </c:pt>
                <c:pt idx="688">
                  <c:v>1.1395702352421913</c:v>
                </c:pt>
                <c:pt idx="689">
                  <c:v>0.3093902534980596</c:v>
                </c:pt>
                <c:pt idx="690">
                  <c:v>-0.55093932735407036</c:v>
                </c:pt>
                <c:pt idx="691">
                  <c:v>-0.87894036813911824</c:v>
                </c:pt>
                <c:pt idx="692">
                  <c:v>-7.7808349484681932E-2</c:v>
                </c:pt>
                <c:pt idx="693">
                  <c:v>1.0763637536486175</c:v>
                </c:pt>
                <c:pt idx="694">
                  <c:v>2.0053760932399007</c:v>
                </c:pt>
                <c:pt idx="695">
                  <c:v>1.7925284679249245</c:v>
                </c:pt>
                <c:pt idx="696">
                  <c:v>2.6093783591371107</c:v>
                </c:pt>
                <c:pt idx="697">
                  <c:v>4.5342805231970544</c:v>
                </c:pt>
                <c:pt idx="698">
                  <c:v>4.5229128578242461</c:v>
                </c:pt>
                <c:pt idx="699">
                  <c:v>3.59739473997571</c:v>
                </c:pt>
                <c:pt idx="700">
                  <c:v>2.9279523009058215</c:v>
                </c:pt>
                <c:pt idx="701">
                  <c:v>2.4091159918256193</c:v>
                </c:pt>
                <c:pt idx="702">
                  <c:v>2.2623179541168463</c:v>
                </c:pt>
                <c:pt idx="703">
                  <c:v>2.0340098464816418</c:v>
                </c:pt>
                <c:pt idx="704">
                  <c:v>2.1007864641399925</c:v>
                </c:pt>
                <c:pt idx="705">
                  <c:v>2.260981541285509</c:v>
                </c:pt>
                <c:pt idx="706">
                  <c:v>2.2244274635335444</c:v>
                </c:pt>
                <c:pt idx="707">
                  <c:v>1.6847042898461382</c:v>
                </c:pt>
                <c:pt idx="708">
                  <c:v>0.81283408712017802</c:v>
                </c:pt>
                <c:pt idx="709">
                  <c:v>2.1064119173653149</c:v>
                </c:pt>
                <c:pt idx="710">
                  <c:v>1.9686482539815964</c:v>
                </c:pt>
                <c:pt idx="711">
                  <c:v>0.41282030473686049</c:v>
                </c:pt>
                <c:pt idx="712">
                  <c:v>0.53028535089916318</c:v>
                </c:pt>
                <c:pt idx="713">
                  <c:v>0.39055980686293473</c:v>
                </c:pt>
                <c:pt idx="714">
                  <c:v>0.57087706005647276</c:v>
                </c:pt>
                <c:pt idx="715">
                  <c:v>0.5949339972923724</c:v>
                </c:pt>
                <c:pt idx="716">
                  <c:v>0.84393128403183126</c:v>
                </c:pt>
                <c:pt idx="717">
                  <c:v>0.87883690243660539</c:v>
                </c:pt>
                <c:pt idx="718">
                  <c:v>0.49624486651585187</c:v>
                </c:pt>
                <c:pt idx="719">
                  <c:v>0.2122162306224433</c:v>
                </c:pt>
                <c:pt idx="720">
                  <c:v>0.81094071686868374</c:v>
                </c:pt>
                <c:pt idx="721">
                  <c:v>0.41314828461098535</c:v>
                </c:pt>
                <c:pt idx="722">
                  <c:v>1.3477635039389011</c:v>
                </c:pt>
                <c:pt idx="723">
                  <c:v>1.5046558382472111</c:v>
                </c:pt>
                <c:pt idx="724">
                  <c:v>1.368601920808</c:v>
                </c:pt>
                <c:pt idx="725">
                  <c:v>1.0801227014759089</c:v>
                </c:pt>
                <c:pt idx="726">
                  <c:v>1.3086076916173763</c:v>
                </c:pt>
                <c:pt idx="727">
                  <c:v>0.65861062853213481</c:v>
                </c:pt>
                <c:pt idx="728">
                  <c:v>-1.324449376690485</c:v>
                </c:pt>
                <c:pt idx="729">
                  <c:v>-4.1603685650371416</c:v>
                </c:pt>
                <c:pt idx="730">
                  <c:v>-6.2750166186731873</c:v>
                </c:pt>
                <c:pt idx="731">
                  <c:v>-7.1209425859317736</c:v>
                </c:pt>
                <c:pt idx="732">
                  <c:v>-7.3673724728827308</c:v>
                </c:pt>
                <c:pt idx="733">
                  <c:v>-8.0702621864727853</c:v>
                </c:pt>
                <c:pt idx="734">
                  <c:v>-9.1301709818892043</c:v>
                </c:pt>
                <c:pt idx="735">
                  <c:v>-7.5293857801780701</c:v>
                </c:pt>
                <c:pt idx="736">
                  <c:v>-5.6326308475387901</c:v>
                </c:pt>
                <c:pt idx="737">
                  <c:v>-6.1048888468941289</c:v>
                </c:pt>
                <c:pt idx="738">
                  <c:v>-6.1225681911936345</c:v>
                </c:pt>
                <c:pt idx="739">
                  <c:v>-6.1055427720890334</c:v>
                </c:pt>
                <c:pt idx="740">
                  <c:v>-5.8927229763381961</c:v>
                </c:pt>
                <c:pt idx="741">
                  <c:v>-5.1689291076543338</c:v>
                </c:pt>
                <c:pt idx="742">
                  <c:v>-4.6450474369341066</c:v>
                </c:pt>
                <c:pt idx="743">
                  <c:v>-5.7551923620774419</c:v>
                </c:pt>
                <c:pt idx="744">
                  <c:v>-6.1872390430503668</c:v>
                </c:pt>
                <c:pt idx="745">
                  <c:v>-5.95634518811144</c:v>
                </c:pt>
                <c:pt idx="746">
                  <c:v>-5.8678494414008764</c:v>
                </c:pt>
                <c:pt idx="747">
                  <c:v>-5.5146035892928973</c:v>
                </c:pt>
                <c:pt idx="748">
                  <c:v>-5.1575999456825299</c:v>
                </c:pt>
                <c:pt idx="749">
                  <c:v>-4.9935000986870852</c:v>
                </c:pt>
                <c:pt idx="750">
                  <c:v>-3.3267876361763649</c:v>
                </c:pt>
                <c:pt idx="751">
                  <c:v>-1.9111067644753388</c:v>
                </c:pt>
                <c:pt idx="752">
                  <c:v>-1.175112748710049</c:v>
                </c:pt>
                <c:pt idx="753">
                  <c:v>-0.62222429946690327</c:v>
                </c:pt>
                <c:pt idx="754">
                  <c:v>-0.34573232761462486</c:v>
                </c:pt>
                <c:pt idx="755">
                  <c:v>-0.39678276555215825</c:v>
                </c:pt>
                <c:pt idx="756">
                  <c:v>-0.13761776837183146</c:v>
                </c:pt>
                <c:pt idx="757">
                  <c:v>-0.30706318051053927</c:v>
                </c:pt>
                <c:pt idx="758">
                  <c:v>-0.27053598979318239</c:v>
                </c:pt>
                <c:pt idx="759">
                  <c:v>-0.93280747157578303</c:v>
                </c:pt>
                <c:pt idx="760">
                  <c:v>-1.6094572165626764</c:v>
                </c:pt>
                <c:pt idx="761">
                  <c:v>-1.996952714627773</c:v>
                </c:pt>
                <c:pt idx="762">
                  <c:v>-2.4121321165962564</c:v>
                </c:pt>
                <c:pt idx="763">
                  <c:v>-2.4947787472017535</c:v>
                </c:pt>
                <c:pt idx="764">
                  <c:v>-2.3069398302716939</c:v>
                </c:pt>
                <c:pt idx="765">
                  <c:v>-1.6171484366011677</c:v>
                </c:pt>
                <c:pt idx="766">
                  <c:v>-2.0177940947813835</c:v>
                </c:pt>
                <c:pt idx="767">
                  <c:v>-1.7978022691966535</c:v>
                </c:pt>
                <c:pt idx="768">
                  <c:v>-1.4947503782697364</c:v>
                </c:pt>
                <c:pt idx="769">
                  <c:v>-1.3222724408786937</c:v>
                </c:pt>
                <c:pt idx="770">
                  <c:v>-0.22072980342726314</c:v>
                </c:pt>
                <c:pt idx="771">
                  <c:v>0.78222558142211085</c:v>
                </c:pt>
                <c:pt idx="772">
                  <c:v>0.24404999450167558</c:v>
                </c:pt>
                <c:pt idx="773">
                  <c:v>1.7927076892069718</c:v>
                </c:pt>
                <c:pt idx="774">
                  <c:v>3.1037503435550184</c:v>
                </c:pt>
                <c:pt idx="775">
                  <c:v>4.4586562778681031</c:v>
                </c:pt>
                <c:pt idx="776">
                  <c:v>5.213757015069068</c:v>
                </c:pt>
                <c:pt idx="777">
                  <c:v>5.2936478559818516</c:v>
                </c:pt>
                <c:pt idx="778">
                  <c:v>5.2548938733101807</c:v>
                </c:pt>
                <c:pt idx="779">
                  <c:v>5.5226549422456088</c:v>
                </c:pt>
                <c:pt idx="780">
                  <c:v>4.7776862263750512</c:v>
                </c:pt>
                <c:pt idx="781">
                  <c:v>4.2881687137296733</c:v>
                </c:pt>
                <c:pt idx="782">
                  <c:v>3.533374810885582</c:v>
                </c:pt>
                <c:pt idx="783">
                  <c:v>4.1390386481434769</c:v>
                </c:pt>
                <c:pt idx="784">
                  <c:v>4.5379872698697721</c:v>
                </c:pt>
                <c:pt idx="785">
                  <c:v>3.8322032173828808</c:v>
                </c:pt>
                <c:pt idx="786">
                  <c:v>4.1714136152190759</c:v>
                </c:pt>
                <c:pt idx="787">
                  <c:v>5.2229753972064605</c:v>
                </c:pt>
                <c:pt idx="788">
                  <c:v>5.7508320086576772</c:v>
                </c:pt>
                <c:pt idx="789">
                  <c:v>6.9342809576688893</c:v>
                </c:pt>
                <c:pt idx="790">
                  <c:v>6.4771316044108227</c:v>
                </c:pt>
                <c:pt idx="791">
                  <c:v>6.067440809806139</c:v>
                </c:pt>
                <c:pt idx="792">
                  <c:v>5.5592081799048616</c:v>
                </c:pt>
                <c:pt idx="793">
                  <c:v>5.4576871807640561</c:v>
                </c:pt>
                <c:pt idx="794">
                  <c:v>4.8005289232707309</c:v>
                </c:pt>
                <c:pt idx="795">
                  <c:v>4.3156861640988335</c:v>
                </c:pt>
                <c:pt idx="796">
                  <c:v>3.0136051558980279</c:v>
                </c:pt>
                <c:pt idx="797">
                  <c:v>3.6566977535992202</c:v>
                </c:pt>
                <c:pt idx="798">
                  <c:v>3.6439812073797788</c:v>
                </c:pt>
                <c:pt idx="799">
                  <c:v>4.5488663554522555</c:v>
                </c:pt>
                <c:pt idx="800">
                  <c:v>6.080655143321585</c:v>
                </c:pt>
                <c:pt idx="801">
                  <c:v>5.9836746323805619</c:v>
                </c:pt>
                <c:pt idx="802">
                  <c:v>6.0157997747649148</c:v>
                </c:pt>
                <c:pt idx="803">
                  <c:v>5.5520685013892166</c:v>
                </c:pt>
                <c:pt idx="804">
                  <c:v>4.3173051521652877</c:v>
                </c:pt>
                <c:pt idx="805">
                  <c:v>4.1227501616075939</c:v>
                </c:pt>
                <c:pt idx="806">
                  <c:v>3.2131217030826349</c:v>
                </c:pt>
                <c:pt idx="807">
                  <c:v>2.8833176501186761</c:v>
                </c:pt>
                <c:pt idx="808">
                  <c:v>2.0018203633353528</c:v>
                </c:pt>
                <c:pt idx="809">
                  <c:v>3.6701626715043147</c:v>
                </c:pt>
                <c:pt idx="810">
                  <c:v>4.9125332126138757</c:v>
                </c:pt>
                <c:pt idx="811">
                  <c:v>6.3171309968606222</c:v>
                </c:pt>
                <c:pt idx="812">
                  <c:v>6.6494508772490741</c:v>
                </c:pt>
                <c:pt idx="813">
                  <c:v>6.8613374850009246</c:v>
                </c:pt>
                <c:pt idx="814">
                  <c:v>6.0111517588701657</c:v>
                </c:pt>
                <c:pt idx="815">
                  <c:v>5.936975340335124</c:v>
                </c:pt>
                <c:pt idx="816">
                  <c:v>5.1703472050968413</c:v>
                </c:pt>
                <c:pt idx="817">
                  <c:v>5.4201580855713489</c:v>
                </c:pt>
                <c:pt idx="818">
                  <c:v>4.7899809250916405</c:v>
                </c:pt>
                <c:pt idx="819">
                  <c:v>5.5805871571238646</c:v>
                </c:pt>
                <c:pt idx="820">
                  <c:v>5.5464945645519617</c:v>
                </c:pt>
                <c:pt idx="821">
                  <c:v>5.2211653744296616</c:v>
                </c:pt>
                <c:pt idx="822">
                  <c:v>5.0401047019960226</c:v>
                </c:pt>
                <c:pt idx="823">
                  <c:v>4.7799566463431233</c:v>
                </c:pt>
                <c:pt idx="824">
                  <c:v>4.2038669789651255</c:v>
                </c:pt>
                <c:pt idx="825">
                  <c:v>4.8248579762322992</c:v>
                </c:pt>
                <c:pt idx="826">
                  <c:v>4.0891346732785809</c:v>
                </c:pt>
                <c:pt idx="827">
                  <c:v>4.9774488953594771</c:v>
                </c:pt>
                <c:pt idx="828">
                  <c:v>5.3562757778256964</c:v>
                </c:pt>
                <c:pt idx="829">
                  <c:v>6.79937463492137</c:v>
                </c:pt>
                <c:pt idx="830">
                  <c:v>8.3790243499874002</c:v>
                </c:pt>
                <c:pt idx="831">
                  <c:v>7.3667825285753707</c:v>
                </c:pt>
                <c:pt idx="832">
                  <c:v>6.7262489895849313</c:v>
                </c:pt>
                <c:pt idx="833">
                  <c:v>7.2437012824137161</c:v>
                </c:pt>
                <c:pt idx="834">
                  <c:v>7.7532103490908684</c:v>
                </c:pt>
                <c:pt idx="835">
                  <c:v>10.525792093376152</c:v>
                </c:pt>
                <c:pt idx="836">
                  <c:v>8.5445904699360362</c:v>
                </c:pt>
                <c:pt idx="837">
                  <c:v>5.5872767486909884</c:v>
                </c:pt>
                <c:pt idx="838">
                  <c:v>5.5781940695084113</c:v>
                </c:pt>
                <c:pt idx="839">
                  <c:v>5.7633930743059478</c:v>
                </c:pt>
                <c:pt idx="840">
                  <c:v>5.0333303893058012</c:v>
                </c:pt>
                <c:pt idx="841">
                  <c:v>3.5056619108371012</c:v>
                </c:pt>
                <c:pt idx="842">
                  <c:v>0.25818118576625337</c:v>
                </c:pt>
                <c:pt idx="843">
                  <c:v>2.043675848876128</c:v>
                </c:pt>
                <c:pt idx="844">
                  <c:v>3.6138487182360501</c:v>
                </c:pt>
                <c:pt idx="845">
                  <c:v>4.1849394715438013</c:v>
                </c:pt>
                <c:pt idx="846">
                  <c:v>3.6606983695579163</c:v>
                </c:pt>
                <c:pt idx="847">
                  <c:v>3.2955403555476681</c:v>
                </c:pt>
                <c:pt idx="848">
                  <c:v>2.8979319498631742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124925</xdr:rowOff>
    </xdr:from>
    <xdr:ext cx="5320392" cy="673916"/>
    <xdr:pic>
      <xdr:nvPicPr>
        <xdr:cNvPr id="6" name="Imagem 5">
          <a:extLst>
            <a:ext uri="{FF2B5EF4-FFF2-40B4-BE49-F238E27FC236}">
              <a16:creationId xmlns:a16="http://schemas.microsoft.com/office/drawing/2014/main" id="{89ACEF7F-5C3D-440D-A60E-A06C6194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492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9" name="Imagem 8">
          <a:extLst>
            <a:ext uri="{FF2B5EF4-FFF2-40B4-BE49-F238E27FC236}">
              <a16:creationId xmlns:a16="http://schemas.microsoft.com/office/drawing/2014/main" id="{4F570AA2-3994-45CF-8DC3-2C56512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53">
        <f ca="1">+TODAY()</f>
        <v>44686</v>
      </c>
      <c r="F8" s="553"/>
      <c r="G8" s="553"/>
      <c r="H8" s="553"/>
      <c r="I8" s="553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80"/>
  <sheetViews>
    <sheetView showGridLines="0" tabSelected="1" zoomScale="90" zoomScaleNormal="90" workbookViewId="0">
      <pane ySplit="99" topLeftCell="A849" activePane="bottomLeft" state="frozen"/>
      <selection pane="bottomLeft" activeCell="E864" sqref="E864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54" t="s">
        <v>81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</row>
    <row r="3" spans="1:33" ht="4.5" customHeight="1" x14ac:dyDescent="0.3">
      <c r="A3" s="28" t="s">
        <v>84</v>
      </c>
    </row>
    <row r="4" spans="1:33" ht="14.25" customHeight="1" x14ac:dyDescent="0.3">
      <c r="C4" s="567" t="s">
        <v>93</v>
      </c>
      <c r="D4" s="561"/>
      <c r="E4" s="561"/>
      <c r="F4" s="561"/>
      <c r="G4" s="138"/>
      <c r="H4" s="555" t="s">
        <v>94</v>
      </c>
      <c r="I4" s="556"/>
      <c r="J4" s="556"/>
      <c r="K4" s="556"/>
      <c r="L4" s="556"/>
      <c r="M4" s="556"/>
      <c r="N4" s="556"/>
      <c r="O4" s="569"/>
      <c r="P4" s="138"/>
      <c r="Q4" s="555" t="s">
        <v>318</v>
      </c>
      <c r="R4" s="556"/>
      <c r="S4" s="556"/>
      <c r="T4" s="556"/>
      <c r="U4" s="556"/>
      <c r="V4" s="556"/>
      <c r="W4" s="556"/>
      <c r="X4" s="556"/>
      <c r="Y4" s="556"/>
      <c r="Z4" s="556"/>
      <c r="AA4" s="138"/>
      <c r="AB4" s="561" t="s">
        <v>124</v>
      </c>
      <c r="AC4" s="561"/>
      <c r="AD4" s="561"/>
      <c r="AE4" s="561"/>
      <c r="AF4" s="561"/>
      <c r="AG4" s="561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66" t="s">
        <v>0</v>
      </c>
      <c r="D6" s="566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70" t="s">
        <v>95</v>
      </c>
      <c r="K6" s="571"/>
      <c r="L6" s="571"/>
      <c r="M6" s="571"/>
      <c r="N6" s="571"/>
      <c r="O6" s="572"/>
      <c r="P6" s="31"/>
      <c r="Q6" s="557" t="s">
        <v>159</v>
      </c>
      <c r="R6" s="558"/>
      <c r="S6" s="558"/>
      <c r="T6" s="558"/>
      <c r="U6" s="559"/>
      <c r="V6" s="557" t="s">
        <v>160</v>
      </c>
      <c r="W6" s="558"/>
      <c r="X6" s="558"/>
      <c r="Y6" s="558"/>
      <c r="Z6" s="559"/>
      <c r="AA6" s="31"/>
      <c r="AB6" s="562" t="s">
        <v>150</v>
      </c>
      <c r="AC6" s="562" t="s">
        <v>155</v>
      </c>
      <c r="AD6" s="564" t="s">
        <v>151</v>
      </c>
      <c r="AE6" s="562" t="s">
        <v>152</v>
      </c>
      <c r="AF6" s="562" t="s">
        <v>153</v>
      </c>
      <c r="AG6" s="564" t="s">
        <v>154</v>
      </c>
    </row>
    <row r="7" spans="1:33" ht="17.25" customHeight="1" x14ac:dyDescent="0.3">
      <c r="C7" s="566" t="s">
        <v>286</v>
      </c>
      <c r="D7" s="566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63"/>
      <c r="AC7" s="563"/>
      <c r="AD7" s="565"/>
      <c r="AE7" s="563"/>
      <c r="AF7" s="563"/>
      <c r="AG7" s="565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60" t="s">
        <v>277</v>
      </c>
      <c r="AC68" s="560"/>
      <c r="AD68" s="560"/>
      <c r="AE68" s="560"/>
      <c r="AF68" s="560"/>
      <c r="AG68" s="560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550</v>
      </c>
      <c r="R178" s="109">
        <f t="shared" si="86"/>
        <v>0.68183128639797042</v>
      </c>
      <c r="S178" s="151">
        <v>87</v>
      </c>
      <c r="T178" s="109">
        <f t="shared" si="92"/>
        <v>0.73656231541642059</v>
      </c>
      <c r="U178" s="104">
        <f t="shared" si="93"/>
        <v>637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1017</v>
      </c>
      <c r="R186" s="109">
        <f t="shared" si="86"/>
        <v>1.2607680332122471</v>
      </c>
      <c r="S186" s="151">
        <v>245</v>
      </c>
      <c r="T186" s="109">
        <f t="shared" si="97"/>
        <v>2.0742272100807244</v>
      </c>
      <c r="U186" s="104">
        <f t="shared" si="98"/>
        <v>1262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2675</v>
      </c>
      <c r="R190" s="109">
        <f t="shared" si="86"/>
        <v>3.3161794383901286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3347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447</v>
      </c>
      <c r="R191" s="109">
        <f t="shared" si="86"/>
        <v>0.55414288185435046</v>
      </c>
      <c r="S191" s="151">
        <v>64</v>
      </c>
      <c r="T191" s="109">
        <f t="shared" si="102"/>
        <v>0.54183894467414839</v>
      </c>
      <c r="U191" s="104">
        <f t="shared" si="103"/>
        <v>511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578</v>
      </c>
      <c r="R210" s="109">
        <f t="shared" si="86"/>
        <v>0.71654269734186704</v>
      </c>
      <c r="S210" s="151">
        <v>112</v>
      </c>
      <c r="T210" s="109">
        <f t="shared" si="117"/>
        <v>0.94821815317975977</v>
      </c>
      <c r="U210" s="104">
        <f t="shared" si="118"/>
        <v>690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961</v>
      </c>
      <c r="R219" s="109">
        <f t="shared" si="86"/>
        <v>1.1913452113244538</v>
      </c>
      <c r="S219" s="151">
        <v>204</v>
      </c>
      <c r="T219" s="109">
        <f t="shared" si="132"/>
        <v>1.7271116361488481</v>
      </c>
      <c r="U219" s="104">
        <f t="shared" si="133"/>
        <v>1165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1080</v>
      </c>
      <c r="R224" s="109">
        <f t="shared" si="86"/>
        <v>1.3388687078360146</v>
      </c>
      <c r="S224" s="151">
        <v>71</v>
      </c>
      <c r="T224" s="109">
        <f t="shared" si="132"/>
        <v>0.60110257924788346</v>
      </c>
      <c r="U224" s="104">
        <f t="shared" si="133"/>
        <v>1151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0</v>
      </c>
      <c r="W228" s="109">
        <f t="shared" si="139"/>
        <v>0</v>
      </c>
      <c r="X228" s="151">
        <v>11</v>
      </c>
      <c r="Y228" s="151">
        <f t="shared" si="140"/>
        <v>0.76661264181523503</v>
      </c>
      <c r="Z228" s="142">
        <f t="shared" si="141"/>
        <v>11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448</v>
      </c>
      <c r="R232" s="109">
        <f t="shared" si="142"/>
        <v>0.55538257510234679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524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583</v>
      </c>
      <c r="R245" s="109">
        <f t="shared" si="142"/>
        <v>0.72274116358184859</v>
      </c>
      <c r="S245" s="151">
        <v>106</v>
      </c>
      <c r="T245" s="109">
        <f t="shared" si="153"/>
        <v>0.89742075211655836</v>
      </c>
      <c r="U245" s="104">
        <f t="shared" si="154"/>
        <v>689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908</v>
      </c>
      <c r="R246" s="109">
        <f t="shared" si="142"/>
        <v>1.1256414691806493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1024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1544</v>
      </c>
      <c r="R252" s="109">
        <f t="shared" si="142"/>
        <v>1.9140863749063024</v>
      </c>
      <c r="S252" s="151">
        <v>247</v>
      </c>
      <c r="T252" s="109">
        <f t="shared" si="158"/>
        <v>2.0911596771017917</v>
      </c>
      <c r="U252" s="104">
        <f t="shared" si="159"/>
        <v>1791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618</v>
      </c>
      <c r="R277" s="109">
        <f t="shared" si="142"/>
        <v>0.76613042726171943</v>
      </c>
      <c r="S277" s="151">
        <v>91</v>
      </c>
      <c r="T277" s="109">
        <f t="shared" si="173"/>
        <v>0.77042724945855479</v>
      </c>
      <c r="U277" s="104">
        <f t="shared" si="174"/>
        <v>709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1867</v>
      </c>
      <c r="R282" s="109">
        <f t="shared" si="142"/>
        <v>2.3145072940091103</v>
      </c>
      <c r="S282" s="151">
        <v>300</v>
      </c>
      <c r="T282" s="109">
        <f t="shared" si="178"/>
        <v>2.5398700531600706</v>
      </c>
      <c r="U282" s="104">
        <f t="shared" si="179"/>
        <v>2167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411</v>
      </c>
      <c r="R295" s="109">
        <f t="shared" si="188"/>
        <v>0.50951392492648329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513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0</v>
      </c>
      <c r="W308" s="109">
        <f t="shared" si="196"/>
        <v>0</v>
      </c>
      <c r="X308" s="151">
        <v>12</v>
      </c>
      <c r="Y308" s="151">
        <f t="shared" si="197"/>
        <v>0.83630470016207448</v>
      </c>
      <c r="Z308" s="142">
        <f t="shared" si="198"/>
        <v>12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9</v>
      </c>
      <c r="Y317" s="151">
        <f t="shared" si="207"/>
        <v>0.62722852512155591</v>
      </c>
      <c r="Z317" s="142">
        <f t="shared" si="208"/>
        <v>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9</v>
      </c>
      <c r="Y318" s="151">
        <f t="shared" si="207"/>
        <v>0.62722852512155591</v>
      </c>
      <c r="Z318" s="142">
        <f t="shared" si="208"/>
        <v>9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22</v>
      </c>
      <c r="Y322" s="151">
        <f t="shared" si="207"/>
        <v>1.5332252836304701</v>
      </c>
      <c r="Z322" s="142">
        <f t="shared" si="208"/>
        <v>22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9</v>
      </c>
      <c r="Y325" s="151">
        <f t="shared" si="212"/>
        <v>0.62722852512155591</v>
      </c>
      <c r="Z325" s="142">
        <f t="shared" si="213"/>
        <v>15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438</v>
      </c>
      <c r="R329" s="109">
        <f t="shared" si="188"/>
        <v>0.54298564262238369</v>
      </c>
      <c r="S329" s="151">
        <v>101</v>
      </c>
      <c r="T329" s="109">
        <f t="shared" si="209"/>
        <v>0.8550895845638905</v>
      </c>
      <c r="U329" s="104">
        <f t="shared" si="210"/>
        <v>539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379</v>
      </c>
      <c r="R330" s="109">
        <f t="shared" si="188"/>
        <v>0.46984374099060139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521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14</v>
      </c>
      <c r="Y332" s="151">
        <f t="shared" si="217"/>
        <v>0.97568881685575359</v>
      </c>
      <c r="Z332" s="142">
        <f t="shared" si="218"/>
        <v>14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10</v>
      </c>
      <c r="Y333" s="151">
        <f t="shared" si="217"/>
        <v>0.69692058346839547</v>
      </c>
      <c r="Z333" s="142">
        <f t="shared" si="218"/>
        <v>10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26</v>
      </c>
      <c r="Y338" s="151">
        <f t="shared" si="222"/>
        <v>1.8119935170178281</v>
      </c>
      <c r="Z338" s="142">
        <f t="shared" si="223"/>
        <v>26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1129</v>
      </c>
      <c r="R339" s="109">
        <f t="shared" si="188"/>
        <v>1.3996136769878338</v>
      </c>
      <c r="S339" s="151">
        <v>228</v>
      </c>
      <c r="T339" s="109">
        <f t="shared" si="219"/>
        <v>1.9303012404016537</v>
      </c>
      <c r="U339" s="104">
        <f t="shared" si="220"/>
        <v>1357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18</v>
      </c>
      <c r="Y346" s="151">
        <f t="shared" si="222"/>
        <v>1.2544570502431118</v>
      </c>
      <c r="Z346" s="142">
        <f t="shared" si="224"/>
        <v>18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31</v>
      </c>
      <c r="Y360" s="151">
        <f t="shared" si="234"/>
        <v>2.1604538087520258</v>
      </c>
      <c r="Z360" s="142">
        <f t="shared" si="235"/>
        <v>36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11</v>
      </c>
      <c r="Y361" s="151">
        <f t="shared" si="234"/>
        <v>0.76661264181523503</v>
      </c>
      <c r="Z361" s="142">
        <f t="shared" si="235"/>
        <v>11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6</v>
      </c>
      <c r="Y364" s="151">
        <f t="shared" si="234"/>
        <v>0.41815235008103724</v>
      </c>
      <c r="Z364" s="142">
        <f t="shared" si="235"/>
        <v>6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914</v>
      </c>
      <c r="R365" s="109">
        <f t="shared" si="230"/>
        <v>1.1330796286686271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26</v>
      </c>
      <c r="Y366" s="151">
        <f t="shared" si="239"/>
        <v>1.8119935170178281</v>
      </c>
      <c r="Z366" s="142">
        <f t="shared" si="240"/>
        <v>30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18</v>
      </c>
      <c r="Y371" s="151">
        <f t="shared" si="239"/>
        <v>1.2544570502431118</v>
      </c>
      <c r="Z371" s="142">
        <f t="shared" si="240"/>
        <v>18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1462</v>
      </c>
      <c r="R372" s="109">
        <f t="shared" si="230"/>
        <v>1.812431528570605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1826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1015</v>
      </c>
      <c r="R374" s="109">
        <f t="shared" si="230"/>
        <v>1.2582886467162544</v>
      </c>
      <c r="S374" s="151">
        <v>387</v>
      </c>
      <c r="T374" s="109">
        <f t="shared" si="241"/>
        <v>3.2764323685764913</v>
      </c>
      <c r="U374" s="104">
        <f t="shared" si="242"/>
        <v>1402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14</v>
      </c>
      <c r="Y379" s="151">
        <f t="shared" ref="Y379:Y385" si="249">X379/$X$68</f>
        <v>0.97568881685575359</v>
      </c>
      <c r="Z379" s="142">
        <f t="shared" ref="Z379:Z385" si="250">V379+X379</f>
        <v>16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32</v>
      </c>
      <c r="Y380" s="151">
        <f t="shared" si="249"/>
        <v>2.2301458670988654</v>
      </c>
      <c r="Z380" s="142">
        <f t="shared" si="250"/>
        <v>44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9</v>
      </c>
      <c r="Y381" s="151">
        <f t="shared" si="249"/>
        <v>0.62722852512155591</v>
      </c>
      <c r="Z381" s="142">
        <f t="shared" si="250"/>
        <v>9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14</v>
      </c>
      <c r="Y386" s="151">
        <f t="shared" ref="Y386:Y392" si="254">X386/$X$68</f>
        <v>0.97568881685575359</v>
      </c>
      <c r="Z386" s="142">
        <f t="shared" ref="Z386:Z392" si="255">V386+X386</f>
        <v>14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9</v>
      </c>
      <c r="Y392" s="151">
        <f t="shared" si="254"/>
        <v>0.62722852512155591</v>
      </c>
      <c r="Z392" s="142">
        <f t="shared" si="255"/>
        <v>12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278</v>
      </c>
      <c r="R396" s="109">
        <f t="shared" si="230"/>
        <v>0.34463472294297415</v>
      </c>
      <c r="S396" s="151">
        <v>78</v>
      </c>
      <c r="T396" s="109">
        <f t="shared" si="256"/>
        <v>0.66036621382161842</v>
      </c>
      <c r="U396" s="104">
        <f t="shared" si="257"/>
        <v>356</v>
      </c>
      <c r="V396" s="151">
        <v>0</v>
      </c>
      <c r="W396" s="109">
        <f t="shared" si="258"/>
        <v>0</v>
      </c>
      <c r="X396" s="151">
        <v>3</v>
      </c>
      <c r="Y396" s="151">
        <f t="shared" si="259"/>
        <v>0.20907617504051862</v>
      </c>
      <c r="Z396" s="142">
        <f t="shared" si="260"/>
        <v>3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14</v>
      </c>
      <c r="Y399" s="151">
        <f t="shared" si="259"/>
        <v>0.97568881685575359</v>
      </c>
      <c r="Z399" s="142">
        <f t="shared" si="260"/>
        <v>17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9</v>
      </c>
      <c r="Y400" s="151">
        <f t="shared" ref="Y400:Y406" si="264">X400/$X$68</f>
        <v>0.62722852512155591</v>
      </c>
      <c r="Z400" s="142">
        <f t="shared" ref="Z400:Z406" si="265">V400+X400</f>
        <v>10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871</v>
      </c>
      <c r="R401" s="109">
        <f t="shared" si="230"/>
        <v>1.0797728190047859</v>
      </c>
      <c r="S401" s="151">
        <v>186</v>
      </c>
      <c r="T401" s="109">
        <f t="shared" si="261"/>
        <v>1.574719432959244</v>
      </c>
      <c r="U401" s="104">
        <f t="shared" si="262"/>
        <v>1057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222</v>
      </c>
      <c r="R406" s="109">
        <f t="shared" si="230"/>
        <v>0.27521190105518079</v>
      </c>
      <c r="S406" s="151">
        <v>45</v>
      </c>
      <c r="T406" s="109">
        <f t="shared" si="261"/>
        <v>0.38098050797401062</v>
      </c>
      <c r="U406" s="104">
        <f t="shared" si="262"/>
        <v>267</v>
      </c>
      <c r="V406" s="151">
        <v>24</v>
      </c>
      <c r="W406" s="109">
        <f t="shared" si="263"/>
        <v>6.45</v>
      </c>
      <c r="X406" s="151">
        <v>14</v>
      </c>
      <c r="Y406" s="151">
        <f t="shared" si="264"/>
        <v>0.97568881685575359</v>
      </c>
      <c r="Z406" s="142">
        <f t="shared" si="265"/>
        <v>38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2</v>
      </c>
      <c r="Y414" s="151">
        <f t="shared" ref="Y414:Y420" si="274">X414/$X$68</f>
        <v>0.13938411669367909</v>
      </c>
      <c r="Z414" s="142">
        <f t="shared" ref="Z414:Z420" si="275">V414+X414</f>
        <v>5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218</v>
      </c>
      <c r="R415" s="109">
        <f t="shared" si="230"/>
        <v>0.27025312806319551</v>
      </c>
      <c r="S415" s="151">
        <v>85</v>
      </c>
      <c r="T415" s="109">
        <f t="shared" si="271"/>
        <v>0.71962984839535338</v>
      </c>
      <c r="U415" s="104">
        <f t="shared" si="272"/>
        <v>303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1</v>
      </c>
      <c r="Y417" s="151">
        <f t="shared" si="274"/>
        <v>6.9692058346839544E-2</v>
      </c>
      <c r="Z417" s="142">
        <f t="shared" si="275"/>
        <v>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6</v>
      </c>
      <c r="Y420" s="151">
        <f t="shared" si="274"/>
        <v>0.41815235008103724</v>
      </c>
      <c r="Z420" s="142">
        <f t="shared" si="275"/>
        <v>6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13</v>
      </c>
      <c r="Y423" s="151">
        <f t="shared" si="280"/>
        <v>0.90599675850891404</v>
      </c>
      <c r="Z423" s="142">
        <f t="shared" si="281"/>
        <v>13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853</v>
      </c>
      <c r="R429" s="109">
        <f t="shared" si="276"/>
        <v>1.0574583405408522</v>
      </c>
      <c r="S429" s="151">
        <v>188</v>
      </c>
      <c r="T429" s="109">
        <f t="shared" si="282"/>
        <v>1.5916518999803111</v>
      </c>
      <c r="U429" s="104">
        <f t="shared" si="283"/>
        <v>1041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1209</v>
      </c>
      <c r="R431" s="109">
        <f t="shared" si="276"/>
        <v>1.4987891368275386</v>
      </c>
      <c r="S431" s="151">
        <v>315</v>
      </c>
      <c r="T431" s="109">
        <f t="shared" si="282"/>
        <v>2.6668635558180744</v>
      </c>
      <c r="U431" s="104">
        <f t="shared" si="283"/>
        <v>1524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3</v>
      </c>
      <c r="Y434" s="151">
        <f t="shared" si="285"/>
        <v>0.20907617504051862</v>
      </c>
      <c r="Z434" s="142">
        <f t="shared" si="286"/>
        <v>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0</v>
      </c>
      <c r="W436" s="109">
        <f t="shared" si="289"/>
        <v>0</v>
      </c>
      <c r="X436" s="151">
        <v>19</v>
      </c>
      <c r="Y436" s="151">
        <f t="shared" si="290"/>
        <v>1.3241491085899513</v>
      </c>
      <c r="Z436" s="142">
        <f t="shared" si="291"/>
        <v>19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252</v>
      </c>
      <c r="R442" s="109">
        <f t="shared" ref="R442:R457" si="297">Q442/Q$68</f>
        <v>0.31240269849507007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335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9</v>
      </c>
      <c r="Y457" s="151">
        <f t="shared" si="301"/>
        <v>0.62722852512155591</v>
      </c>
      <c r="Z457" s="142">
        <f t="shared" si="302"/>
        <v>12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8</v>
      </c>
      <c r="Y458" s="151">
        <f t="shared" ref="Y458:Y464" si="307">X458/$X$68</f>
        <v>0.55753646677471635</v>
      </c>
      <c r="Z458" s="142">
        <f t="shared" ref="Z458:Z464" si="308">V458+X458</f>
        <v>8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1637</v>
      </c>
      <c r="R463" s="109">
        <f t="shared" si="303"/>
        <v>2.0293778469699593</v>
      </c>
      <c r="S463" s="151">
        <v>438</v>
      </c>
      <c r="T463" s="109">
        <f t="shared" si="304"/>
        <v>3.7082102776137034</v>
      </c>
      <c r="U463" s="104">
        <f t="shared" si="305"/>
        <v>2075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2195</v>
      </c>
      <c r="R464" s="109">
        <f t="shared" si="303"/>
        <v>2.7211266793519</v>
      </c>
      <c r="S464" s="151">
        <v>274</v>
      </c>
      <c r="T464" s="109">
        <f t="shared" si="304"/>
        <v>2.3197479818861981</v>
      </c>
      <c r="U464" s="104">
        <f t="shared" si="305"/>
        <v>2469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368</v>
      </c>
      <c r="R469" s="109">
        <f t="shared" si="309"/>
        <v>0.45620711526264202</v>
      </c>
      <c r="S469" s="151">
        <v>70</v>
      </c>
      <c r="T469" s="109">
        <f t="shared" si="310"/>
        <v>0.59263634573734991</v>
      </c>
      <c r="U469" s="104">
        <f t="shared" si="311"/>
        <v>438</v>
      </c>
      <c r="V469" s="151">
        <v>21</v>
      </c>
      <c r="W469" s="109">
        <f t="shared" si="312"/>
        <v>5.6437499999999998</v>
      </c>
      <c r="X469" s="151">
        <v>13</v>
      </c>
      <c r="Y469" s="151">
        <f t="shared" si="313"/>
        <v>0.90599675850891404</v>
      </c>
      <c r="Z469" s="142">
        <f t="shared" si="314"/>
        <v>34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11</v>
      </c>
      <c r="Y470" s="151">
        <f t="shared" si="313"/>
        <v>0.76661264181523503</v>
      </c>
      <c r="Z470" s="142">
        <f t="shared" si="314"/>
        <v>23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18</v>
      </c>
      <c r="Y471" s="151">
        <f t="shared" ref="Y471" si="319">X471/$X$68</f>
        <v>1.2544570502431118</v>
      </c>
      <c r="Z471" s="142">
        <f t="shared" ref="Z471" si="320">V471+X471</f>
        <v>19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21</v>
      </c>
      <c r="Y477" s="151">
        <f t="shared" ref="Y477:Y478" si="331">X477/$X$68</f>
        <v>1.4635332252836304</v>
      </c>
      <c r="Z477" s="142">
        <f t="shared" ref="Z477:Z478" si="332">V477+X477</f>
        <v>21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865</v>
      </c>
      <c r="R484" s="109">
        <f t="shared" si="333"/>
        <v>1.072334659516808</v>
      </c>
      <c r="S484" s="151">
        <v>133</v>
      </c>
      <c r="T484" s="109">
        <f t="shared" si="334"/>
        <v>1.1260090569009646</v>
      </c>
      <c r="U484" s="104">
        <f t="shared" si="335"/>
        <v>998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515</v>
      </c>
      <c r="R485" s="109">
        <f t="shared" ref="R485" si="339">Q485/Q$68</f>
        <v>0.63844202271809958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610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11</v>
      </c>
      <c r="Y487" s="151">
        <f t="shared" si="349"/>
        <v>0.76661264181523503</v>
      </c>
      <c r="Z487" s="142">
        <f t="shared" si="350"/>
        <v>11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2023</v>
      </c>
      <c r="R493" s="109">
        <f t="shared" ref="R493:R497" si="357">Q493/Q$68</f>
        <v>2.5078994406965349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2408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13</v>
      </c>
      <c r="Y500" s="151">
        <f t="shared" ref="Y500:Y506" si="367">X500/$X$68</f>
        <v>0.90599675850891404</v>
      </c>
      <c r="Z500" s="142">
        <f t="shared" ref="Z500:Z506" si="368">V500+X500</f>
        <v>34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20</v>
      </c>
      <c r="Y504" s="151">
        <f t="shared" si="367"/>
        <v>1.3938411669367909</v>
      </c>
      <c r="Z504" s="142">
        <f t="shared" si="368"/>
        <v>20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490</v>
      </c>
      <c r="R507" s="109">
        <f t="shared" ref="R507:R511" si="369">Q507/Q$68</f>
        <v>0.60744969151819184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553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69</v>
      </c>
      <c r="Y513" s="151">
        <f t="shared" si="379"/>
        <v>4.8087520259319287</v>
      </c>
      <c r="Z513" s="142">
        <f t="shared" si="380"/>
        <v>69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8</v>
      </c>
      <c r="Y515" s="328"/>
      <c r="Z515" s="142">
        <f t="shared" si="380"/>
        <v>9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30</v>
      </c>
      <c r="Y518" s="328"/>
      <c r="Z518" s="142">
        <f t="shared" si="380"/>
        <v>38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1160</v>
      </c>
      <c r="R519" s="109">
        <f t="shared" si="381"/>
        <v>1.4380441676757194</v>
      </c>
      <c r="S519" s="151">
        <v>198</v>
      </c>
      <c r="T519" s="109">
        <f t="shared" si="382"/>
        <v>1.6763142350856468</v>
      </c>
      <c r="U519" s="104">
        <f t="shared" si="383"/>
        <v>1358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9</v>
      </c>
      <c r="Y521" s="328"/>
      <c r="Z521" s="142">
        <f t="shared" ref="Z521:Z527" si="393">V521+X521</f>
        <v>9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1626</v>
      </c>
      <c r="R525" s="109">
        <f t="shared" si="389"/>
        <v>2.0157412212419996</v>
      </c>
      <c r="S525" s="151">
        <v>335</v>
      </c>
      <c r="T525" s="109">
        <f t="shared" si="390"/>
        <v>2.8361882260287459</v>
      </c>
      <c r="U525" s="104">
        <f t="shared" si="391"/>
        <v>1961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27</v>
      </c>
      <c r="Y540" s="328"/>
      <c r="Z540" s="142">
        <f t="shared" si="403"/>
        <v>27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902</v>
      </c>
      <c r="R546" s="109">
        <f t="shared" si="404"/>
        <v>1.1182033096926713</v>
      </c>
      <c r="S546" s="151">
        <v>140</v>
      </c>
      <c r="T546" s="109">
        <f t="shared" si="405"/>
        <v>1.1852726914746998</v>
      </c>
      <c r="U546" s="104">
        <f t="shared" si="406"/>
        <v>1042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16</v>
      </c>
      <c r="Y547" s="328"/>
      <c r="Z547" s="142">
        <f t="shared" si="408"/>
        <v>17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16</v>
      </c>
      <c r="Y549" s="328"/>
      <c r="Z549" s="142">
        <f t="shared" ref="Z549:Z554" si="418">V549+X549</f>
        <v>16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26</v>
      </c>
      <c r="Y554" s="328"/>
      <c r="Z554" s="142">
        <f t="shared" si="418"/>
        <v>26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13</v>
      </c>
      <c r="Y557" s="328"/>
      <c r="Z557" s="142">
        <f t="shared" si="428"/>
        <v>13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2</v>
      </c>
      <c r="Y578" s="328"/>
      <c r="Z578" s="142">
        <f t="shared" si="448"/>
        <v>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704</v>
      </c>
      <c r="R581" s="109">
        <f t="shared" si="444"/>
        <v>0.87274404658940208</v>
      </c>
      <c r="S581" s="151">
        <v>70</v>
      </c>
      <c r="T581" s="109">
        <f t="shared" si="445"/>
        <v>0.59263634573734991</v>
      </c>
      <c r="U581" s="104">
        <f t="shared" si="446"/>
        <v>774</v>
      </c>
      <c r="V581" s="151">
        <v>0</v>
      </c>
      <c r="W581" s="109">
        <f t="shared" si="447"/>
        <v>0</v>
      </c>
      <c r="X581" s="151">
        <v>19</v>
      </c>
      <c r="Y581" s="328"/>
      <c r="Z581" s="142">
        <f t="shared" si="448"/>
        <v>19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805</v>
      </c>
      <c r="R582" s="109">
        <f t="shared" si="444"/>
        <v>0.99795306463702937</v>
      </c>
      <c r="S582" s="151">
        <v>134</v>
      </c>
      <c r="T582" s="109">
        <f t="shared" si="445"/>
        <v>1.1344752904114983</v>
      </c>
      <c r="U582" s="104">
        <f t="shared" si="446"/>
        <v>939</v>
      </c>
      <c r="V582" s="151">
        <v>4</v>
      </c>
      <c r="W582" s="109">
        <f t="shared" si="447"/>
        <v>1.075</v>
      </c>
      <c r="X582" s="151">
        <v>6</v>
      </c>
      <c r="Y582" s="328"/>
      <c r="Z582" s="142">
        <f t="shared" si="448"/>
        <v>10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0</v>
      </c>
      <c r="W583" s="109">
        <f t="shared" si="447"/>
        <v>0</v>
      </c>
      <c r="X583" s="151">
        <v>12</v>
      </c>
      <c r="Y583" s="328"/>
      <c r="Z583" s="142">
        <f t="shared" si="448"/>
        <v>12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271</v>
      </c>
      <c r="R604" s="109">
        <f t="shared" si="464"/>
        <v>0.33595687020699994</v>
      </c>
      <c r="S604" s="151">
        <v>85</v>
      </c>
      <c r="T604" s="109">
        <f t="shared" si="465"/>
        <v>0.71962984839535338</v>
      </c>
      <c r="U604" s="104">
        <f t="shared" si="466"/>
        <v>356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880</v>
      </c>
      <c r="R616" s="109">
        <f t="shared" si="474"/>
        <v>1.0909300582367527</v>
      </c>
      <c r="S616" s="151">
        <v>293</v>
      </c>
      <c r="T616" s="109">
        <f t="shared" si="475"/>
        <v>2.4806064185863357</v>
      </c>
      <c r="U616" s="104">
        <f t="shared" si="476"/>
        <v>1173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4</v>
      </c>
      <c r="Y619" s="328"/>
      <c r="Z619" s="142">
        <f t="shared" ref="Z619:Z625" si="488">V619+X619</f>
        <v>9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744</v>
      </c>
      <c r="R631" s="109">
        <f t="shared" ref="R631" si="494">Q631/Q$68</f>
        <v>0.92233177650925446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808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384</v>
      </c>
      <c r="R632" s="109">
        <f t="shared" ref="R632" si="499">Q632/Q$68</f>
        <v>0.47604220723058299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3</v>
      </c>
      <c r="Y640" s="328"/>
      <c r="Z640" s="142">
        <f t="shared" ref="Z640:Z646" si="513">V640+X640</f>
        <v>4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18</v>
      </c>
      <c r="Y645" s="328"/>
      <c r="Z645" s="142">
        <f t="shared" si="513"/>
        <v>19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6</v>
      </c>
      <c r="Y646" s="328"/>
      <c r="Z646" s="142">
        <f t="shared" si="513"/>
        <v>10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1123</v>
      </c>
      <c r="R647" s="109">
        <f t="shared" ref="R647:R653" si="514">Q647/Q$68</f>
        <v>1.392175517499856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1401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13</v>
      </c>
      <c r="Y653" s="328"/>
      <c r="Z653" s="142">
        <f t="shared" si="518"/>
        <v>13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11</v>
      </c>
      <c r="Y660" s="328"/>
      <c r="Z660" s="142">
        <f t="shared" ref="Z660" si="528">V660+X660</f>
        <v>11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4</v>
      </c>
      <c r="Y665" s="328"/>
      <c r="Z665" s="142">
        <f t="shared" si="533"/>
        <v>4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9</v>
      </c>
      <c r="Y673" s="328"/>
      <c r="Z673" s="142">
        <f t="shared" si="538"/>
        <v>9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17</v>
      </c>
      <c r="Y674" s="328"/>
      <c r="Z674" s="142">
        <f t="shared" si="538"/>
        <v>21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12</v>
      </c>
      <c r="Y688" s="328"/>
      <c r="Z688" s="142">
        <f>V688+X688</f>
        <v>41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6</v>
      </c>
      <c r="Y689" s="328"/>
      <c r="Z689" s="142">
        <f t="shared" ref="Z689:Z695" si="553">V689+X689</f>
        <v>8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5</v>
      </c>
      <c r="Y690" s="328"/>
      <c r="Z690" s="142">
        <f t="shared" si="553"/>
        <v>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17</v>
      </c>
      <c r="Y693" s="328"/>
      <c r="Z693" s="142">
        <f t="shared" si="553"/>
        <v>17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09"/>
      <c r="D697" s="509"/>
      <c r="E697" s="509"/>
      <c r="F697" s="509"/>
      <c r="G697" s="509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09"/>
      <c r="D698" s="509"/>
      <c r="E698" s="509"/>
      <c r="F698" s="509"/>
      <c r="G698" s="509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09"/>
      <c r="D699" s="509"/>
      <c r="E699" s="509"/>
      <c r="F699" s="509"/>
      <c r="G699" s="509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09"/>
      <c r="D700" s="509"/>
      <c r="E700" s="509"/>
      <c r="F700" s="509"/>
      <c r="G700" s="509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09"/>
      <c r="D701" s="509"/>
      <c r="E701" s="509"/>
      <c r="F701" s="509"/>
      <c r="G701" s="509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09"/>
      <c r="D702" s="509"/>
      <c r="E702" s="509"/>
      <c r="F702" s="509"/>
      <c r="G702" s="509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0"/>
      <c r="D703" s="510"/>
      <c r="E703" s="510"/>
      <c r="F703" s="510"/>
      <c r="G703" s="510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0"/>
      <c r="D704" s="510"/>
      <c r="E704" s="510"/>
      <c r="F704" s="510"/>
      <c r="G704" s="510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0"/>
      <c r="D705" s="510"/>
      <c r="E705" s="510"/>
      <c r="F705" s="510"/>
      <c r="G705" s="510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0"/>
      <c r="D706" s="510"/>
      <c r="E706" s="510"/>
      <c r="F706" s="510"/>
      <c r="G706" s="510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0"/>
      <c r="D707" s="510"/>
      <c r="E707" s="510"/>
      <c r="F707" s="510"/>
      <c r="G707" s="510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09"/>
      <c r="D708" s="509"/>
      <c r="E708" s="509"/>
      <c r="F708" s="509"/>
      <c r="G708" s="509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7</v>
      </c>
      <c r="Y708" s="328"/>
      <c r="Z708" s="142">
        <f t="shared" si="568"/>
        <v>7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0"/>
      <c r="D709" s="510"/>
      <c r="E709" s="510"/>
      <c r="F709" s="510"/>
      <c r="G709" s="510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2"/>
      <c r="D710" s="512"/>
      <c r="E710" s="512"/>
      <c r="F710" s="512"/>
      <c r="G710" s="512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2"/>
      <c r="D711" s="512"/>
      <c r="E711" s="512"/>
      <c r="F711" s="512"/>
      <c r="G711" s="512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223</v>
      </c>
      <c r="R711" s="109">
        <f t="shared" si="569"/>
        <v>0.27645159430317706</v>
      </c>
      <c r="S711" s="151">
        <v>59</v>
      </c>
      <c r="T711" s="109">
        <f t="shared" si="570"/>
        <v>0.49950777712148059</v>
      </c>
      <c r="U711" s="104">
        <f t="shared" si="571"/>
        <v>282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2"/>
      <c r="D712" s="512"/>
      <c r="E712" s="512"/>
      <c r="F712" s="512"/>
      <c r="G712" s="512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2"/>
      <c r="D713" s="512"/>
      <c r="E713" s="512"/>
      <c r="F713" s="512"/>
      <c r="G713" s="512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2"/>
      <c r="D714" s="512"/>
      <c r="E714" s="512"/>
      <c r="F714" s="512"/>
      <c r="G714" s="512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09"/>
      <c r="D715" s="509"/>
      <c r="E715" s="509"/>
      <c r="F715" s="509"/>
      <c r="G715" s="509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2"/>
      <c r="D716" s="512"/>
      <c r="E716" s="512"/>
      <c r="F716" s="512"/>
      <c r="G716" s="512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1"/>
      <c r="D717" s="511"/>
      <c r="E717" s="511"/>
      <c r="F717" s="511"/>
      <c r="G717" s="511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3"/>
      <c r="D718" s="513"/>
      <c r="E718" s="513"/>
      <c r="F718" s="513"/>
      <c r="G718" s="513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3"/>
      <c r="D719" s="513"/>
      <c r="E719" s="513"/>
      <c r="F719" s="513"/>
      <c r="G719" s="513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3"/>
      <c r="D720" s="513"/>
      <c r="E720" s="513"/>
      <c r="F720" s="513"/>
      <c r="G720" s="513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3"/>
      <c r="D721" s="513"/>
      <c r="E721" s="513"/>
      <c r="F721" s="513"/>
      <c r="G721" s="513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3"/>
      <c r="D722" s="513"/>
      <c r="E722" s="513"/>
      <c r="F722" s="513"/>
      <c r="G722" s="513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13</v>
      </c>
      <c r="Y722" s="328"/>
      <c r="Z722" s="124">
        <f t="shared" si="573"/>
        <v>13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3"/>
      <c r="D723" s="513"/>
      <c r="E723" s="513"/>
      <c r="F723" s="513"/>
      <c r="G723" s="513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8</v>
      </c>
      <c r="Y723" s="328"/>
      <c r="Z723" s="124">
        <f t="shared" ref="Z723:Z730" si="582">V723+X723</f>
        <v>112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4"/>
      <c r="D724" s="514"/>
      <c r="E724" s="514"/>
      <c r="F724" s="514"/>
      <c r="G724" s="514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4"/>
      <c r="D725" s="514"/>
      <c r="E725" s="514"/>
      <c r="F725" s="514"/>
      <c r="G725" s="514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4"/>
      <c r="D726" s="514"/>
      <c r="E726" s="514"/>
      <c r="F726" s="514"/>
      <c r="G726" s="514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4"/>
      <c r="D727" s="514"/>
      <c r="E727" s="514"/>
      <c r="F727" s="514"/>
      <c r="G727" s="514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4"/>
      <c r="D728" s="514"/>
      <c r="E728" s="514"/>
      <c r="F728" s="514"/>
      <c r="G728" s="514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3"/>
      <c r="D729" s="513"/>
      <c r="E729" s="513"/>
      <c r="F729" s="513"/>
      <c r="G729" s="513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4"/>
      <c r="D730" s="514"/>
      <c r="E730" s="514"/>
      <c r="F730" s="514"/>
      <c r="G730" s="514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5"/>
      <c r="D731" s="515"/>
      <c r="E731" s="515"/>
      <c r="F731" s="515"/>
      <c r="G731" s="515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5"/>
      <c r="D732" s="515"/>
      <c r="E732" s="515"/>
      <c r="F732" s="515"/>
      <c r="G732" s="515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5"/>
      <c r="D733" s="515"/>
      <c r="E733" s="515"/>
      <c r="F733" s="515"/>
      <c r="G733" s="515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5"/>
      <c r="D734" s="515"/>
      <c r="E734" s="515"/>
      <c r="F734" s="515"/>
      <c r="G734" s="515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5"/>
      <c r="D735" s="515"/>
      <c r="E735" s="515"/>
      <c r="F735" s="515"/>
      <c r="G735" s="515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5"/>
      <c r="D736" s="515"/>
      <c r="E736" s="515"/>
      <c r="F736" s="515"/>
      <c r="G736" s="515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5"/>
      <c r="D737" s="515"/>
      <c r="E737" s="515"/>
      <c r="F737" s="515"/>
      <c r="G737" s="515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7" customFormat="1" ht="15" customHeight="1" x14ac:dyDescent="0.3">
      <c r="B738" s="239">
        <v>44560</v>
      </c>
      <c r="C738" s="516"/>
      <c r="D738" s="516"/>
      <c r="E738" s="516"/>
      <c r="F738" s="516"/>
      <c r="G738" s="516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7" customFormat="1" ht="15" customHeight="1" x14ac:dyDescent="0.3">
      <c r="B739" s="239">
        <v>44561</v>
      </c>
      <c r="C739" s="516"/>
      <c r="D739" s="516"/>
      <c r="E739" s="516"/>
      <c r="F739" s="516"/>
      <c r="G739" s="516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7" customFormat="1" ht="15" customHeight="1" x14ac:dyDescent="0.3">
      <c r="B740" s="239">
        <v>44562</v>
      </c>
      <c r="C740" s="516"/>
      <c r="D740" s="516"/>
      <c r="E740" s="516"/>
      <c r="F740" s="516"/>
      <c r="G740" s="516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7" customFormat="1" ht="15" customHeight="1" x14ac:dyDescent="0.3">
      <c r="B741" s="239">
        <v>44563</v>
      </c>
      <c r="C741" s="516"/>
      <c r="D741" s="516"/>
      <c r="E741" s="516"/>
      <c r="F741" s="516"/>
      <c r="G741" s="516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7" customFormat="1" ht="15" customHeight="1" x14ac:dyDescent="0.3">
      <c r="B742" s="239">
        <v>44564</v>
      </c>
      <c r="C742" s="516"/>
      <c r="D742" s="516"/>
      <c r="E742" s="516"/>
      <c r="F742" s="516"/>
      <c r="G742" s="516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7" customFormat="1" ht="15" customHeight="1" x14ac:dyDescent="0.3">
      <c r="B743" s="239">
        <v>44565</v>
      </c>
      <c r="C743" s="516"/>
      <c r="D743" s="516"/>
      <c r="E743" s="516"/>
      <c r="F743" s="516"/>
      <c r="G743" s="516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39</v>
      </c>
      <c r="Y743" s="328"/>
      <c r="Z743" s="124">
        <f t="shared" si="597"/>
        <v>57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7" customFormat="1" ht="15" customHeight="1" x14ac:dyDescent="0.3">
      <c r="B744" s="239">
        <v>44566</v>
      </c>
      <c r="C744" s="516"/>
      <c r="D744" s="516"/>
      <c r="E744" s="516"/>
      <c r="F744" s="516"/>
      <c r="G744" s="516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7" customFormat="1" ht="15" customHeight="1" x14ac:dyDescent="0.3">
      <c r="B745" s="239">
        <v>44567</v>
      </c>
      <c r="C745" s="523"/>
      <c r="D745" s="523"/>
      <c r="E745" s="523"/>
      <c r="F745" s="523"/>
      <c r="G745" s="523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7" customFormat="1" ht="15" customHeight="1" x14ac:dyDescent="0.3">
      <c r="B746" s="239">
        <v>44568</v>
      </c>
      <c r="C746" s="523"/>
      <c r="D746" s="523"/>
      <c r="E746" s="523"/>
      <c r="F746" s="523"/>
      <c r="G746" s="523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16</v>
      </c>
      <c r="Y746" s="328"/>
      <c r="Z746" s="124">
        <f t="shared" si="602"/>
        <v>23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7" customFormat="1" ht="15" customHeight="1" x14ac:dyDescent="0.3">
      <c r="B747" s="239">
        <v>44569</v>
      </c>
      <c r="C747" s="523"/>
      <c r="D747" s="523"/>
      <c r="E747" s="523"/>
      <c r="F747" s="523"/>
      <c r="G747" s="523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7" customFormat="1" ht="15" customHeight="1" x14ac:dyDescent="0.3">
      <c r="B748" s="239">
        <v>44570</v>
      </c>
      <c r="C748" s="523"/>
      <c r="D748" s="523"/>
      <c r="E748" s="523"/>
      <c r="F748" s="523"/>
      <c r="G748" s="523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7" customFormat="1" ht="15" customHeight="1" x14ac:dyDescent="0.3">
      <c r="B749" s="239">
        <v>44571</v>
      </c>
      <c r="C749" s="523"/>
      <c r="D749" s="523"/>
      <c r="E749" s="523"/>
      <c r="F749" s="523"/>
      <c r="G749" s="523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7" customFormat="1" ht="15" customHeight="1" x14ac:dyDescent="0.3">
      <c r="B750" s="239">
        <v>44572</v>
      </c>
      <c r="C750" s="523"/>
      <c r="D750" s="523"/>
      <c r="E750" s="523"/>
      <c r="F750" s="523"/>
      <c r="G750" s="523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7" customFormat="1" ht="15" customHeight="1" x14ac:dyDescent="0.3">
      <c r="B751" s="239">
        <v>44573</v>
      </c>
      <c r="C751" s="523"/>
      <c r="D751" s="523"/>
      <c r="E751" s="523"/>
      <c r="F751" s="523"/>
      <c r="G751" s="523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11</v>
      </c>
      <c r="Y751" s="328"/>
      <c r="Z751" s="124">
        <f t="shared" si="602"/>
        <v>11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7" customFormat="1" ht="15" customHeight="1" x14ac:dyDescent="0.3">
      <c r="B752" s="239">
        <v>44574</v>
      </c>
      <c r="C752" s="524"/>
      <c r="D752" s="524"/>
      <c r="E752" s="524"/>
      <c r="F752" s="524"/>
      <c r="G752" s="524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7" customFormat="1" ht="15" customHeight="1" x14ac:dyDescent="0.3">
      <c r="B753" s="239">
        <v>44575</v>
      </c>
      <c r="C753" s="524"/>
      <c r="D753" s="524"/>
      <c r="E753" s="524"/>
      <c r="F753" s="524"/>
      <c r="G753" s="524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7" customFormat="1" ht="15" customHeight="1" x14ac:dyDescent="0.3">
      <c r="B754" s="239">
        <v>44576</v>
      </c>
      <c r="C754" s="524"/>
      <c r="D754" s="524"/>
      <c r="E754" s="524"/>
      <c r="F754" s="524"/>
      <c r="G754" s="524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7" customFormat="1" ht="15" customHeight="1" x14ac:dyDescent="0.3">
      <c r="B755" s="239">
        <v>44577</v>
      </c>
      <c r="C755" s="524"/>
      <c r="D755" s="524"/>
      <c r="E755" s="524"/>
      <c r="F755" s="524"/>
      <c r="G755" s="524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7" customFormat="1" ht="15" customHeight="1" x14ac:dyDescent="0.3">
      <c r="B756" s="239">
        <v>44578</v>
      </c>
      <c r="C756" s="524"/>
      <c r="D756" s="524"/>
      <c r="E756" s="524"/>
      <c r="F756" s="524"/>
      <c r="G756" s="524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7" customFormat="1" ht="15" customHeight="1" x14ac:dyDescent="0.3">
      <c r="B757" s="239">
        <v>44579</v>
      </c>
      <c r="C757" s="524"/>
      <c r="D757" s="524"/>
      <c r="E757" s="524"/>
      <c r="F757" s="524"/>
      <c r="G757" s="524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7" customFormat="1" ht="15" customHeight="1" x14ac:dyDescent="0.3">
      <c r="B758" s="239">
        <v>44580</v>
      </c>
      <c r="C758" s="524"/>
      <c r="D758" s="524"/>
      <c r="E758" s="524"/>
      <c r="F758" s="524"/>
      <c r="G758" s="524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7" customFormat="1" ht="15" customHeight="1" x14ac:dyDescent="0.3">
      <c r="B759" s="239">
        <v>44581</v>
      </c>
      <c r="C759" s="525"/>
      <c r="D759" s="525"/>
      <c r="E759" s="525"/>
      <c r="F759" s="525"/>
      <c r="G759" s="525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7" customFormat="1" ht="15" customHeight="1" x14ac:dyDescent="0.3">
      <c r="B760" s="239">
        <v>44582</v>
      </c>
      <c r="C760" s="525"/>
      <c r="D760" s="525"/>
      <c r="E760" s="525"/>
      <c r="F760" s="525"/>
      <c r="G760" s="525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7" customFormat="1" ht="15" customHeight="1" x14ac:dyDescent="0.3">
      <c r="B761" s="239">
        <v>44583</v>
      </c>
      <c r="C761" s="525"/>
      <c r="D761" s="525"/>
      <c r="E761" s="525"/>
      <c r="F761" s="525"/>
      <c r="G761" s="525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7" customFormat="1" ht="15" customHeight="1" x14ac:dyDescent="0.3">
      <c r="B762" s="239">
        <v>44584</v>
      </c>
      <c r="C762" s="525"/>
      <c r="D762" s="525"/>
      <c r="E762" s="525"/>
      <c r="F762" s="525"/>
      <c r="G762" s="525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7" customFormat="1" ht="15" customHeight="1" x14ac:dyDescent="0.3">
      <c r="B763" s="239">
        <v>44585</v>
      </c>
      <c r="C763" s="525"/>
      <c r="D763" s="525"/>
      <c r="E763" s="525"/>
      <c r="F763" s="525"/>
      <c r="G763" s="525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7" customFormat="1" ht="15" customHeight="1" x14ac:dyDescent="0.3">
      <c r="B764" s="239">
        <v>44586</v>
      </c>
      <c r="C764" s="525"/>
      <c r="D764" s="525"/>
      <c r="E764" s="525"/>
      <c r="F764" s="525"/>
      <c r="G764" s="525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29</v>
      </c>
      <c r="Y764" s="328"/>
      <c r="Z764" s="124">
        <f t="shared" si="612"/>
        <v>29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7" customFormat="1" ht="15" customHeight="1" x14ac:dyDescent="0.3">
      <c r="B765" s="239">
        <v>44587</v>
      </c>
      <c r="C765" s="525"/>
      <c r="D765" s="525"/>
      <c r="E765" s="525"/>
      <c r="F765" s="525"/>
      <c r="G765" s="525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7" customFormat="1" ht="15" customHeight="1" x14ac:dyDescent="0.3">
      <c r="B766" s="239">
        <v>44588</v>
      </c>
      <c r="C766" s="526"/>
      <c r="D766" s="526"/>
      <c r="E766" s="526"/>
      <c r="F766" s="526"/>
      <c r="G766" s="526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7" customFormat="1" ht="15" customHeight="1" x14ac:dyDescent="0.3">
      <c r="B767" s="239">
        <v>44589</v>
      </c>
      <c r="C767" s="526"/>
      <c r="D767" s="526"/>
      <c r="E767" s="526"/>
      <c r="F767" s="526"/>
      <c r="G767" s="526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7" customFormat="1" ht="15" customHeight="1" x14ac:dyDescent="0.3">
      <c r="B768" s="239">
        <v>44590</v>
      </c>
      <c r="C768" s="526"/>
      <c r="D768" s="526"/>
      <c r="E768" s="526"/>
      <c r="F768" s="526"/>
      <c r="G768" s="526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7" customFormat="1" ht="15" customHeight="1" x14ac:dyDescent="0.3">
      <c r="B769" s="239">
        <v>44591</v>
      </c>
      <c r="C769" s="526"/>
      <c r="D769" s="526"/>
      <c r="E769" s="526"/>
      <c r="F769" s="526"/>
      <c r="G769" s="526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7" customFormat="1" ht="15" customHeight="1" x14ac:dyDescent="0.3">
      <c r="B770" s="239">
        <v>44592</v>
      </c>
      <c r="C770" s="526"/>
      <c r="D770" s="526"/>
      <c r="E770" s="526"/>
      <c r="F770" s="526"/>
      <c r="G770" s="526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7" customFormat="1" ht="15" customHeight="1" x14ac:dyDescent="0.3">
      <c r="B771" s="239">
        <v>44593</v>
      </c>
      <c r="C771" s="526"/>
      <c r="D771" s="526"/>
      <c r="E771" s="526"/>
      <c r="F771" s="526"/>
      <c r="G771" s="526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7" customFormat="1" ht="15" customHeight="1" x14ac:dyDescent="0.3">
      <c r="B772" s="239">
        <v>44594</v>
      </c>
      <c r="C772" s="526"/>
      <c r="D772" s="526"/>
      <c r="E772" s="526"/>
      <c r="F772" s="526"/>
      <c r="G772" s="526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371</v>
      </c>
      <c r="R772" s="109">
        <f t="shared" ref="R772:R779" si="618">Q772/Q$68</f>
        <v>0.45992619500663096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417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7" customFormat="1" ht="15" customHeight="1" x14ac:dyDescent="0.3">
      <c r="B773" s="239">
        <v>44595</v>
      </c>
      <c r="C773" s="527"/>
      <c r="D773" s="527"/>
      <c r="E773" s="527"/>
      <c r="F773" s="527"/>
      <c r="G773" s="527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306</v>
      </c>
      <c r="R773" s="109">
        <f t="shared" si="618"/>
        <v>0.37934613388687077</v>
      </c>
      <c r="S773" s="151">
        <v>71</v>
      </c>
      <c r="T773" s="109">
        <f t="shared" si="619"/>
        <v>0.60110257924788346</v>
      </c>
      <c r="U773" s="104">
        <f t="shared" si="620"/>
        <v>377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7" customFormat="1" ht="15" customHeight="1" x14ac:dyDescent="0.3">
      <c r="B774" s="239">
        <v>44596</v>
      </c>
      <c r="C774" s="527"/>
      <c r="D774" s="527"/>
      <c r="E774" s="527"/>
      <c r="F774" s="527"/>
      <c r="G774" s="527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7" customFormat="1" ht="15" customHeight="1" x14ac:dyDescent="0.3">
      <c r="B775" s="239">
        <v>44597</v>
      </c>
      <c r="C775" s="527"/>
      <c r="D775" s="527"/>
      <c r="E775" s="527"/>
      <c r="F775" s="527"/>
      <c r="G775" s="527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7" customFormat="1" ht="15" customHeight="1" x14ac:dyDescent="0.3">
      <c r="B776" s="239">
        <v>44598</v>
      </c>
      <c r="C776" s="527"/>
      <c r="D776" s="527"/>
      <c r="E776" s="527"/>
      <c r="F776" s="527"/>
      <c r="G776" s="527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7" customFormat="1" ht="15" customHeight="1" x14ac:dyDescent="0.3">
      <c r="B777" s="239">
        <v>44599</v>
      </c>
      <c r="C777" s="527"/>
      <c r="D777" s="527"/>
      <c r="E777" s="527"/>
      <c r="F777" s="527"/>
      <c r="G777" s="527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7" customFormat="1" ht="15" customHeight="1" x14ac:dyDescent="0.3">
      <c r="B778" s="239">
        <v>44600</v>
      </c>
      <c r="C778" s="527"/>
      <c r="D778" s="527"/>
      <c r="E778" s="527"/>
      <c r="F778" s="527"/>
      <c r="G778" s="527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7" customFormat="1" ht="15" customHeight="1" x14ac:dyDescent="0.3">
      <c r="B779" s="239">
        <v>44601</v>
      </c>
      <c r="C779" s="527"/>
      <c r="D779" s="527"/>
      <c r="E779" s="527"/>
      <c r="F779" s="527"/>
      <c r="G779" s="527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317</v>
      </c>
      <c r="R779" s="109">
        <f t="shared" si="618"/>
        <v>0.3929827596148302</v>
      </c>
      <c r="S779" s="151">
        <v>50</v>
      </c>
      <c r="T779" s="109">
        <f t="shared" si="619"/>
        <v>0.42331167552667848</v>
      </c>
      <c r="U779" s="104">
        <f t="shared" si="620"/>
        <v>367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7" customFormat="1" ht="15" customHeight="1" x14ac:dyDescent="0.3">
      <c r="B780" s="239">
        <v>44602</v>
      </c>
      <c r="C780" s="528"/>
      <c r="D780" s="528"/>
      <c r="E780" s="528"/>
      <c r="F780" s="528"/>
      <c r="G780" s="528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336</v>
      </c>
      <c r="R780" s="109">
        <f t="shared" ref="R780:R786" si="623">Q780/Q$68</f>
        <v>0.41653693132676012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400</v>
      </c>
      <c r="V780" s="151">
        <v>1</v>
      </c>
      <c r="W780" s="109">
        <f t="shared" ref="W780:W786" si="626">V780/$V$68</f>
        <v>0.26874999999999999</v>
      </c>
      <c r="X780" s="151">
        <v>0</v>
      </c>
      <c r="Y780" s="328"/>
      <c r="Z780" s="124">
        <f t="shared" ref="Z780:Z786" si="627">V780+X780</f>
        <v>1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7" customFormat="1" ht="15" customHeight="1" x14ac:dyDescent="0.3">
      <c r="B781" s="239">
        <v>44603</v>
      </c>
      <c r="C781" s="528"/>
      <c r="D781" s="528"/>
      <c r="E781" s="528"/>
      <c r="F781" s="528"/>
      <c r="G781" s="528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359</v>
      </c>
      <c r="R781" s="109">
        <f t="shared" si="623"/>
        <v>0.4450498760306752</v>
      </c>
      <c r="S781" s="151">
        <v>57</v>
      </c>
      <c r="T781" s="109">
        <f t="shared" si="624"/>
        <v>0.48257531010041343</v>
      </c>
      <c r="U781" s="104">
        <f t="shared" si="625"/>
        <v>416</v>
      </c>
      <c r="V781" s="151">
        <v>0</v>
      </c>
      <c r="W781" s="109">
        <f t="shared" si="626"/>
        <v>0</v>
      </c>
      <c r="X781" s="151">
        <v>12</v>
      </c>
      <c r="Y781" s="328"/>
      <c r="Z781" s="124">
        <f t="shared" si="627"/>
        <v>12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7" customFormat="1" ht="15" customHeight="1" x14ac:dyDescent="0.3">
      <c r="B782" s="239">
        <v>44604</v>
      </c>
      <c r="C782" s="528"/>
      <c r="D782" s="528"/>
      <c r="E782" s="528"/>
      <c r="F782" s="528"/>
      <c r="G782" s="528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7" customFormat="1" ht="15" customHeight="1" x14ac:dyDescent="0.3">
      <c r="B783" s="239">
        <v>44605</v>
      </c>
      <c r="C783" s="528"/>
      <c r="D783" s="528"/>
      <c r="E783" s="528"/>
      <c r="F783" s="528"/>
      <c r="G783" s="528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7" customFormat="1" ht="15" customHeight="1" x14ac:dyDescent="0.3">
      <c r="B784" s="239">
        <v>44606</v>
      </c>
      <c r="C784" s="528"/>
      <c r="D784" s="528"/>
      <c r="E784" s="528"/>
      <c r="F784" s="528"/>
      <c r="G784" s="528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552</v>
      </c>
      <c r="R784" s="109">
        <f t="shared" si="623"/>
        <v>0.68431067289396297</v>
      </c>
      <c r="S784" s="151">
        <v>84</v>
      </c>
      <c r="T784" s="109">
        <f t="shared" si="624"/>
        <v>0.71116361488481983</v>
      </c>
      <c r="U784" s="104">
        <f t="shared" si="625"/>
        <v>636</v>
      </c>
      <c r="V784" s="151">
        <v>26</v>
      </c>
      <c r="W784" s="109">
        <f t="shared" si="626"/>
        <v>6.9874999999999998</v>
      </c>
      <c r="X784" s="151">
        <v>10</v>
      </c>
      <c r="Y784" s="328"/>
      <c r="Z784" s="124">
        <f t="shared" si="627"/>
        <v>36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7" customFormat="1" ht="15" customHeight="1" x14ac:dyDescent="0.3">
      <c r="B785" s="239">
        <v>44607</v>
      </c>
      <c r="C785" s="528"/>
      <c r="D785" s="528"/>
      <c r="E785" s="528"/>
      <c r="F785" s="528"/>
      <c r="G785" s="528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504</v>
      </c>
      <c r="R785" s="109">
        <f t="shared" si="623"/>
        <v>0.62480539699014015</v>
      </c>
      <c r="S785" s="151">
        <v>97</v>
      </c>
      <c r="T785" s="109">
        <f t="shared" si="624"/>
        <v>0.82122465052175619</v>
      </c>
      <c r="U785" s="104">
        <f t="shared" si="625"/>
        <v>601</v>
      </c>
      <c r="V785" s="151">
        <v>0</v>
      </c>
      <c r="W785" s="109">
        <f t="shared" si="626"/>
        <v>0</v>
      </c>
      <c r="X785" s="151">
        <v>4</v>
      </c>
      <c r="Y785" s="328"/>
      <c r="Z785" s="124">
        <f t="shared" si="627"/>
        <v>4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7" customFormat="1" ht="15" customHeight="1" x14ac:dyDescent="0.3">
      <c r="B786" s="239">
        <v>44608</v>
      </c>
      <c r="C786" s="528"/>
      <c r="D786" s="528"/>
      <c r="E786" s="528"/>
      <c r="F786" s="528"/>
      <c r="G786" s="528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477</v>
      </c>
      <c r="R786" s="109">
        <f t="shared" si="623"/>
        <v>0.59133367929423974</v>
      </c>
      <c r="S786" s="151">
        <v>86</v>
      </c>
      <c r="T786" s="109">
        <f t="shared" si="624"/>
        <v>0.72809608190588693</v>
      </c>
      <c r="U786" s="104">
        <f t="shared" si="625"/>
        <v>563</v>
      </c>
      <c r="V786" s="151">
        <v>1</v>
      </c>
      <c r="W786" s="109">
        <f t="shared" si="626"/>
        <v>0.26874999999999999</v>
      </c>
      <c r="X786" s="151">
        <v>17</v>
      </c>
      <c r="Y786" s="328"/>
      <c r="Z786" s="124">
        <f t="shared" si="627"/>
        <v>18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7" customFormat="1" ht="15" customHeight="1" x14ac:dyDescent="0.3">
      <c r="B787" s="239">
        <v>44609</v>
      </c>
      <c r="C787" s="529"/>
      <c r="D787" s="529"/>
      <c r="E787" s="529"/>
      <c r="F787" s="529"/>
      <c r="G787" s="529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526</v>
      </c>
      <c r="R787" s="109">
        <f t="shared" ref="R787:R793" si="628">Q787/Q$68</f>
        <v>0.65207864844605901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661</v>
      </c>
      <c r="V787" s="151">
        <v>0</v>
      </c>
      <c r="W787" s="109">
        <f t="shared" ref="W787:W793" si="631">V787/$V$68</f>
        <v>0</v>
      </c>
      <c r="X787" s="151">
        <v>8</v>
      </c>
      <c r="Y787" s="328"/>
      <c r="Z787" s="124">
        <f t="shared" ref="Z787:Z793" si="632">V787+X787</f>
        <v>8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7" customFormat="1" ht="15" customHeight="1" x14ac:dyDescent="0.3">
      <c r="B788" s="239">
        <v>44610</v>
      </c>
      <c r="C788" s="529"/>
      <c r="D788" s="529"/>
      <c r="E788" s="529"/>
      <c r="F788" s="529"/>
      <c r="G788" s="529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584</v>
      </c>
      <c r="R788" s="109">
        <f t="shared" si="628"/>
        <v>0.72398085682984492</v>
      </c>
      <c r="S788" s="151">
        <v>89</v>
      </c>
      <c r="T788" s="109">
        <f t="shared" si="629"/>
        <v>0.75349478243748769</v>
      </c>
      <c r="U788" s="104">
        <f t="shared" si="630"/>
        <v>673</v>
      </c>
      <c r="V788" s="151">
        <v>2</v>
      </c>
      <c r="W788" s="109">
        <f t="shared" si="631"/>
        <v>0.53749999999999998</v>
      </c>
      <c r="X788" s="151">
        <v>9</v>
      </c>
      <c r="Y788" s="328"/>
      <c r="Z788" s="124">
        <f t="shared" si="632"/>
        <v>11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7" customFormat="1" ht="15" customHeight="1" x14ac:dyDescent="0.3">
      <c r="B789" s="239">
        <v>44611</v>
      </c>
      <c r="C789" s="529"/>
      <c r="D789" s="529"/>
      <c r="E789" s="529"/>
      <c r="F789" s="529"/>
      <c r="G789" s="529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7" customFormat="1" ht="15" customHeight="1" x14ac:dyDescent="0.3">
      <c r="B790" s="239">
        <v>44612</v>
      </c>
      <c r="C790" s="529"/>
      <c r="D790" s="529"/>
      <c r="E790" s="529"/>
      <c r="F790" s="529"/>
      <c r="G790" s="529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7" customFormat="1" ht="15" customHeight="1" x14ac:dyDescent="0.3">
      <c r="B791" s="239">
        <v>44613</v>
      </c>
      <c r="C791" s="529"/>
      <c r="D791" s="529"/>
      <c r="E791" s="529"/>
      <c r="F791" s="529"/>
      <c r="G791" s="529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588</v>
      </c>
      <c r="R791" s="109">
        <f t="shared" si="628"/>
        <v>0.72893962982183014</v>
      </c>
      <c r="S791" s="151">
        <v>121</v>
      </c>
      <c r="T791" s="109">
        <f t="shared" si="629"/>
        <v>1.0244142547745618</v>
      </c>
      <c r="U791" s="104">
        <f t="shared" si="630"/>
        <v>709</v>
      </c>
      <c r="V791" s="151">
        <v>0</v>
      </c>
      <c r="W791" s="109">
        <f t="shared" si="631"/>
        <v>0</v>
      </c>
      <c r="X791" s="151">
        <v>5</v>
      </c>
      <c r="Y791" s="328"/>
      <c r="Z791" s="124">
        <f t="shared" si="632"/>
        <v>5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7" customFormat="1" ht="15" customHeight="1" x14ac:dyDescent="0.3">
      <c r="B792" s="239">
        <v>44614</v>
      </c>
      <c r="C792" s="529"/>
      <c r="D792" s="529"/>
      <c r="E792" s="529"/>
      <c r="F792" s="529"/>
      <c r="G792" s="529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696</v>
      </c>
      <c r="R792" s="109">
        <f t="shared" si="628"/>
        <v>0.86282650060543165</v>
      </c>
      <c r="S792" s="151">
        <v>122</v>
      </c>
      <c r="T792" s="109">
        <f t="shared" si="629"/>
        <v>1.0328804882850955</v>
      </c>
      <c r="U792" s="104">
        <f t="shared" si="630"/>
        <v>818</v>
      </c>
      <c r="V792" s="151">
        <v>0</v>
      </c>
      <c r="W792" s="109">
        <f t="shared" si="631"/>
        <v>0</v>
      </c>
      <c r="X792" s="151">
        <v>3</v>
      </c>
      <c r="Y792" s="328"/>
      <c r="Z792" s="124">
        <f t="shared" si="632"/>
        <v>3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7" customFormat="1" ht="15" customHeight="1" x14ac:dyDescent="0.3">
      <c r="B793" s="239">
        <v>44615</v>
      </c>
      <c r="C793" s="529"/>
      <c r="D793" s="529"/>
      <c r="E793" s="529"/>
      <c r="F793" s="529"/>
      <c r="G793" s="529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736</v>
      </c>
      <c r="R793" s="109">
        <f t="shared" si="628"/>
        <v>0.91241423052528403</v>
      </c>
      <c r="S793" s="151">
        <v>153</v>
      </c>
      <c r="T793" s="109">
        <f t="shared" si="629"/>
        <v>1.2953337271116361</v>
      </c>
      <c r="U793" s="104">
        <f t="shared" si="630"/>
        <v>889</v>
      </c>
      <c r="V793" s="151">
        <v>0</v>
      </c>
      <c r="W793" s="109">
        <f t="shared" si="631"/>
        <v>0</v>
      </c>
      <c r="X793" s="151">
        <v>58</v>
      </c>
      <c r="Y793" s="328"/>
      <c r="Z793" s="124">
        <f t="shared" si="632"/>
        <v>58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7" customFormat="1" ht="15" customHeight="1" x14ac:dyDescent="0.3">
      <c r="B794" s="239">
        <v>44616</v>
      </c>
      <c r="C794" s="530"/>
      <c r="D794" s="530"/>
      <c r="E794" s="530"/>
      <c r="F794" s="530"/>
      <c r="G794" s="53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1031</v>
      </c>
      <c r="R794" s="109">
        <f t="shared" ref="R794:R798" si="633">Q794/Q$68</f>
        <v>1.2781237386841955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1157</v>
      </c>
      <c r="V794" s="151">
        <v>1</v>
      </c>
      <c r="W794" s="109">
        <f t="shared" ref="W794:W798" si="636">V794/$V$68</f>
        <v>0.26874999999999999</v>
      </c>
      <c r="X794" s="151">
        <v>6</v>
      </c>
      <c r="Y794" s="328"/>
      <c r="Z794" s="124">
        <f t="shared" ref="Z794:Z798" si="637">V794+X794</f>
        <v>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7" customFormat="1" ht="15" customHeight="1" x14ac:dyDescent="0.3">
      <c r="B795" s="239">
        <v>44617</v>
      </c>
      <c r="C795" s="530"/>
      <c r="D795" s="530"/>
      <c r="E795" s="530"/>
      <c r="F795" s="530"/>
      <c r="G795" s="53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1598</v>
      </c>
      <c r="R795" s="109">
        <f t="shared" si="633"/>
        <v>1.981029810298103</v>
      </c>
      <c r="S795" s="151">
        <v>289</v>
      </c>
      <c r="T795" s="109">
        <f t="shared" si="634"/>
        <v>2.4467414845442015</v>
      </c>
      <c r="U795" s="104">
        <f t="shared" si="635"/>
        <v>1887</v>
      </c>
      <c r="V795" s="151">
        <v>0</v>
      </c>
      <c r="W795" s="109">
        <f t="shared" si="636"/>
        <v>0</v>
      </c>
      <c r="X795" s="151">
        <v>2</v>
      </c>
      <c r="Y795" s="328"/>
      <c r="Z795" s="124">
        <f t="shared" si="637"/>
        <v>2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7" customFormat="1" ht="15" customHeight="1" x14ac:dyDescent="0.3">
      <c r="B796" s="239">
        <v>44618</v>
      </c>
      <c r="C796" s="530"/>
      <c r="D796" s="530"/>
      <c r="E796" s="530"/>
      <c r="F796" s="530"/>
      <c r="G796" s="53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7" customFormat="1" ht="15" customHeight="1" x14ac:dyDescent="0.3">
      <c r="B797" s="239">
        <v>44619</v>
      </c>
      <c r="C797" s="530"/>
      <c r="D797" s="530"/>
      <c r="E797" s="530"/>
      <c r="F797" s="530"/>
      <c r="G797" s="53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7" customFormat="1" ht="15" customHeight="1" x14ac:dyDescent="0.3">
      <c r="B798" s="239">
        <v>44620</v>
      </c>
      <c r="C798" s="530"/>
      <c r="D798" s="530"/>
      <c r="E798" s="530"/>
      <c r="F798" s="530"/>
      <c r="G798" s="53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1177</v>
      </c>
      <c r="R798" s="109">
        <f t="shared" si="633"/>
        <v>1.4591189528916566</v>
      </c>
      <c r="S798" s="151">
        <v>365</v>
      </c>
      <c r="T798" s="109">
        <f t="shared" si="634"/>
        <v>3.090175231344753</v>
      </c>
      <c r="U798" s="104">
        <f t="shared" si="635"/>
        <v>1542</v>
      </c>
      <c r="V798" s="151">
        <v>1</v>
      </c>
      <c r="W798" s="109">
        <f t="shared" si="636"/>
        <v>0.26874999999999999</v>
      </c>
      <c r="X798" s="151">
        <v>1</v>
      </c>
      <c r="Y798" s="328"/>
      <c r="Z798" s="124">
        <f t="shared" si="637"/>
        <v>2</v>
      </c>
      <c r="AA798" s="31"/>
      <c r="AB798" s="318">
        <v>17</v>
      </c>
      <c r="AC798" s="318">
        <v>51</v>
      </c>
      <c r="AD798" s="318">
        <v>50</v>
      </c>
      <c r="AE798" s="318">
        <v>-8</v>
      </c>
      <c r="AF798" s="318">
        <v>-18</v>
      </c>
      <c r="AG798" s="318">
        <v>5</v>
      </c>
    </row>
    <row r="799" spans="2:33" s="517" customFormat="1" ht="15" customHeight="1" x14ac:dyDescent="0.3">
      <c r="B799" s="239">
        <v>44621</v>
      </c>
      <c r="C799" s="530"/>
      <c r="D799" s="530"/>
      <c r="E799" s="530"/>
      <c r="F799" s="530"/>
      <c r="G799" s="53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  <c r="AB799" s="318">
        <v>-1</v>
      </c>
      <c r="AC799" s="318">
        <v>32</v>
      </c>
      <c r="AD799" s="318">
        <v>39</v>
      </c>
      <c r="AE799" s="318">
        <v>-26</v>
      </c>
      <c r="AF799" s="318">
        <v>-63</v>
      </c>
      <c r="AG799" s="318">
        <v>19</v>
      </c>
    </row>
    <row r="800" spans="2:33" s="517" customFormat="1" ht="15" customHeight="1" x14ac:dyDescent="0.3">
      <c r="B800" s="239">
        <v>44622</v>
      </c>
      <c r="C800" s="530"/>
      <c r="D800" s="530"/>
      <c r="E800" s="530"/>
      <c r="F800" s="530"/>
      <c r="G800" s="530"/>
      <c r="H800" s="155">
        <v>291</v>
      </c>
      <c r="I800" s="83"/>
      <c r="J800" s="151">
        <v>1498</v>
      </c>
      <c r="K800" s="152">
        <v>1.0121621621621621</v>
      </c>
      <c r="L800" s="151">
        <v>123</v>
      </c>
      <c r="M800" s="152">
        <v>0.97619047619047616</v>
      </c>
      <c r="N800" s="153">
        <v>1621</v>
      </c>
      <c r="O800" s="83"/>
      <c r="P800" s="83"/>
      <c r="Q800" s="151">
        <v>368</v>
      </c>
      <c r="R800" s="109">
        <f t="shared" si="638"/>
        <v>0.45620711526264202</v>
      </c>
      <c r="S800" s="151">
        <v>33</v>
      </c>
      <c r="T800" s="109">
        <f t="shared" si="639"/>
        <v>0.2793857058476078</v>
      </c>
      <c r="U800" s="104">
        <f t="shared" si="640"/>
        <v>401</v>
      </c>
      <c r="V800" s="151">
        <v>52</v>
      </c>
      <c r="W800" s="109">
        <f t="shared" si="641"/>
        <v>13.975</v>
      </c>
      <c r="X800" s="151">
        <v>12</v>
      </c>
      <c r="Y800" s="328"/>
      <c r="Z800" s="124">
        <f t="shared" si="642"/>
        <v>64</v>
      </c>
      <c r="AA800" s="31"/>
      <c r="AB800" s="318">
        <v>2</v>
      </c>
      <c r="AC800" s="318">
        <v>42</v>
      </c>
      <c r="AD800" s="318">
        <v>16</v>
      </c>
      <c r="AE800" s="318">
        <v>-5</v>
      </c>
      <c r="AF800" s="318">
        <v>-6</v>
      </c>
      <c r="AG800" s="318">
        <v>4</v>
      </c>
    </row>
    <row r="801" spans="2:33" s="517" customFormat="1" ht="15" customHeight="1" x14ac:dyDescent="0.3">
      <c r="B801" s="239">
        <v>44623</v>
      </c>
      <c r="C801" s="531"/>
      <c r="D801" s="531"/>
      <c r="E801" s="531"/>
      <c r="F801" s="531"/>
      <c r="G801" s="531"/>
      <c r="H801" s="155">
        <v>307</v>
      </c>
      <c r="I801" s="83"/>
      <c r="J801" s="151">
        <v>1500</v>
      </c>
      <c r="K801" s="152">
        <v>1.0114632501685772</v>
      </c>
      <c r="L801" s="151">
        <v>116</v>
      </c>
      <c r="M801" s="152">
        <v>1.288888888888889</v>
      </c>
      <c r="N801" s="153">
        <v>1616</v>
      </c>
      <c r="O801" s="83"/>
      <c r="P801" s="83"/>
      <c r="Q801" s="151">
        <v>344</v>
      </c>
      <c r="R801" s="109">
        <f t="shared" ref="R801:R807" si="643">Q801/Q$68</f>
        <v>0.42645447731073055</v>
      </c>
      <c r="S801" s="151">
        <v>52</v>
      </c>
      <c r="T801" s="109">
        <f t="shared" ref="T801:T807" si="644">S801/S$68</f>
        <v>0.44024414254774563</v>
      </c>
      <c r="U801" s="104">
        <f t="shared" ref="U801:U807" si="645">Q801+S801</f>
        <v>396</v>
      </c>
      <c r="V801" s="151">
        <v>5</v>
      </c>
      <c r="W801" s="109">
        <f t="shared" ref="W801:W807" si="646">V801/$V$68</f>
        <v>1.34375</v>
      </c>
      <c r="X801" s="151">
        <v>9</v>
      </c>
      <c r="Y801" s="328"/>
      <c r="Z801" s="124">
        <f t="shared" ref="Z801:Z807" si="647">V801+X801</f>
        <v>14</v>
      </c>
      <c r="AA801" s="31"/>
      <c r="AB801" s="318">
        <v>1</v>
      </c>
      <c r="AC801" s="318">
        <v>39</v>
      </c>
      <c r="AD801" s="318">
        <v>4</v>
      </c>
      <c r="AE801" s="318">
        <v>-9</v>
      </c>
      <c r="AF801" s="318">
        <v>-6</v>
      </c>
      <c r="AG801" s="318">
        <v>5</v>
      </c>
    </row>
    <row r="802" spans="2:33" s="517" customFormat="1" ht="15" customHeight="1" x14ac:dyDescent="0.3">
      <c r="B802" s="239">
        <v>44624</v>
      </c>
      <c r="C802" s="531"/>
      <c r="D802" s="531"/>
      <c r="E802" s="531"/>
      <c r="F802" s="531"/>
      <c r="G802" s="531"/>
      <c r="H802" s="155">
        <v>370</v>
      </c>
      <c r="I802" s="83"/>
      <c r="J802" s="151">
        <v>1502</v>
      </c>
      <c r="K802" s="152">
        <v>1.0107671601615074</v>
      </c>
      <c r="L802" s="151">
        <v>119</v>
      </c>
      <c r="M802" s="152">
        <v>1.1553398058252426</v>
      </c>
      <c r="N802" s="153">
        <v>1621</v>
      </c>
      <c r="O802" s="83"/>
      <c r="P802" s="83"/>
      <c r="Q802" s="151">
        <v>257</v>
      </c>
      <c r="R802" s="109">
        <f t="shared" si="643"/>
        <v>0.31860116473505162</v>
      </c>
      <c r="S802" s="151">
        <v>45</v>
      </c>
      <c r="T802" s="109">
        <f t="shared" si="644"/>
        <v>0.38098050797401062</v>
      </c>
      <c r="U802" s="104">
        <f t="shared" si="645"/>
        <v>302</v>
      </c>
      <c r="V802" s="151">
        <v>1</v>
      </c>
      <c r="W802" s="109">
        <f t="shared" si="646"/>
        <v>0.26874999999999999</v>
      </c>
      <c r="X802" s="151">
        <v>11</v>
      </c>
      <c r="Y802" s="328"/>
      <c r="Z802" s="124">
        <f t="shared" si="647"/>
        <v>12</v>
      </c>
      <c r="AA802" s="31"/>
      <c r="AB802" s="318">
        <v>-2</v>
      </c>
      <c r="AC802" s="318">
        <v>39</v>
      </c>
      <c r="AD802" s="318">
        <v>8</v>
      </c>
      <c r="AE802" s="318">
        <v>-7</v>
      </c>
      <c r="AF802" s="318">
        <v>-5</v>
      </c>
      <c r="AG802" s="318">
        <v>5</v>
      </c>
    </row>
    <row r="803" spans="2:33" s="517" customFormat="1" ht="15" customHeight="1" x14ac:dyDescent="0.3">
      <c r="B803" s="239">
        <v>44625</v>
      </c>
      <c r="C803" s="531"/>
      <c r="D803" s="531"/>
      <c r="E803" s="531"/>
      <c r="F803" s="531"/>
      <c r="G803" s="531"/>
      <c r="H803" s="155">
        <v>347</v>
      </c>
      <c r="I803" s="83"/>
      <c r="J803" s="151">
        <v>919</v>
      </c>
      <c r="K803" s="152">
        <v>1.0256696428571428</v>
      </c>
      <c r="L803" s="151">
        <v>68</v>
      </c>
      <c r="M803" s="152">
        <v>1.152542372881356</v>
      </c>
      <c r="N803" s="153">
        <v>987</v>
      </c>
      <c r="O803" s="83"/>
      <c r="P803" s="83"/>
      <c r="Q803" s="155">
        <v>0</v>
      </c>
      <c r="R803" s="114">
        <f t="shared" si="643"/>
        <v>0</v>
      </c>
      <c r="S803" s="155">
        <v>0</v>
      </c>
      <c r="T803" s="114">
        <f t="shared" si="644"/>
        <v>0</v>
      </c>
      <c r="U803" s="123">
        <f t="shared" si="645"/>
        <v>0</v>
      </c>
      <c r="V803" s="155">
        <v>0</v>
      </c>
      <c r="W803" s="114">
        <f t="shared" si="646"/>
        <v>0</v>
      </c>
      <c r="X803" s="155">
        <v>0</v>
      </c>
      <c r="Y803" s="156"/>
      <c r="Z803" s="124">
        <f t="shared" si="647"/>
        <v>0</v>
      </c>
      <c r="AA803" s="31"/>
      <c r="AB803" s="318">
        <v>-5</v>
      </c>
      <c r="AC803" s="318">
        <v>28</v>
      </c>
      <c r="AD803" s="318">
        <v>-6</v>
      </c>
      <c r="AE803" s="318">
        <v>-7</v>
      </c>
      <c r="AF803" s="318">
        <v>6</v>
      </c>
      <c r="AG803" s="318">
        <v>4</v>
      </c>
    </row>
    <row r="804" spans="2:33" s="517" customFormat="1" ht="15" customHeight="1" x14ac:dyDescent="0.3">
      <c r="B804" s="239">
        <v>44626</v>
      </c>
      <c r="C804" s="531"/>
      <c r="D804" s="531"/>
      <c r="E804" s="531"/>
      <c r="F804" s="531"/>
      <c r="G804" s="531"/>
      <c r="H804" s="155">
        <v>361</v>
      </c>
      <c r="I804" s="83"/>
      <c r="J804" s="151">
        <v>901</v>
      </c>
      <c r="K804" s="152">
        <v>1.0203850509626273</v>
      </c>
      <c r="L804" s="151">
        <v>40</v>
      </c>
      <c r="M804" s="152">
        <v>1.5384615384615385</v>
      </c>
      <c r="N804" s="153">
        <v>941</v>
      </c>
      <c r="O804" s="83"/>
      <c r="P804" s="83"/>
      <c r="Q804" s="155">
        <v>0</v>
      </c>
      <c r="R804" s="114">
        <f t="shared" si="643"/>
        <v>0</v>
      </c>
      <c r="S804" s="155">
        <v>0</v>
      </c>
      <c r="T804" s="114">
        <f t="shared" si="644"/>
        <v>0</v>
      </c>
      <c r="U804" s="123">
        <f t="shared" si="645"/>
        <v>0</v>
      </c>
      <c r="V804" s="155">
        <v>0</v>
      </c>
      <c r="W804" s="114">
        <f t="shared" si="646"/>
        <v>0</v>
      </c>
      <c r="X804" s="155">
        <v>0</v>
      </c>
      <c r="Y804" s="156"/>
      <c r="Z804" s="124">
        <f t="shared" si="647"/>
        <v>0</v>
      </c>
      <c r="AA804" s="31"/>
      <c r="AB804" s="318">
        <v>-5</v>
      </c>
      <c r="AC804" s="318">
        <v>24</v>
      </c>
      <c r="AD804" s="318">
        <v>10</v>
      </c>
      <c r="AE804" s="318">
        <v>-1</v>
      </c>
      <c r="AF804" s="318">
        <v>8</v>
      </c>
      <c r="AG804" s="318">
        <v>3</v>
      </c>
    </row>
    <row r="805" spans="2:33" s="517" customFormat="1" ht="15" customHeight="1" x14ac:dyDescent="0.3">
      <c r="B805" s="239">
        <v>44627</v>
      </c>
      <c r="C805" s="531"/>
      <c r="D805" s="531"/>
      <c r="E805" s="531"/>
      <c r="F805" s="531"/>
      <c r="G805" s="531"/>
      <c r="H805" s="155">
        <v>337</v>
      </c>
      <c r="I805" s="83"/>
      <c r="J805" s="151">
        <v>1494</v>
      </c>
      <c r="K805" s="152">
        <v>1.0108254397834913</v>
      </c>
      <c r="L805" s="151">
        <v>98</v>
      </c>
      <c r="M805" s="152">
        <v>1.1136363636363635</v>
      </c>
      <c r="N805" s="153">
        <v>1592</v>
      </c>
      <c r="O805" s="83"/>
      <c r="P805" s="83"/>
      <c r="Q805" s="151">
        <v>491</v>
      </c>
      <c r="R805" s="109">
        <f t="shared" si="643"/>
        <v>0.60868938476618817</v>
      </c>
      <c r="S805" s="151">
        <v>40</v>
      </c>
      <c r="T805" s="109">
        <f t="shared" si="644"/>
        <v>0.33864934042134276</v>
      </c>
      <c r="U805" s="104">
        <f t="shared" si="645"/>
        <v>531</v>
      </c>
      <c r="V805" s="151">
        <v>5</v>
      </c>
      <c r="W805" s="109">
        <f t="shared" si="646"/>
        <v>1.34375</v>
      </c>
      <c r="X805" s="151">
        <v>24</v>
      </c>
      <c r="Y805" s="328"/>
      <c r="Z805" s="124">
        <f t="shared" si="647"/>
        <v>29</v>
      </c>
      <c r="AA805" s="31"/>
      <c r="AB805" s="318">
        <v>-1</v>
      </c>
      <c r="AC805" s="318">
        <v>37</v>
      </c>
      <c r="AD805" s="318">
        <v>7</v>
      </c>
      <c r="AE805" s="318">
        <v>-8</v>
      </c>
      <c r="AF805" s="318">
        <v>-5</v>
      </c>
      <c r="AG805" s="318">
        <v>6</v>
      </c>
    </row>
    <row r="806" spans="2:33" s="517" customFormat="1" ht="15" customHeight="1" x14ac:dyDescent="0.3">
      <c r="B806" s="239">
        <v>44628</v>
      </c>
      <c r="C806" s="531"/>
      <c r="D806" s="531"/>
      <c r="E806" s="531"/>
      <c r="F806" s="531"/>
      <c r="G806" s="531"/>
      <c r="H806" s="155">
        <v>262</v>
      </c>
      <c r="I806" s="83"/>
      <c r="J806" s="151">
        <v>1500</v>
      </c>
      <c r="K806" s="152">
        <v>1.0128291694800811</v>
      </c>
      <c r="L806" s="151">
        <v>132</v>
      </c>
      <c r="M806" s="152">
        <v>1.2</v>
      </c>
      <c r="N806" s="153">
        <v>1632</v>
      </c>
      <c r="O806" s="83"/>
      <c r="P806" s="83"/>
      <c r="Q806" s="151">
        <v>323</v>
      </c>
      <c r="R806" s="109">
        <f t="shared" si="643"/>
        <v>0.40042091910280808</v>
      </c>
      <c r="S806" s="151">
        <v>54</v>
      </c>
      <c r="T806" s="109">
        <f t="shared" si="644"/>
        <v>0.45717660956881273</v>
      </c>
      <c r="U806" s="104">
        <f t="shared" si="645"/>
        <v>377</v>
      </c>
      <c r="V806" s="151">
        <v>0</v>
      </c>
      <c r="W806" s="109">
        <f t="shared" si="646"/>
        <v>0</v>
      </c>
      <c r="X806" s="151">
        <v>15</v>
      </c>
      <c r="Y806" s="328"/>
      <c r="Z806" s="124">
        <f t="shared" si="647"/>
        <v>15</v>
      </c>
      <c r="AA806" s="31"/>
      <c r="AB806" s="318">
        <v>6</v>
      </c>
      <c r="AC806" s="318">
        <v>42</v>
      </c>
      <c r="AD806" s="318">
        <v>6</v>
      </c>
      <c r="AE806" s="318">
        <v>-6</v>
      </c>
      <c r="AF806" s="318">
        <v>-4</v>
      </c>
      <c r="AG806" s="318">
        <v>5</v>
      </c>
    </row>
    <row r="807" spans="2:33" s="517" customFormat="1" ht="15" customHeight="1" x14ac:dyDescent="0.3">
      <c r="B807" s="239">
        <v>44629</v>
      </c>
      <c r="C807" s="531"/>
      <c r="D807" s="531"/>
      <c r="E807" s="531"/>
      <c r="F807" s="531"/>
      <c r="G807" s="531"/>
      <c r="H807" s="155">
        <v>289</v>
      </c>
      <c r="I807" s="83"/>
      <c r="J807" s="151">
        <v>1497</v>
      </c>
      <c r="K807" s="152">
        <v>1.0114864864864865</v>
      </c>
      <c r="L807" s="151">
        <v>127</v>
      </c>
      <c r="M807" s="152">
        <v>1.0079365079365079</v>
      </c>
      <c r="N807" s="153">
        <v>1624</v>
      </c>
      <c r="O807" s="83"/>
      <c r="P807" s="83"/>
      <c r="Q807" s="151">
        <v>376</v>
      </c>
      <c r="R807" s="109">
        <f t="shared" si="643"/>
        <v>0.4661246612466125</v>
      </c>
      <c r="S807" s="151">
        <v>50</v>
      </c>
      <c r="T807" s="109">
        <f t="shared" si="644"/>
        <v>0.42331167552667848</v>
      </c>
      <c r="U807" s="104">
        <f t="shared" si="645"/>
        <v>426</v>
      </c>
      <c r="V807" s="151">
        <v>49</v>
      </c>
      <c r="W807" s="109">
        <f t="shared" si="646"/>
        <v>13.168750000000001</v>
      </c>
      <c r="X807" s="151">
        <v>8</v>
      </c>
      <c r="Y807" s="328"/>
      <c r="Z807" s="124">
        <f t="shared" si="647"/>
        <v>57</v>
      </c>
      <c r="AA807" s="31"/>
      <c r="AB807" s="318">
        <v>-3</v>
      </c>
      <c r="AC807" s="318">
        <v>33</v>
      </c>
      <c r="AD807" s="318">
        <v>2</v>
      </c>
      <c r="AE807" s="318">
        <v>-7</v>
      </c>
      <c r="AF807" s="318">
        <v>-4</v>
      </c>
      <c r="AG807" s="318">
        <v>6</v>
      </c>
    </row>
    <row r="808" spans="2:33" s="429" customFormat="1" ht="15" customHeight="1" x14ac:dyDescent="0.3">
      <c r="B808" s="239">
        <v>44630</v>
      </c>
      <c r="C808" s="513"/>
      <c r="D808" s="513"/>
      <c r="E808" s="513"/>
      <c r="F808" s="513"/>
      <c r="G808" s="513"/>
      <c r="H808" s="155">
        <v>314</v>
      </c>
      <c r="I808" s="83"/>
      <c r="J808" s="151">
        <v>1494</v>
      </c>
      <c r="K808" s="152">
        <v>1.0074173971679028</v>
      </c>
      <c r="L808" s="151">
        <v>114</v>
      </c>
      <c r="M808" s="152">
        <v>1.2666666666666666</v>
      </c>
      <c r="N808" s="153">
        <v>1608</v>
      </c>
      <c r="O808" s="83"/>
      <c r="P808" s="83"/>
      <c r="Q808" s="151">
        <v>468</v>
      </c>
      <c r="R808" s="109">
        <f t="shared" ref="R808:R813" si="648">Q808/Q$68</f>
        <v>0.58017644006227298</v>
      </c>
      <c r="S808" s="151">
        <v>102</v>
      </c>
      <c r="T808" s="109">
        <f t="shared" ref="T808:T813" si="649">S808/S$68</f>
        <v>0.86355581807442405</v>
      </c>
      <c r="U808" s="104">
        <f t="shared" ref="U808:U813" si="650">Q808+S808</f>
        <v>570</v>
      </c>
      <c r="V808" s="151">
        <v>1</v>
      </c>
      <c r="W808" s="109">
        <f t="shared" ref="W808:W813" si="651">V808/$V$68</f>
        <v>0.26874999999999999</v>
      </c>
      <c r="X808" s="151">
        <v>3</v>
      </c>
      <c r="Y808" s="328"/>
      <c r="Z808" s="124">
        <f t="shared" ref="Z808:Z813" si="652">V808+X808</f>
        <v>4</v>
      </c>
      <c r="AA808" s="31"/>
      <c r="AB808" s="318">
        <v>-2</v>
      </c>
      <c r="AC808" s="318">
        <v>36</v>
      </c>
      <c r="AD808" s="318">
        <v>3</v>
      </c>
      <c r="AE808" s="318">
        <v>-7</v>
      </c>
      <c r="AF808" s="318">
        <v>-4</v>
      </c>
      <c r="AG808" s="318">
        <v>6</v>
      </c>
    </row>
    <row r="809" spans="2:33" s="517" customFormat="1" ht="15" customHeight="1" x14ac:dyDescent="0.3">
      <c r="B809" s="239">
        <v>44631</v>
      </c>
      <c r="C809" s="533"/>
      <c r="D809" s="533"/>
      <c r="E809" s="533"/>
      <c r="F809" s="533"/>
      <c r="G809" s="533"/>
      <c r="H809" s="155">
        <v>365</v>
      </c>
      <c r="I809" s="83"/>
      <c r="J809" s="151">
        <v>1503</v>
      </c>
      <c r="K809" s="152">
        <v>1.0114401076716015</v>
      </c>
      <c r="L809" s="151">
        <v>107</v>
      </c>
      <c r="M809" s="152">
        <v>1.0388349514563107</v>
      </c>
      <c r="N809" s="153">
        <v>1610</v>
      </c>
      <c r="O809" s="83"/>
      <c r="P809" s="83"/>
      <c r="Q809" s="151">
        <v>398</v>
      </c>
      <c r="R809" s="109">
        <f t="shared" si="648"/>
        <v>0.4933979127025313</v>
      </c>
      <c r="S809" s="151">
        <v>59</v>
      </c>
      <c r="T809" s="109">
        <f t="shared" si="649"/>
        <v>0.49950777712148059</v>
      </c>
      <c r="U809" s="104">
        <f t="shared" si="650"/>
        <v>457</v>
      </c>
      <c r="V809" s="151">
        <v>2</v>
      </c>
      <c r="W809" s="109">
        <f t="shared" si="651"/>
        <v>0.53749999999999998</v>
      </c>
      <c r="X809" s="151">
        <v>7</v>
      </c>
      <c r="Y809" s="328"/>
      <c r="Z809" s="124">
        <f t="shared" si="652"/>
        <v>9</v>
      </c>
      <c r="AA809" s="31"/>
      <c r="AB809" s="318">
        <v>-4</v>
      </c>
      <c r="AC809" s="318">
        <v>32</v>
      </c>
      <c r="AD809" s="318">
        <v>2</v>
      </c>
      <c r="AE809" s="318">
        <v>-6</v>
      </c>
      <c r="AF809" s="318">
        <v>-4</v>
      </c>
      <c r="AG809" s="318">
        <v>6</v>
      </c>
    </row>
    <row r="810" spans="2:33" s="517" customFormat="1" ht="15" customHeight="1" x14ac:dyDescent="0.3">
      <c r="B810" s="239">
        <v>44632</v>
      </c>
      <c r="C810" s="533"/>
      <c r="D810" s="533"/>
      <c r="E810" s="533"/>
      <c r="F810" s="533"/>
      <c r="G810" s="533"/>
      <c r="H810" s="155">
        <v>349</v>
      </c>
      <c r="I810" s="83"/>
      <c r="J810" s="151">
        <v>922</v>
      </c>
      <c r="K810" s="152">
        <v>1.0290178571428572</v>
      </c>
      <c r="L810" s="151">
        <v>51</v>
      </c>
      <c r="M810" s="152">
        <v>0.86440677966101698</v>
      </c>
      <c r="N810" s="153">
        <v>973</v>
      </c>
      <c r="O810" s="83"/>
      <c r="P810" s="83"/>
      <c r="Q810" s="155">
        <v>0</v>
      </c>
      <c r="R810" s="114">
        <f t="shared" si="648"/>
        <v>0</v>
      </c>
      <c r="S810" s="155">
        <v>0</v>
      </c>
      <c r="T810" s="114">
        <f t="shared" si="649"/>
        <v>0</v>
      </c>
      <c r="U810" s="123">
        <f t="shared" si="650"/>
        <v>0</v>
      </c>
      <c r="V810" s="155">
        <v>0</v>
      </c>
      <c r="W810" s="114">
        <f t="shared" si="651"/>
        <v>0</v>
      </c>
      <c r="X810" s="155">
        <v>0</v>
      </c>
      <c r="Y810" s="156"/>
      <c r="Z810" s="124">
        <f t="shared" si="652"/>
        <v>0</v>
      </c>
      <c r="AA810" s="31"/>
      <c r="AB810" s="318">
        <v>-12</v>
      </c>
      <c r="AC810" s="318">
        <v>17</v>
      </c>
      <c r="AD810" s="318">
        <v>-28</v>
      </c>
      <c r="AE810" s="318">
        <v>-11</v>
      </c>
      <c r="AF810" s="318">
        <v>5</v>
      </c>
      <c r="AG810" s="318">
        <v>7</v>
      </c>
    </row>
    <row r="811" spans="2:33" s="517" customFormat="1" ht="15" customHeight="1" x14ac:dyDescent="0.3">
      <c r="B811" s="239">
        <v>44633</v>
      </c>
      <c r="C811" s="533"/>
      <c r="D811" s="533"/>
      <c r="E811" s="533"/>
      <c r="F811" s="533"/>
      <c r="G811" s="533"/>
      <c r="H811" s="155">
        <v>360</v>
      </c>
      <c r="I811" s="83"/>
      <c r="J811" s="151">
        <v>892</v>
      </c>
      <c r="K811" s="152">
        <v>1.0101925254813138</v>
      </c>
      <c r="L811" s="151">
        <v>35</v>
      </c>
      <c r="M811" s="152">
        <v>1.3461538461538463</v>
      </c>
      <c r="N811" s="153">
        <v>927</v>
      </c>
      <c r="O811" s="83"/>
      <c r="P811" s="83"/>
      <c r="Q811" s="155">
        <v>0</v>
      </c>
      <c r="R811" s="114">
        <f t="shared" si="648"/>
        <v>0</v>
      </c>
      <c r="S811" s="155">
        <v>0</v>
      </c>
      <c r="T811" s="114">
        <f t="shared" si="649"/>
        <v>0</v>
      </c>
      <c r="U811" s="123">
        <f t="shared" si="650"/>
        <v>0</v>
      </c>
      <c r="V811" s="155">
        <v>0</v>
      </c>
      <c r="W811" s="114">
        <f t="shared" si="651"/>
        <v>0</v>
      </c>
      <c r="X811" s="155">
        <v>0</v>
      </c>
      <c r="Y811" s="156"/>
      <c r="Z811" s="124">
        <f t="shared" si="652"/>
        <v>0</v>
      </c>
      <c r="AA811" s="31"/>
      <c r="AB811" s="318">
        <v>-10</v>
      </c>
      <c r="AC811" s="318">
        <v>16</v>
      </c>
      <c r="AD811" s="318">
        <v>-11</v>
      </c>
      <c r="AE811" s="318">
        <v>-4</v>
      </c>
      <c r="AF811" s="318">
        <v>7</v>
      </c>
      <c r="AG811" s="318">
        <v>6</v>
      </c>
    </row>
    <row r="812" spans="2:33" s="517" customFormat="1" ht="15" customHeight="1" x14ac:dyDescent="0.3">
      <c r="B812" s="239">
        <v>44634</v>
      </c>
      <c r="C812" s="533"/>
      <c r="D812" s="533"/>
      <c r="E812" s="533"/>
      <c r="F812" s="533"/>
      <c r="G812" s="533"/>
      <c r="H812" s="155">
        <v>329</v>
      </c>
      <c r="I812" s="83"/>
      <c r="J812" s="151">
        <v>1498</v>
      </c>
      <c r="K812" s="152">
        <v>1.013531799729364</v>
      </c>
      <c r="L812" s="151">
        <v>104</v>
      </c>
      <c r="M812" s="152">
        <v>1.1818181818181819</v>
      </c>
      <c r="N812" s="153">
        <v>1602</v>
      </c>
      <c r="O812" s="83"/>
      <c r="P812" s="83"/>
      <c r="Q812" s="151">
        <v>492</v>
      </c>
      <c r="R812" s="109">
        <f t="shared" si="648"/>
        <v>0.60992907801418439</v>
      </c>
      <c r="S812" s="151">
        <v>95</v>
      </c>
      <c r="T812" s="109">
        <f t="shared" si="649"/>
        <v>0.8042921835006891</v>
      </c>
      <c r="U812" s="104">
        <f t="shared" si="650"/>
        <v>587</v>
      </c>
      <c r="V812" s="151">
        <v>0</v>
      </c>
      <c r="W812" s="109">
        <f t="shared" si="651"/>
        <v>0</v>
      </c>
      <c r="X812" s="151">
        <v>12</v>
      </c>
      <c r="Y812" s="328"/>
      <c r="Z812" s="124">
        <f t="shared" si="652"/>
        <v>12</v>
      </c>
      <c r="AA812" s="31"/>
      <c r="AB812" s="318">
        <v>-6</v>
      </c>
      <c r="AC812" s="318">
        <v>27</v>
      </c>
      <c r="AD812" s="318">
        <v>-1</v>
      </c>
      <c r="AE812" s="318">
        <v>-9</v>
      </c>
      <c r="AF812" s="318">
        <v>-4</v>
      </c>
      <c r="AG812" s="318">
        <v>8</v>
      </c>
    </row>
    <row r="813" spans="2:33" s="517" customFormat="1" ht="15" customHeight="1" x14ac:dyDescent="0.3">
      <c r="B813" s="239">
        <v>44635</v>
      </c>
      <c r="C813" s="533"/>
      <c r="D813" s="533"/>
      <c r="E813" s="533"/>
      <c r="F813" s="533"/>
      <c r="G813" s="533"/>
      <c r="H813" s="155">
        <v>264</v>
      </c>
      <c r="I813" s="83"/>
      <c r="J813" s="151">
        <v>1501</v>
      </c>
      <c r="K813" s="152">
        <v>1.013504388926401</v>
      </c>
      <c r="L813" s="151">
        <v>138</v>
      </c>
      <c r="M813" s="152">
        <v>1.2545454545454546</v>
      </c>
      <c r="N813" s="153">
        <v>1639</v>
      </c>
      <c r="O813" s="83"/>
      <c r="P813" s="83"/>
      <c r="Q813" s="151">
        <v>535</v>
      </c>
      <c r="R813" s="109">
        <f t="shared" si="648"/>
        <v>0.66323588767802577</v>
      </c>
      <c r="S813" s="151">
        <v>79</v>
      </c>
      <c r="T813" s="109">
        <f t="shared" si="649"/>
        <v>0.66883244733215197</v>
      </c>
      <c r="U813" s="104">
        <f t="shared" si="650"/>
        <v>614</v>
      </c>
      <c r="V813" s="151">
        <v>0</v>
      </c>
      <c r="W813" s="109">
        <f t="shared" si="651"/>
        <v>0</v>
      </c>
      <c r="X813" s="151">
        <v>13</v>
      </c>
      <c r="Y813" s="328"/>
      <c r="Z813" s="124">
        <f t="shared" si="652"/>
        <v>13</v>
      </c>
      <c r="AA813" s="31"/>
      <c r="AB813" s="318">
        <v>-3</v>
      </c>
      <c r="AC813" s="318">
        <v>29</v>
      </c>
      <c r="AD813" s="318">
        <v>5</v>
      </c>
      <c r="AE813" s="318">
        <v>-6</v>
      </c>
      <c r="AF813" s="318">
        <v>-3</v>
      </c>
      <c r="AG813" s="318">
        <v>7</v>
      </c>
    </row>
    <row r="814" spans="2:33" s="517" customFormat="1" ht="15" customHeight="1" x14ac:dyDescent="0.3">
      <c r="B814" s="239">
        <v>44636</v>
      </c>
      <c r="C814" s="533"/>
      <c r="D814" s="533"/>
      <c r="E814" s="533"/>
      <c r="F814" s="533"/>
      <c r="G814" s="533"/>
      <c r="H814" s="155">
        <v>308</v>
      </c>
      <c r="I814" s="83"/>
      <c r="J814" s="151">
        <v>1501</v>
      </c>
      <c r="K814" s="152">
        <v>1.0141891891891892</v>
      </c>
      <c r="L814" s="151">
        <v>112</v>
      </c>
      <c r="M814" s="152">
        <v>0.88888888888888884</v>
      </c>
      <c r="N814" s="153">
        <v>1613</v>
      </c>
      <c r="O814" s="83"/>
      <c r="P814" s="83"/>
      <c r="Q814" s="151">
        <v>587</v>
      </c>
      <c r="R814" s="109">
        <f t="shared" ref="R814" si="653">Q814/Q$68</f>
        <v>0.72769993657383381</v>
      </c>
      <c r="S814" s="151">
        <v>103</v>
      </c>
      <c r="T814" s="109">
        <f t="shared" ref="T814" si="654">S814/S$68</f>
        <v>0.8720220515849576</v>
      </c>
      <c r="U814" s="104">
        <f t="shared" ref="U814" si="655">Q814+S814</f>
        <v>690</v>
      </c>
      <c r="V814" s="151">
        <v>20</v>
      </c>
      <c r="W814" s="109">
        <f t="shared" ref="W814" si="656">V814/$V$68</f>
        <v>5.375</v>
      </c>
      <c r="X814" s="151">
        <v>10</v>
      </c>
      <c r="Y814" s="328"/>
      <c r="Z814" s="124">
        <f t="shared" ref="Z814" si="657">V814+X814</f>
        <v>30</v>
      </c>
      <c r="AA814" s="31"/>
      <c r="AB814" s="318">
        <v>-3</v>
      </c>
      <c r="AC814" s="318">
        <v>29</v>
      </c>
      <c r="AD814" s="318">
        <v>5</v>
      </c>
      <c r="AE814" s="318">
        <v>-5</v>
      </c>
      <c r="AF814" s="318">
        <v>-3</v>
      </c>
      <c r="AG814" s="318">
        <v>7</v>
      </c>
    </row>
    <row r="815" spans="2:33" s="517" customFormat="1" ht="15" customHeight="1" x14ac:dyDescent="0.3">
      <c r="B815" s="239">
        <v>44637</v>
      </c>
      <c r="C815" s="536"/>
      <c r="D815" s="536"/>
      <c r="E815" s="536"/>
      <c r="F815" s="536"/>
      <c r="G815" s="536"/>
      <c r="H815" s="155">
        <v>324</v>
      </c>
      <c r="I815" s="83"/>
      <c r="J815" s="151">
        <v>1499</v>
      </c>
      <c r="K815" s="152">
        <v>1.0107889413351314</v>
      </c>
      <c r="L815" s="151">
        <v>110</v>
      </c>
      <c r="M815" s="152">
        <v>1.2222222222222223</v>
      </c>
      <c r="N815" s="153">
        <v>1609</v>
      </c>
      <c r="O815" s="83"/>
      <c r="P815" s="83"/>
      <c r="Q815" s="151">
        <v>715</v>
      </c>
      <c r="R815" s="109">
        <f t="shared" ref="R815:R821" si="658">Q815/Q$68</f>
        <v>0.88638067231736151</v>
      </c>
      <c r="S815" s="151">
        <v>97</v>
      </c>
      <c r="T815" s="109">
        <f t="shared" ref="T815:T821" si="659">S815/S$68</f>
        <v>0.82122465052175619</v>
      </c>
      <c r="U815" s="104">
        <f t="shared" ref="U815:U821" si="660">Q815+S815</f>
        <v>812</v>
      </c>
      <c r="V815" s="151">
        <v>0</v>
      </c>
      <c r="W815" s="109">
        <f t="shared" ref="W815:W821" si="661">V815/$V$68</f>
        <v>0</v>
      </c>
      <c r="X815" s="151">
        <v>14</v>
      </c>
      <c r="Y815" s="328"/>
      <c r="Z815" s="124">
        <f t="shared" ref="Z815:Z821" si="662">V815+X815</f>
        <v>14</v>
      </c>
      <c r="AA815" s="31"/>
      <c r="AB815" s="318">
        <v>1</v>
      </c>
      <c r="AC815" s="318">
        <v>30</v>
      </c>
      <c r="AD815" s="318">
        <v>16</v>
      </c>
      <c r="AE815" s="318">
        <v>-4</v>
      </c>
      <c r="AF815" s="318">
        <v>-3</v>
      </c>
      <c r="AG815" s="318">
        <v>6</v>
      </c>
    </row>
    <row r="816" spans="2:33" s="517" customFormat="1" ht="15" customHeight="1" x14ac:dyDescent="0.3">
      <c r="B816" s="239">
        <v>44638</v>
      </c>
      <c r="C816" s="536"/>
      <c r="D816" s="536"/>
      <c r="E816" s="536"/>
      <c r="F816" s="536"/>
      <c r="G816" s="536"/>
      <c r="H816" s="155">
        <v>372</v>
      </c>
      <c r="I816" s="83"/>
      <c r="J816" s="151">
        <v>1503</v>
      </c>
      <c r="K816" s="152">
        <v>1.0114401076716015</v>
      </c>
      <c r="L816" s="151">
        <v>107</v>
      </c>
      <c r="M816" s="152">
        <v>1.0388349514563107</v>
      </c>
      <c r="N816" s="153">
        <v>1610</v>
      </c>
      <c r="O816" s="83"/>
      <c r="P816" s="83"/>
      <c r="Q816" s="151">
        <v>526</v>
      </c>
      <c r="R816" s="109">
        <f t="shared" si="658"/>
        <v>0.65207864844605901</v>
      </c>
      <c r="S816" s="151">
        <v>74</v>
      </c>
      <c r="T816" s="109">
        <f t="shared" si="659"/>
        <v>0.62650127977948411</v>
      </c>
      <c r="U816" s="104">
        <f t="shared" si="660"/>
        <v>600</v>
      </c>
      <c r="V816" s="151">
        <v>2</v>
      </c>
      <c r="W816" s="109">
        <f t="shared" si="661"/>
        <v>0.53749999999999998</v>
      </c>
      <c r="X816" s="151">
        <v>39</v>
      </c>
      <c r="Y816" s="328"/>
      <c r="Z816" s="124">
        <f t="shared" si="662"/>
        <v>41</v>
      </c>
      <c r="AA816" s="31"/>
      <c r="AB816" s="318">
        <v>0</v>
      </c>
      <c r="AC816" s="318">
        <v>30</v>
      </c>
      <c r="AD816" s="318">
        <v>24</v>
      </c>
      <c r="AE816" s="318">
        <v>-2</v>
      </c>
      <c r="AF816" s="318">
        <v>-4</v>
      </c>
      <c r="AG816" s="318">
        <v>5</v>
      </c>
    </row>
    <row r="817" spans="2:33" s="517" customFormat="1" ht="15" customHeight="1" x14ac:dyDescent="0.3">
      <c r="B817" s="239">
        <v>44639</v>
      </c>
      <c r="C817" s="536"/>
      <c r="D817" s="536"/>
      <c r="E817" s="536"/>
      <c r="F817" s="536"/>
      <c r="G817" s="536"/>
      <c r="H817" s="155">
        <v>357</v>
      </c>
      <c r="I817" s="83"/>
      <c r="J817" s="151">
        <v>921</v>
      </c>
      <c r="K817" s="152">
        <v>1.0279017857142858</v>
      </c>
      <c r="L817" s="151">
        <v>66</v>
      </c>
      <c r="M817" s="152">
        <v>1.1186440677966101</v>
      </c>
      <c r="N817" s="153">
        <v>987</v>
      </c>
      <c r="O817" s="83"/>
      <c r="P817" s="83"/>
      <c r="Q817" s="155">
        <v>0</v>
      </c>
      <c r="R817" s="114">
        <f t="shared" si="658"/>
        <v>0</v>
      </c>
      <c r="S817" s="155">
        <v>0</v>
      </c>
      <c r="T817" s="114">
        <f t="shared" si="659"/>
        <v>0</v>
      </c>
      <c r="U817" s="123">
        <f t="shared" si="660"/>
        <v>0</v>
      </c>
      <c r="V817" s="155">
        <v>0</v>
      </c>
      <c r="W817" s="114">
        <f t="shared" si="661"/>
        <v>0</v>
      </c>
      <c r="X817" s="155">
        <v>0</v>
      </c>
      <c r="Y817" s="156"/>
      <c r="Z817" s="124">
        <f t="shared" si="662"/>
        <v>0</v>
      </c>
      <c r="AA817" s="161"/>
      <c r="AB817" s="318">
        <v>2</v>
      </c>
      <c r="AC817" s="318">
        <v>21</v>
      </c>
      <c r="AD817" s="318">
        <v>27</v>
      </c>
      <c r="AE817" s="318">
        <v>4</v>
      </c>
      <c r="AF817" s="318">
        <v>6</v>
      </c>
      <c r="AG817" s="318">
        <v>2</v>
      </c>
    </row>
    <row r="818" spans="2:33" s="517" customFormat="1" ht="15" customHeight="1" x14ac:dyDescent="0.3">
      <c r="B818" s="239">
        <v>44640</v>
      </c>
      <c r="C818" s="536"/>
      <c r="D818" s="536"/>
      <c r="E818" s="536"/>
      <c r="F818" s="536"/>
      <c r="G818" s="536"/>
      <c r="H818" s="155">
        <v>371</v>
      </c>
      <c r="I818" s="83"/>
      <c r="J818" s="151">
        <v>899</v>
      </c>
      <c r="K818" s="152">
        <v>1.0181200453001134</v>
      </c>
      <c r="L818" s="151">
        <v>30</v>
      </c>
      <c r="M818" s="152">
        <v>1.1538461538461537</v>
      </c>
      <c r="N818" s="153">
        <v>929</v>
      </c>
      <c r="O818" s="83"/>
      <c r="P818" s="83"/>
      <c r="Q818" s="155">
        <v>0</v>
      </c>
      <c r="R818" s="114">
        <f t="shared" si="658"/>
        <v>0</v>
      </c>
      <c r="S818" s="155">
        <v>0</v>
      </c>
      <c r="T818" s="114">
        <f t="shared" si="659"/>
        <v>0</v>
      </c>
      <c r="U818" s="123">
        <f t="shared" si="660"/>
        <v>0</v>
      </c>
      <c r="V818" s="155">
        <v>0</v>
      </c>
      <c r="W818" s="114">
        <f t="shared" si="661"/>
        <v>0</v>
      </c>
      <c r="X818" s="155">
        <v>0</v>
      </c>
      <c r="Y818" s="156"/>
      <c r="Z818" s="124">
        <f t="shared" si="662"/>
        <v>0</v>
      </c>
      <c r="AA818" s="161"/>
      <c r="AB818" s="318">
        <v>-14</v>
      </c>
      <c r="AC818" s="318">
        <v>7</v>
      </c>
      <c r="AD818" s="318">
        <v>-21</v>
      </c>
      <c r="AE818" s="318">
        <v>-8</v>
      </c>
      <c r="AF818" s="318">
        <v>4</v>
      </c>
      <c r="AG818" s="318">
        <v>6</v>
      </c>
    </row>
    <row r="819" spans="2:33" s="517" customFormat="1" ht="15" customHeight="1" x14ac:dyDescent="0.3">
      <c r="B819" s="239">
        <v>44641</v>
      </c>
      <c r="C819" s="536"/>
      <c r="D819" s="536"/>
      <c r="E819" s="536"/>
      <c r="F819" s="536"/>
      <c r="G819" s="536"/>
      <c r="H819" s="155">
        <v>326</v>
      </c>
      <c r="I819" s="83"/>
      <c r="J819" s="151">
        <v>1501</v>
      </c>
      <c r="K819" s="152">
        <v>1.0155615696887685</v>
      </c>
      <c r="L819" s="151">
        <v>79</v>
      </c>
      <c r="M819" s="152">
        <v>0.89772727272727271</v>
      </c>
      <c r="N819" s="153">
        <v>1580</v>
      </c>
      <c r="O819" s="83"/>
      <c r="P819" s="83"/>
      <c r="Q819" s="151">
        <v>570</v>
      </c>
      <c r="R819" s="109">
        <f t="shared" si="658"/>
        <v>0.70662515135789661</v>
      </c>
      <c r="S819" s="151">
        <v>114</v>
      </c>
      <c r="T819" s="109">
        <f t="shared" si="659"/>
        <v>0.96515062020082687</v>
      </c>
      <c r="U819" s="104">
        <f t="shared" si="660"/>
        <v>684</v>
      </c>
      <c r="V819" s="151">
        <v>1</v>
      </c>
      <c r="W819" s="109">
        <f t="shared" si="661"/>
        <v>0.26874999999999999</v>
      </c>
      <c r="X819" s="151">
        <v>4</v>
      </c>
      <c r="Y819" s="328"/>
      <c r="Z819" s="124">
        <f t="shared" si="662"/>
        <v>5</v>
      </c>
      <c r="AA819" s="31"/>
      <c r="AB819" s="318">
        <v>-4</v>
      </c>
      <c r="AC819" s="318">
        <v>30</v>
      </c>
      <c r="AD819" s="318">
        <v>10</v>
      </c>
      <c r="AE819" s="318">
        <v>-7</v>
      </c>
      <c r="AF819" s="318">
        <v>-3</v>
      </c>
      <c r="AG819" s="318">
        <v>7</v>
      </c>
    </row>
    <row r="820" spans="2:33" s="517" customFormat="1" ht="15" customHeight="1" x14ac:dyDescent="0.3">
      <c r="B820" s="239">
        <v>44642</v>
      </c>
      <c r="C820" s="536"/>
      <c r="D820" s="536"/>
      <c r="E820" s="536"/>
      <c r="F820" s="536"/>
      <c r="G820" s="536"/>
      <c r="H820" s="155">
        <v>274</v>
      </c>
      <c r="I820" s="83"/>
      <c r="J820" s="151">
        <v>1500</v>
      </c>
      <c r="K820" s="152">
        <v>1.0128291694800811</v>
      </c>
      <c r="L820" s="151">
        <v>109</v>
      </c>
      <c r="M820" s="152">
        <v>0.99090909090909096</v>
      </c>
      <c r="N820" s="153">
        <v>1609</v>
      </c>
      <c r="O820" s="83"/>
      <c r="P820" s="83"/>
      <c r="Q820" s="151">
        <v>736</v>
      </c>
      <c r="R820" s="109">
        <f t="shared" si="658"/>
        <v>0.91241423052528403</v>
      </c>
      <c r="S820" s="151">
        <v>113</v>
      </c>
      <c r="T820" s="109">
        <f t="shared" si="659"/>
        <v>0.95668438669029332</v>
      </c>
      <c r="U820" s="104">
        <f t="shared" si="660"/>
        <v>849</v>
      </c>
      <c r="V820" s="151">
        <v>0</v>
      </c>
      <c r="W820" s="109">
        <f t="shared" si="661"/>
        <v>0</v>
      </c>
      <c r="X820" s="151">
        <v>14</v>
      </c>
      <c r="Y820" s="328"/>
      <c r="Z820" s="124">
        <f t="shared" si="662"/>
        <v>14</v>
      </c>
      <c r="AA820" s="31"/>
      <c r="AB820" s="318">
        <v>-5</v>
      </c>
      <c r="AC820" s="318">
        <v>26</v>
      </c>
      <c r="AD820" s="318">
        <v>-4</v>
      </c>
      <c r="AE820" s="318">
        <v>-7</v>
      </c>
      <c r="AF820" s="318">
        <v>-3</v>
      </c>
      <c r="AG820" s="318">
        <v>7</v>
      </c>
    </row>
    <row r="821" spans="2:33" s="517" customFormat="1" ht="15" customHeight="1" x14ac:dyDescent="0.3">
      <c r="B821" s="239">
        <v>44643</v>
      </c>
      <c r="C821" s="536"/>
      <c r="D821" s="536"/>
      <c r="E821" s="536"/>
      <c r="F821" s="536"/>
      <c r="G821" s="536"/>
      <c r="H821" s="155">
        <v>293</v>
      </c>
      <c r="I821" s="83"/>
      <c r="J821" s="151">
        <v>1499</v>
      </c>
      <c r="K821" s="152">
        <v>1.0128378378378378</v>
      </c>
      <c r="L821" s="151">
        <v>109</v>
      </c>
      <c r="M821" s="152">
        <v>0.86507936507936511</v>
      </c>
      <c r="N821" s="153">
        <v>1608</v>
      </c>
      <c r="O821" s="83"/>
      <c r="P821" s="83"/>
      <c r="Q821" s="151">
        <v>677</v>
      </c>
      <c r="R821" s="109">
        <f t="shared" si="658"/>
        <v>0.83927232889350178</v>
      </c>
      <c r="S821" s="151">
        <v>113</v>
      </c>
      <c r="T821" s="109">
        <f t="shared" si="659"/>
        <v>0.95668438669029332</v>
      </c>
      <c r="U821" s="104">
        <f t="shared" si="660"/>
        <v>790</v>
      </c>
      <c r="V821" s="151">
        <v>1</v>
      </c>
      <c r="W821" s="109">
        <f t="shared" si="661"/>
        <v>0.26874999999999999</v>
      </c>
      <c r="X821" s="151">
        <v>39</v>
      </c>
      <c r="Y821" s="328"/>
      <c r="Z821" s="124">
        <f t="shared" si="662"/>
        <v>40</v>
      </c>
      <c r="AA821" s="31"/>
      <c r="AB821" s="318">
        <v>-3</v>
      </c>
      <c r="AC821" s="318">
        <v>28</v>
      </c>
      <c r="AD821" s="318">
        <v>3</v>
      </c>
      <c r="AE821" s="318">
        <v>-6</v>
      </c>
      <c r="AF821" s="318">
        <v>-3</v>
      </c>
      <c r="AG821" s="318">
        <v>7</v>
      </c>
    </row>
    <row r="822" spans="2:33" s="517" customFormat="1" ht="15" customHeight="1" x14ac:dyDescent="0.3">
      <c r="B822" s="239">
        <v>44644</v>
      </c>
      <c r="C822" s="537"/>
      <c r="D822" s="537"/>
      <c r="E822" s="537"/>
      <c r="F822" s="537"/>
      <c r="G822" s="537"/>
      <c r="H822" s="155">
        <v>327</v>
      </c>
      <c r="I822" s="83"/>
      <c r="J822" s="151">
        <v>1495</v>
      </c>
      <c r="K822" s="152">
        <v>1.0080917060013486</v>
      </c>
      <c r="L822" s="151">
        <v>95</v>
      </c>
      <c r="M822" s="152">
        <v>1.0555555555555556</v>
      </c>
      <c r="N822" s="153">
        <v>1590</v>
      </c>
      <c r="O822" s="83"/>
      <c r="P822" s="83"/>
      <c r="Q822" s="151">
        <v>717</v>
      </c>
      <c r="R822" s="109">
        <f t="shared" ref="R822:R827" si="663">Q822/Q$68</f>
        <v>0.88886005881335417</v>
      </c>
      <c r="S822" s="151">
        <v>139</v>
      </c>
      <c r="T822" s="109">
        <f t="shared" ref="T822:T827" si="664">S822/S$68</f>
        <v>1.1768064579641662</v>
      </c>
      <c r="U822" s="104">
        <f t="shared" ref="U822:U827" si="665">Q822+S822</f>
        <v>856</v>
      </c>
      <c r="V822" s="151">
        <v>1</v>
      </c>
      <c r="W822" s="109">
        <f t="shared" ref="W822:W827" si="666">V822/$V$68</f>
        <v>0.26874999999999999</v>
      </c>
      <c r="X822" s="151">
        <v>10</v>
      </c>
      <c r="Y822" s="328"/>
      <c r="Z822" s="124">
        <f t="shared" ref="Z822:Z827" si="667">V822+X822</f>
        <v>11</v>
      </c>
      <c r="AA822" s="31"/>
      <c r="AB822" s="318">
        <v>1</v>
      </c>
      <c r="AC822" s="318">
        <v>29</v>
      </c>
      <c r="AD822" s="318">
        <v>14</v>
      </c>
      <c r="AE822" s="318">
        <v>-4</v>
      </c>
      <c r="AF822" s="318">
        <v>-3</v>
      </c>
      <c r="AG822" s="318">
        <v>6</v>
      </c>
    </row>
    <row r="823" spans="2:33" s="517" customFormat="1" ht="15" customHeight="1" x14ac:dyDescent="0.3">
      <c r="B823" s="239">
        <v>44645</v>
      </c>
      <c r="C823" s="537"/>
      <c r="D823" s="537"/>
      <c r="E823" s="537"/>
      <c r="F823" s="537"/>
      <c r="G823" s="537"/>
      <c r="H823" s="155">
        <v>371</v>
      </c>
      <c r="I823" s="83"/>
      <c r="J823" s="151">
        <v>1502</v>
      </c>
      <c r="K823" s="152">
        <v>1.0107671601615074</v>
      </c>
      <c r="L823" s="151">
        <v>96</v>
      </c>
      <c r="M823" s="152">
        <v>0.93203883495145634</v>
      </c>
      <c r="N823" s="153">
        <v>1598</v>
      </c>
      <c r="O823" s="83"/>
      <c r="P823" s="83"/>
      <c r="Q823" s="151">
        <v>512</v>
      </c>
      <c r="R823" s="109">
        <f t="shared" si="663"/>
        <v>0.63472294297411058</v>
      </c>
      <c r="S823" s="151">
        <v>96</v>
      </c>
      <c r="T823" s="109">
        <f t="shared" si="664"/>
        <v>0.81275841701122264</v>
      </c>
      <c r="U823" s="104">
        <f t="shared" si="665"/>
        <v>608</v>
      </c>
      <c r="V823" s="151">
        <v>1</v>
      </c>
      <c r="W823" s="109">
        <f t="shared" si="666"/>
        <v>0.26874999999999999</v>
      </c>
      <c r="X823" s="151">
        <v>7</v>
      </c>
      <c r="Y823" s="328"/>
      <c r="Z823" s="124">
        <f t="shared" si="667"/>
        <v>8</v>
      </c>
      <c r="AA823" s="31"/>
      <c r="AB823" s="318">
        <v>-3</v>
      </c>
      <c r="AC823" s="318">
        <v>30</v>
      </c>
      <c r="AD823" s="318">
        <v>12</v>
      </c>
      <c r="AE823" s="318">
        <v>-4</v>
      </c>
      <c r="AF823" s="318">
        <v>-3</v>
      </c>
      <c r="AG823" s="318">
        <v>6</v>
      </c>
    </row>
    <row r="824" spans="2:33" s="517" customFormat="1" ht="15" customHeight="1" x14ac:dyDescent="0.3">
      <c r="B824" s="239">
        <v>44646</v>
      </c>
      <c r="C824" s="537"/>
      <c r="D824" s="537"/>
      <c r="E824" s="537"/>
      <c r="F824" s="537"/>
      <c r="G824" s="537"/>
      <c r="H824" s="155">
        <v>360</v>
      </c>
      <c r="I824" s="83"/>
      <c r="J824" s="151">
        <v>924</v>
      </c>
      <c r="K824" s="152">
        <v>1.03125</v>
      </c>
      <c r="L824" s="151">
        <v>60</v>
      </c>
      <c r="M824" s="152">
        <v>1.0169491525423728</v>
      </c>
      <c r="N824" s="153">
        <v>984</v>
      </c>
      <c r="O824" s="83"/>
      <c r="P824" s="83"/>
      <c r="Q824" s="155">
        <v>0</v>
      </c>
      <c r="R824" s="114">
        <f t="shared" si="663"/>
        <v>0</v>
      </c>
      <c r="S824" s="155">
        <v>0</v>
      </c>
      <c r="T824" s="114">
        <f t="shared" si="664"/>
        <v>0</v>
      </c>
      <c r="U824" s="123">
        <f t="shared" si="665"/>
        <v>0</v>
      </c>
      <c r="V824" s="155">
        <v>0</v>
      </c>
      <c r="W824" s="114">
        <f t="shared" si="666"/>
        <v>0</v>
      </c>
      <c r="X824" s="155">
        <v>0</v>
      </c>
      <c r="Y824" s="156"/>
      <c r="Z824" s="124">
        <f t="shared" si="667"/>
        <v>0</v>
      </c>
      <c r="AA824" s="31"/>
      <c r="AB824" s="318">
        <v>-2</v>
      </c>
      <c r="AC824" s="318">
        <v>20</v>
      </c>
      <c r="AD824" s="318">
        <v>19</v>
      </c>
      <c r="AE824" s="318">
        <v>2</v>
      </c>
      <c r="AF824" s="318">
        <v>7</v>
      </c>
      <c r="AG824" s="318">
        <v>3</v>
      </c>
    </row>
    <row r="825" spans="2:33" s="517" customFormat="1" ht="15" customHeight="1" x14ac:dyDescent="0.3">
      <c r="B825" s="239">
        <v>44647</v>
      </c>
      <c r="C825" s="537"/>
      <c r="D825" s="537"/>
      <c r="E825" s="537"/>
      <c r="F825" s="537"/>
      <c r="G825" s="537"/>
      <c r="H825" s="155">
        <v>411</v>
      </c>
      <c r="I825" s="83"/>
      <c r="J825" s="151">
        <v>899</v>
      </c>
      <c r="K825" s="152">
        <v>1.0181200453001134</v>
      </c>
      <c r="L825" s="151">
        <v>38</v>
      </c>
      <c r="M825" s="152">
        <v>1.4615384615384615</v>
      </c>
      <c r="N825" s="153">
        <v>937</v>
      </c>
      <c r="O825" s="83"/>
      <c r="P825" s="83"/>
      <c r="Q825" s="155">
        <v>0</v>
      </c>
      <c r="R825" s="114">
        <f t="shared" si="663"/>
        <v>0</v>
      </c>
      <c r="S825" s="155">
        <v>0</v>
      </c>
      <c r="T825" s="114">
        <f t="shared" si="664"/>
        <v>0</v>
      </c>
      <c r="U825" s="123">
        <f t="shared" si="665"/>
        <v>0</v>
      </c>
      <c r="V825" s="155">
        <v>0</v>
      </c>
      <c r="W825" s="114">
        <f t="shared" si="666"/>
        <v>0</v>
      </c>
      <c r="X825" s="155">
        <v>0</v>
      </c>
      <c r="Y825" s="156"/>
      <c r="Z825" s="124">
        <f t="shared" si="667"/>
        <v>0</v>
      </c>
      <c r="AA825" s="31"/>
      <c r="AB825" s="318">
        <v>-7</v>
      </c>
      <c r="AC825" s="318">
        <v>14</v>
      </c>
      <c r="AD825" s="318">
        <v>17</v>
      </c>
      <c r="AE825" s="318">
        <v>2</v>
      </c>
      <c r="AF825" s="318">
        <v>6</v>
      </c>
      <c r="AG825" s="318">
        <v>4</v>
      </c>
    </row>
    <row r="826" spans="2:33" s="517" customFormat="1" ht="15" customHeight="1" x14ac:dyDescent="0.3">
      <c r="B826" s="239">
        <v>44648</v>
      </c>
      <c r="C826" s="537"/>
      <c r="D826" s="537"/>
      <c r="E826" s="537"/>
      <c r="F826" s="537"/>
      <c r="G826" s="537"/>
      <c r="H826" s="155">
        <v>366</v>
      </c>
      <c r="I826" s="83"/>
      <c r="J826" s="151">
        <v>1501</v>
      </c>
      <c r="K826" s="152">
        <v>1.0155615696887685</v>
      </c>
      <c r="L826" s="151">
        <v>87</v>
      </c>
      <c r="M826" s="152">
        <v>0.98863636363636365</v>
      </c>
      <c r="N826" s="153">
        <v>1588</v>
      </c>
      <c r="O826" s="83"/>
      <c r="P826" s="83"/>
      <c r="Q826" s="151">
        <v>801</v>
      </c>
      <c r="R826" s="109">
        <f t="shared" si="663"/>
        <v>0.99299429164504416</v>
      </c>
      <c r="S826" s="151">
        <v>155</v>
      </c>
      <c r="T826" s="109">
        <f t="shared" si="664"/>
        <v>1.3122661941327032</v>
      </c>
      <c r="U826" s="104">
        <f t="shared" si="665"/>
        <v>956</v>
      </c>
      <c r="V826" s="151">
        <v>1</v>
      </c>
      <c r="W826" s="109">
        <f t="shared" si="666"/>
        <v>0.26874999999999999</v>
      </c>
      <c r="X826" s="151">
        <v>3</v>
      </c>
      <c r="Y826" s="328"/>
      <c r="Z826" s="124">
        <f t="shared" si="667"/>
        <v>4</v>
      </c>
      <c r="AA826" s="31"/>
      <c r="AB826" s="318">
        <v>-3</v>
      </c>
      <c r="AC826" s="318">
        <v>28</v>
      </c>
      <c r="AD826" s="318">
        <v>19</v>
      </c>
      <c r="AE826" s="318">
        <v>-5</v>
      </c>
      <c r="AF826" s="318">
        <v>-3</v>
      </c>
      <c r="AG826" s="318">
        <v>7</v>
      </c>
    </row>
    <row r="827" spans="2:33" s="517" customFormat="1" ht="15" customHeight="1" x14ac:dyDescent="0.3">
      <c r="B827" s="239">
        <v>44649</v>
      </c>
      <c r="C827" s="537"/>
      <c r="D827" s="537"/>
      <c r="E827" s="537"/>
      <c r="F827" s="537"/>
      <c r="G827" s="537"/>
      <c r="H827" s="155">
        <v>334</v>
      </c>
      <c r="I827" s="83"/>
      <c r="J827" s="151">
        <v>1501</v>
      </c>
      <c r="K827" s="152">
        <v>1.013504388926401</v>
      </c>
      <c r="L827" s="151">
        <v>107</v>
      </c>
      <c r="M827" s="152">
        <v>0.97272727272727277</v>
      </c>
      <c r="N827" s="153">
        <v>1608</v>
      </c>
      <c r="O827" s="83"/>
      <c r="P827" s="83"/>
      <c r="Q827" s="151">
        <v>1125</v>
      </c>
      <c r="R827" s="109">
        <f t="shared" si="663"/>
        <v>1.3946549039958485</v>
      </c>
      <c r="S827" s="151">
        <v>243</v>
      </c>
      <c r="T827" s="109">
        <f t="shared" si="664"/>
        <v>2.0572947430596575</v>
      </c>
      <c r="U827" s="104">
        <f t="shared" si="665"/>
        <v>1368</v>
      </c>
      <c r="V827" s="151">
        <v>0</v>
      </c>
      <c r="W827" s="109">
        <f t="shared" si="666"/>
        <v>0</v>
      </c>
      <c r="X827" s="151">
        <v>11</v>
      </c>
      <c r="Y827" s="328"/>
      <c r="Z827" s="124">
        <f t="shared" si="667"/>
        <v>11</v>
      </c>
      <c r="AA827" s="31"/>
      <c r="AB827" s="318">
        <v>0</v>
      </c>
      <c r="AC827" s="318">
        <v>29</v>
      </c>
      <c r="AD827" s="318">
        <v>13</v>
      </c>
      <c r="AE827" s="318">
        <v>-2</v>
      </c>
      <c r="AF827" s="318">
        <v>-2</v>
      </c>
      <c r="AG827" s="318">
        <v>6</v>
      </c>
    </row>
    <row r="828" spans="2:33" s="517" customFormat="1" ht="15" customHeight="1" x14ac:dyDescent="0.3">
      <c r="B828" s="239">
        <v>44650</v>
      </c>
      <c r="C828" s="533"/>
      <c r="D828" s="533"/>
      <c r="E828" s="533"/>
      <c r="F828" s="533"/>
      <c r="G828" s="533"/>
      <c r="H828" s="155">
        <v>370</v>
      </c>
      <c r="I828" s="83"/>
      <c r="J828" s="151">
        <v>1497</v>
      </c>
      <c r="K828" s="152">
        <v>1.0114864864864865</v>
      </c>
      <c r="L828" s="151">
        <v>119</v>
      </c>
      <c r="M828" s="152">
        <v>0.94444444444444442</v>
      </c>
      <c r="N828" s="153">
        <v>1616</v>
      </c>
      <c r="O828" s="83"/>
      <c r="P828" s="83"/>
      <c r="Q828" s="151">
        <v>1416</v>
      </c>
      <c r="R828" s="109">
        <f t="shared" ref="R828:R834" si="668">Q828/Q$68</f>
        <v>1.7554056391627746</v>
      </c>
      <c r="S828" s="151">
        <v>232</v>
      </c>
      <c r="T828" s="109">
        <f t="shared" ref="T828:T834" si="669">S828/S$68</f>
        <v>1.9641661744437882</v>
      </c>
      <c r="U828" s="104">
        <f t="shared" ref="U828:U834" si="670">Q828+S828</f>
        <v>1648</v>
      </c>
      <c r="V828" s="151">
        <v>0</v>
      </c>
      <c r="W828" s="109">
        <f t="shared" ref="W828:W834" si="671">V828/$V$68</f>
        <v>0</v>
      </c>
      <c r="X828" s="151">
        <v>8</v>
      </c>
      <c r="Y828" s="328"/>
      <c r="Z828" s="124">
        <f t="shared" ref="Z828:Z834" si="672">V828+X828</f>
        <v>8</v>
      </c>
      <c r="AA828" s="31"/>
      <c r="AB828" s="318">
        <v>2</v>
      </c>
      <c r="AC828" s="318">
        <v>31</v>
      </c>
      <c r="AD828" s="318">
        <v>25</v>
      </c>
      <c r="AE828" s="318">
        <v>1</v>
      </c>
      <c r="AF828" s="318">
        <v>-1</v>
      </c>
      <c r="AG828" s="318">
        <v>5</v>
      </c>
    </row>
    <row r="829" spans="2:33" s="517" customFormat="1" ht="15" customHeight="1" x14ac:dyDescent="0.3">
      <c r="B829" s="239">
        <v>44651</v>
      </c>
      <c r="C829" s="538"/>
      <c r="D829" s="538"/>
      <c r="E829" s="538"/>
      <c r="F829" s="538"/>
      <c r="G829" s="538"/>
      <c r="H829" s="155">
        <v>381</v>
      </c>
      <c r="I829" s="83"/>
      <c r="J829" s="151">
        <v>1501</v>
      </c>
      <c r="K829" s="152">
        <v>1.012137559002023</v>
      </c>
      <c r="L829" s="151">
        <v>102</v>
      </c>
      <c r="M829" s="152">
        <v>1.1333333333333333</v>
      </c>
      <c r="N829" s="153">
        <v>1603</v>
      </c>
      <c r="O829" s="83"/>
      <c r="P829" s="83"/>
      <c r="Q829" s="151">
        <v>930</v>
      </c>
      <c r="R829" s="109">
        <f t="shared" si="668"/>
        <v>1.1529147206365682</v>
      </c>
      <c r="S829" s="151">
        <v>242</v>
      </c>
      <c r="T829" s="109">
        <f t="shared" si="669"/>
        <v>2.0488285095491237</v>
      </c>
      <c r="U829" s="104">
        <f t="shared" si="670"/>
        <v>1172</v>
      </c>
      <c r="V829" s="151">
        <v>0</v>
      </c>
      <c r="W829" s="109">
        <f t="shared" si="671"/>
        <v>0</v>
      </c>
      <c r="X829" s="151">
        <v>3</v>
      </c>
      <c r="Y829" s="328"/>
      <c r="Z829" s="124">
        <f t="shared" si="672"/>
        <v>3</v>
      </c>
      <c r="AA829" s="31"/>
      <c r="AB829" s="318">
        <v>6</v>
      </c>
      <c r="AC829" s="318">
        <v>35</v>
      </c>
      <c r="AD829" s="318">
        <v>18</v>
      </c>
      <c r="AE829" s="318">
        <v>1</v>
      </c>
      <c r="AF829" s="318">
        <v>-2</v>
      </c>
      <c r="AG829" s="318">
        <v>5</v>
      </c>
    </row>
    <row r="830" spans="2:33" s="517" customFormat="1" ht="15" customHeight="1" x14ac:dyDescent="0.3">
      <c r="B830" s="239">
        <v>44652</v>
      </c>
      <c r="C830" s="538"/>
      <c r="D830" s="538"/>
      <c r="E830" s="538"/>
      <c r="F830" s="538"/>
      <c r="G830" s="538"/>
      <c r="H830" s="155">
        <v>410</v>
      </c>
      <c r="I830" s="83"/>
      <c r="J830" s="151">
        <v>1504</v>
      </c>
      <c r="K830" s="152">
        <v>1.0121130551816959</v>
      </c>
      <c r="L830" s="151">
        <v>120</v>
      </c>
      <c r="M830" s="152">
        <v>1.1650485436893203</v>
      </c>
      <c r="N830" s="153">
        <v>1624</v>
      </c>
      <c r="O830" s="83"/>
      <c r="P830" s="83"/>
      <c r="Q830" s="151">
        <v>537</v>
      </c>
      <c r="R830" s="109">
        <f t="shared" si="668"/>
        <v>0.66571527417401832</v>
      </c>
      <c r="S830" s="151">
        <v>34</v>
      </c>
      <c r="T830" s="109">
        <f t="shared" si="669"/>
        <v>0.28785193935814135</v>
      </c>
      <c r="U830" s="104">
        <f t="shared" si="670"/>
        <v>571</v>
      </c>
      <c r="V830" s="151">
        <v>1</v>
      </c>
      <c r="W830" s="109">
        <f t="shared" si="671"/>
        <v>0.26874999999999999</v>
      </c>
      <c r="X830" s="151">
        <v>5</v>
      </c>
      <c r="Y830" s="328"/>
      <c r="Z830" s="124">
        <f t="shared" si="672"/>
        <v>6</v>
      </c>
      <c r="AA830" s="31"/>
      <c r="AB830" s="318">
        <v>3</v>
      </c>
      <c r="AC830" s="318">
        <v>33</v>
      </c>
      <c r="AD830" s="318">
        <v>25</v>
      </c>
      <c r="AE830" s="318">
        <v>3</v>
      </c>
      <c r="AF830" s="318">
        <v>-2</v>
      </c>
      <c r="AG830" s="318">
        <v>4</v>
      </c>
    </row>
    <row r="831" spans="2:33" s="517" customFormat="1" ht="15" customHeight="1" x14ac:dyDescent="0.3">
      <c r="B831" s="239">
        <v>44653</v>
      </c>
      <c r="C831" s="538"/>
      <c r="D831" s="538"/>
      <c r="E831" s="538"/>
      <c r="F831" s="538"/>
      <c r="G831" s="538"/>
      <c r="H831" s="155">
        <v>406</v>
      </c>
      <c r="I831" s="83"/>
      <c r="J831" s="151">
        <v>910</v>
      </c>
      <c r="K831" s="152">
        <v>1.015625</v>
      </c>
      <c r="L831" s="151">
        <v>37</v>
      </c>
      <c r="M831" s="152">
        <v>0.6271186440677966</v>
      </c>
      <c r="N831" s="153">
        <v>947</v>
      </c>
      <c r="O831" s="83"/>
      <c r="P831" s="83"/>
      <c r="Q831" s="155">
        <v>0</v>
      </c>
      <c r="R831" s="114">
        <f t="shared" si="668"/>
        <v>0</v>
      </c>
      <c r="S831" s="155">
        <v>0</v>
      </c>
      <c r="T831" s="114">
        <f t="shared" si="669"/>
        <v>0</v>
      </c>
      <c r="U831" s="123">
        <f t="shared" si="670"/>
        <v>0</v>
      </c>
      <c r="V831" s="155">
        <v>0</v>
      </c>
      <c r="W831" s="114">
        <f t="shared" si="671"/>
        <v>0</v>
      </c>
      <c r="X831" s="155">
        <v>0</v>
      </c>
      <c r="Y831" s="156"/>
      <c r="Z831" s="124">
        <f t="shared" si="672"/>
        <v>0</v>
      </c>
      <c r="AA831" s="31"/>
      <c r="AB831" s="318">
        <v>4</v>
      </c>
      <c r="AC831" s="318">
        <v>25</v>
      </c>
      <c r="AD831" s="318">
        <v>31</v>
      </c>
      <c r="AE831" s="318">
        <v>11</v>
      </c>
      <c r="AF831" s="318">
        <v>7</v>
      </c>
      <c r="AG831" s="318">
        <v>1</v>
      </c>
    </row>
    <row r="832" spans="2:33" s="517" customFormat="1" ht="15" customHeight="1" x14ac:dyDescent="0.3">
      <c r="B832" s="239">
        <v>44654</v>
      </c>
      <c r="C832" s="538"/>
      <c r="D832" s="538"/>
      <c r="E832" s="538"/>
      <c r="F832" s="538"/>
      <c r="G832" s="538"/>
      <c r="H832" s="155">
        <v>411</v>
      </c>
      <c r="I832" s="83"/>
      <c r="J832" s="151">
        <v>868</v>
      </c>
      <c r="K832" s="152">
        <v>0.98301245753114386</v>
      </c>
      <c r="L832" s="151">
        <v>29</v>
      </c>
      <c r="M832" s="152">
        <v>1.1153846153846154</v>
      </c>
      <c r="N832" s="153">
        <v>897</v>
      </c>
      <c r="O832" s="83"/>
      <c r="P832" s="83"/>
      <c r="Q832" s="155">
        <v>0</v>
      </c>
      <c r="R832" s="114">
        <f t="shared" si="668"/>
        <v>0</v>
      </c>
      <c r="S832" s="155">
        <v>0</v>
      </c>
      <c r="T832" s="114">
        <f t="shared" si="669"/>
        <v>0</v>
      </c>
      <c r="U832" s="123">
        <f t="shared" si="670"/>
        <v>0</v>
      </c>
      <c r="V832" s="155">
        <v>0</v>
      </c>
      <c r="W832" s="114">
        <f t="shared" si="671"/>
        <v>0</v>
      </c>
      <c r="X832" s="155">
        <v>0</v>
      </c>
      <c r="Y832" s="156"/>
      <c r="Z832" s="124">
        <f t="shared" si="672"/>
        <v>0</v>
      </c>
      <c r="AA832" s="31"/>
      <c r="AB832" s="318">
        <v>0</v>
      </c>
      <c r="AC832" s="318">
        <v>20</v>
      </c>
      <c r="AD832" s="318">
        <v>17</v>
      </c>
      <c r="AE832" s="318">
        <v>8</v>
      </c>
      <c r="AF832" s="318">
        <v>7</v>
      </c>
      <c r="AG832" s="318">
        <v>3</v>
      </c>
    </row>
    <row r="833" spans="2:33" s="517" customFormat="1" ht="15" customHeight="1" x14ac:dyDescent="0.3">
      <c r="B833" s="239">
        <v>44655</v>
      </c>
      <c r="C833" s="538"/>
      <c r="D833" s="538"/>
      <c r="E833" s="538"/>
      <c r="F833" s="538"/>
      <c r="G833" s="538"/>
      <c r="H833" s="155">
        <v>386</v>
      </c>
      <c r="I833" s="83"/>
      <c r="J833" s="151">
        <v>1498</v>
      </c>
      <c r="K833" s="152">
        <v>1.013531799729364</v>
      </c>
      <c r="L833" s="151">
        <v>91</v>
      </c>
      <c r="M833" s="152">
        <v>1.0340909090909092</v>
      </c>
      <c r="N833" s="153">
        <v>1589</v>
      </c>
      <c r="O833" s="83"/>
      <c r="P833" s="83"/>
      <c r="Q833" s="151">
        <v>413</v>
      </c>
      <c r="R833" s="109">
        <f t="shared" si="668"/>
        <v>0.51199331142247595</v>
      </c>
      <c r="S833" s="151">
        <v>42</v>
      </c>
      <c r="T833" s="109">
        <f t="shared" si="669"/>
        <v>0.35558180744240991</v>
      </c>
      <c r="U833" s="104">
        <f t="shared" si="670"/>
        <v>455</v>
      </c>
      <c r="V833" s="151">
        <v>0</v>
      </c>
      <c r="W833" s="109">
        <f t="shared" si="671"/>
        <v>0</v>
      </c>
      <c r="X833" s="151">
        <v>18</v>
      </c>
      <c r="Y833" s="328"/>
      <c r="Z833" s="124">
        <f t="shared" si="672"/>
        <v>18</v>
      </c>
      <c r="AA833" s="31"/>
      <c r="AB833" s="318">
        <v>1</v>
      </c>
      <c r="AC833" s="318">
        <v>33</v>
      </c>
      <c r="AD833" s="318">
        <v>15</v>
      </c>
      <c r="AE833" s="318">
        <v>-2</v>
      </c>
      <c r="AF833" s="318">
        <v>-3</v>
      </c>
      <c r="AG833" s="318">
        <v>6</v>
      </c>
    </row>
    <row r="834" spans="2:33" s="517" customFormat="1" ht="15" customHeight="1" x14ac:dyDescent="0.3">
      <c r="B834" s="239">
        <v>44656</v>
      </c>
      <c r="C834" s="538"/>
      <c r="D834" s="538"/>
      <c r="E834" s="538"/>
      <c r="F834" s="538"/>
      <c r="G834" s="538"/>
      <c r="H834" s="155">
        <v>342</v>
      </c>
      <c r="I834" s="83"/>
      <c r="J834" s="151">
        <v>1499</v>
      </c>
      <c r="K834" s="152">
        <v>1.0121539500337611</v>
      </c>
      <c r="L834" s="151">
        <v>113</v>
      </c>
      <c r="M834" s="152">
        <v>1.0272727272727273</v>
      </c>
      <c r="N834" s="153">
        <v>1612</v>
      </c>
      <c r="O834" s="83"/>
      <c r="P834" s="83"/>
      <c r="Q834" s="151">
        <v>432</v>
      </c>
      <c r="R834" s="109">
        <f t="shared" si="668"/>
        <v>0.53554748313440581</v>
      </c>
      <c r="S834" s="151">
        <v>87</v>
      </c>
      <c r="T834" s="109">
        <f t="shared" si="669"/>
        <v>0.73656231541642059</v>
      </c>
      <c r="U834" s="104">
        <f t="shared" si="670"/>
        <v>519</v>
      </c>
      <c r="V834" s="151">
        <v>8</v>
      </c>
      <c r="W834" s="109">
        <f t="shared" si="671"/>
        <v>2.15</v>
      </c>
      <c r="X834" s="151">
        <v>15</v>
      </c>
      <c r="Y834" s="328"/>
      <c r="Z834" s="124">
        <f t="shared" si="672"/>
        <v>23</v>
      </c>
      <c r="AA834" s="31"/>
      <c r="AB834" s="318">
        <v>3</v>
      </c>
      <c r="AC834" s="318">
        <v>33</v>
      </c>
      <c r="AD834" s="318">
        <v>12</v>
      </c>
      <c r="AE834" s="318">
        <v>0</v>
      </c>
      <c r="AF834" s="318">
        <v>-3</v>
      </c>
      <c r="AG834" s="318">
        <v>5</v>
      </c>
    </row>
    <row r="835" spans="2:33" s="517" customFormat="1" ht="15" customHeight="1" x14ac:dyDescent="0.3">
      <c r="B835" s="239">
        <v>44657</v>
      </c>
      <c r="C835" s="538"/>
      <c r="D835" s="538"/>
      <c r="E835" s="538"/>
      <c r="F835" s="538"/>
      <c r="G835" s="538"/>
      <c r="H835" s="155">
        <v>381</v>
      </c>
      <c r="I835" s="83"/>
      <c r="J835" s="151">
        <v>1500</v>
      </c>
      <c r="K835" s="152">
        <v>1.0135135135135136</v>
      </c>
      <c r="L835" s="151">
        <v>131</v>
      </c>
      <c r="M835" s="152">
        <v>1.0396825396825398</v>
      </c>
      <c r="N835" s="153">
        <v>1631</v>
      </c>
      <c r="O835" s="83"/>
      <c r="P835" s="83"/>
      <c r="Q835" s="151">
        <v>504</v>
      </c>
      <c r="R835" s="109">
        <f t="shared" ref="R835" si="673">Q835/Q$68</f>
        <v>0.62480539699014015</v>
      </c>
      <c r="S835" s="151">
        <v>60</v>
      </c>
      <c r="T835" s="109">
        <f t="shared" ref="T835" si="674">S835/S$68</f>
        <v>0.50797401063201419</v>
      </c>
      <c r="U835" s="104">
        <f t="shared" ref="U835" si="675">Q835+S835</f>
        <v>564</v>
      </c>
      <c r="V835" s="151">
        <v>0</v>
      </c>
      <c r="W835" s="109">
        <f t="shared" ref="W835" si="676">V835/$V$68</f>
        <v>0</v>
      </c>
      <c r="X835" s="151">
        <v>16</v>
      </c>
      <c r="Y835" s="328"/>
      <c r="Z835" s="124">
        <f t="shared" ref="Z835" si="677">V835+X835</f>
        <v>16</v>
      </c>
      <c r="AA835" s="31"/>
      <c r="AB835" s="318">
        <v>5</v>
      </c>
      <c r="AC835" s="318">
        <v>34</v>
      </c>
      <c r="AD835" s="318">
        <v>36</v>
      </c>
      <c r="AE835" s="318">
        <v>4</v>
      </c>
      <c r="AF835" s="318">
        <v>-2</v>
      </c>
      <c r="AG835" s="318">
        <v>4</v>
      </c>
    </row>
    <row r="836" spans="2:33" s="517" customFormat="1" ht="15" customHeight="1" x14ac:dyDescent="0.3">
      <c r="B836" s="239">
        <v>44658</v>
      </c>
      <c r="C836" s="539"/>
      <c r="D836" s="539"/>
      <c r="E836" s="539"/>
      <c r="F836" s="539"/>
      <c r="G836" s="539"/>
      <c r="H836" s="155">
        <v>396</v>
      </c>
      <c r="I836" s="83"/>
      <c r="J836" s="151">
        <v>1501</v>
      </c>
      <c r="K836" s="152">
        <v>1.012137559002023</v>
      </c>
      <c r="L836" s="151">
        <v>118</v>
      </c>
      <c r="M836" s="152">
        <v>1.3111111111111111</v>
      </c>
      <c r="N836" s="153">
        <v>1619</v>
      </c>
      <c r="O836" s="83"/>
      <c r="P836" s="83"/>
      <c r="Q836" s="151">
        <v>416</v>
      </c>
      <c r="R836" s="109">
        <f t="shared" ref="R836:R842" si="678">Q836/Q$68</f>
        <v>0.51571239116646483</v>
      </c>
      <c r="S836" s="151">
        <v>59</v>
      </c>
      <c r="T836" s="109">
        <f t="shared" ref="T836:T842" si="679">S836/S$68</f>
        <v>0.49950777712148059</v>
      </c>
      <c r="U836" s="104">
        <f t="shared" ref="U836:U842" si="680">Q836+S836</f>
        <v>475</v>
      </c>
      <c r="V836" s="151">
        <v>0</v>
      </c>
      <c r="W836" s="109">
        <f t="shared" ref="W836:W842" si="681">V836/$V$68</f>
        <v>0</v>
      </c>
      <c r="X836" s="151">
        <v>6</v>
      </c>
      <c r="Y836" s="328"/>
      <c r="Z836" s="124">
        <f t="shared" ref="Z836:Z842" si="682">V836+X836</f>
        <v>6</v>
      </c>
      <c r="AA836" s="31"/>
      <c r="AB836" s="318">
        <v>7</v>
      </c>
      <c r="AC836" s="318">
        <v>35</v>
      </c>
      <c r="AD836" s="318">
        <v>30</v>
      </c>
      <c r="AE836" s="318">
        <v>3</v>
      </c>
      <c r="AF836" s="318">
        <v>-3</v>
      </c>
      <c r="AG836" s="318">
        <v>5</v>
      </c>
    </row>
    <row r="837" spans="2:33" s="517" customFormat="1" ht="15" customHeight="1" x14ac:dyDescent="0.3">
      <c r="B837" s="239">
        <v>44659</v>
      </c>
      <c r="C837" s="539"/>
      <c r="D837" s="539"/>
      <c r="E837" s="539"/>
      <c r="F837" s="539"/>
      <c r="G837" s="539"/>
      <c r="H837" s="155">
        <v>425</v>
      </c>
      <c r="I837" s="83"/>
      <c r="J837" s="151">
        <v>1501</v>
      </c>
      <c r="K837" s="152">
        <v>1.0100942126514132</v>
      </c>
      <c r="L837" s="151">
        <v>116</v>
      </c>
      <c r="M837" s="152">
        <v>1.1262135922330097</v>
      </c>
      <c r="N837" s="153">
        <v>1617</v>
      </c>
      <c r="O837" s="83"/>
      <c r="P837" s="83"/>
      <c r="Q837" s="151">
        <v>446</v>
      </c>
      <c r="R837" s="109">
        <f t="shared" si="678"/>
        <v>0.55290318860635412</v>
      </c>
      <c r="S837" s="151">
        <v>35</v>
      </c>
      <c r="T837" s="109">
        <f t="shared" si="679"/>
        <v>0.29631817286867496</v>
      </c>
      <c r="U837" s="104">
        <f t="shared" si="680"/>
        <v>481</v>
      </c>
      <c r="V837" s="151">
        <v>6</v>
      </c>
      <c r="W837" s="109">
        <f t="shared" si="681"/>
        <v>1.6125</v>
      </c>
      <c r="X837" s="151">
        <v>16</v>
      </c>
      <c r="Y837" s="328"/>
      <c r="Z837" s="124">
        <f t="shared" si="682"/>
        <v>22</v>
      </c>
      <c r="AA837" s="31"/>
      <c r="AB837" s="318">
        <v>1</v>
      </c>
      <c r="AC837" s="318">
        <v>36</v>
      </c>
      <c r="AD837" s="318">
        <v>13</v>
      </c>
      <c r="AE837" s="318">
        <v>2</v>
      </c>
      <c r="AF837" s="318">
        <v>-3</v>
      </c>
      <c r="AG837" s="318">
        <v>5</v>
      </c>
    </row>
    <row r="838" spans="2:33" s="517" customFormat="1" ht="15" customHeight="1" x14ac:dyDescent="0.3">
      <c r="B838" s="239">
        <v>44660</v>
      </c>
      <c r="C838" s="539"/>
      <c r="D838" s="539"/>
      <c r="E838" s="539"/>
      <c r="F838" s="539"/>
      <c r="G838" s="539"/>
      <c r="H838" s="155">
        <v>409</v>
      </c>
      <c r="I838" s="83"/>
      <c r="J838" s="151">
        <v>923</v>
      </c>
      <c r="K838" s="152">
        <v>1.0301339285714286</v>
      </c>
      <c r="L838" s="151">
        <v>66</v>
      </c>
      <c r="M838" s="152">
        <v>1.1186440677966101</v>
      </c>
      <c r="N838" s="153">
        <v>989</v>
      </c>
      <c r="O838" s="83"/>
      <c r="P838" s="83"/>
      <c r="Q838" s="155">
        <v>0</v>
      </c>
      <c r="R838" s="114">
        <f t="shared" si="678"/>
        <v>0</v>
      </c>
      <c r="S838" s="155">
        <v>0</v>
      </c>
      <c r="T838" s="114">
        <f t="shared" si="679"/>
        <v>0</v>
      </c>
      <c r="U838" s="123">
        <f t="shared" si="680"/>
        <v>0</v>
      </c>
      <c r="V838" s="155">
        <v>0</v>
      </c>
      <c r="W838" s="114">
        <f t="shared" si="681"/>
        <v>0</v>
      </c>
      <c r="X838" s="155">
        <v>0</v>
      </c>
      <c r="Y838" s="328"/>
      <c r="Z838" s="124">
        <f t="shared" si="682"/>
        <v>0</v>
      </c>
      <c r="AA838" s="31"/>
      <c r="AB838" s="318">
        <v>4</v>
      </c>
      <c r="AC838" s="318">
        <v>28</v>
      </c>
      <c r="AD838" s="318">
        <v>18</v>
      </c>
      <c r="AE838" s="318">
        <v>11</v>
      </c>
      <c r="AF838" s="318">
        <v>8</v>
      </c>
      <c r="AG838" s="318">
        <v>2</v>
      </c>
    </row>
    <row r="839" spans="2:33" s="517" customFormat="1" ht="15" customHeight="1" x14ac:dyDescent="0.3">
      <c r="B839" s="239">
        <v>44661</v>
      </c>
      <c r="C839" s="539"/>
      <c r="D839" s="539"/>
      <c r="E839" s="539"/>
      <c r="F839" s="539"/>
      <c r="G839" s="539"/>
      <c r="H839" s="155">
        <v>413</v>
      </c>
      <c r="I839" s="83"/>
      <c r="J839" s="151">
        <v>902</v>
      </c>
      <c r="K839" s="152">
        <v>1.0215175537938845</v>
      </c>
      <c r="L839" s="151">
        <v>45</v>
      </c>
      <c r="M839" s="152">
        <v>1.7307692307692308</v>
      </c>
      <c r="N839" s="153">
        <v>947</v>
      </c>
      <c r="O839" s="83"/>
      <c r="P839" s="83"/>
      <c r="Q839" s="155">
        <v>0</v>
      </c>
      <c r="R839" s="114">
        <f t="shared" si="678"/>
        <v>0</v>
      </c>
      <c r="S839" s="155">
        <v>0</v>
      </c>
      <c r="T839" s="114">
        <f t="shared" si="679"/>
        <v>0</v>
      </c>
      <c r="U839" s="123">
        <f t="shared" si="680"/>
        <v>0</v>
      </c>
      <c r="V839" s="155">
        <v>0</v>
      </c>
      <c r="W839" s="114">
        <f t="shared" si="681"/>
        <v>0</v>
      </c>
      <c r="X839" s="155">
        <v>0</v>
      </c>
      <c r="Y839" s="328"/>
      <c r="Z839" s="124">
        <f t="shared" si="682"/>
        <v>0</v>
      </c>
      <c r="AA839" s="31"/>
      <c r="AB839" s="318">
        <v>3</v>
      </c>
      <c r="AC839" s="318">
        <v>23</v>
      </c>
      <c r="AD839" s="318">
        <v>29</v>
      </c>
      <c r="AE839" s="318">
        <v>11</v>
      </c>
      <c r="AF839" s="318">
        <v>8</v>
      </c>
      <c r="AG839" s="318">
        <v>2</v>
      </c>
    </row>
    <row r="840" spans="2:33" s="517" customFormat="1" ht="15" customHeight="1" x14ac:dyDescent="0.3">
      <c r="B840" s="239">
        <v>44662</v>
      </c>
      <c r="C840" s="539"/>
      <c r="D840" s="539"/>
      <c r="E840" s="539"/>
      <c r="F840" s="539"/>
      <c r="G840" s="539"/>
      <c r="H840" s="155">
        <v>393</v>
      </c>
      <c r="I840" s="83"/>
      <c r="J840" s="151">
        <v>1500</v>
      </c>
      <c r="K840" s="152">
        <v>1.0148849797023005</v>
      </c>
      <c r="L840" s="151">
        <v>101</v>
      </c>
      <c r="M840" s="152">
        <v>1.1477272727272727</v>
      </c>
      <c r="N840" s="153">
        <v>1601</v>
      </c>
      <c r="O840" s="83"/>
      <c r="P840" s="83"/>
      <c r="Q840" s="151">
        <v>343</v>
      </c>
      <c r="R840" s="109">
        <f t="shared" si="678"/>
        <v>0.42521478406273427</v>
      </c>
      <c r="S840" s="151">
        <v>38</v>
      </c>
      <c r="T840" s="109">
        <f t="shared" si="679"/>
        <v>0.32171687340027566</v>
      </c>
      <c r="U840" s="104">
        <f t="shared" si="680"/>
        <v>381</v>
      </c>
      <c r="V840" s="151">
        <v>1</v>
      </c>
      <c r="W840" s="109">
        <f t="shared" si="681"/>
        <v>0.26874999999999999</v>
      </c>
      <c r="X840" s="151">
        <v>8</v>
      </c>
      <c r="Y840" s="328"/>
      <c r="Z840" s="124">
        <f t="shared" si="682"/>
        <v>9</v>
      </c>
      <c r="AA840" s="31"/>
      <c r="AB840" s="318">
        <v>5</v>
      </c>
      <c r="AC840" s="318">
        <v>37</v>
      </c>
      <c r="AD840" s="318">
        <v>22</v>
      </c>
      <c r="AE840" s="318">
        <v>-3</v>
      </c>
      <c r="AF840" s="318">
        <v>-13</v>
      </c>
      <c r="AG840" s="318">
        <v>8</v>
      </c>
    </row>
    <row r="841" spans="2:33" s="517" customFormat="1" ht="15" customHeight="1" x14ac:dyDescent="0.3">
      <c r="B841" s="239">
        <v>44663</v>
      </c>
      <c r="C841" s="539"/>
      <c r="D841" s="539"/>
      <c r="E841" s="539"/>
      <c r="F841" s="539"/>
      <c r="G841" s="539"/>
      <c r="H841" s="155">
        <v>363</v>
      </c>
      <c r="I841" s="83"/>
      <c r="J841" s="151">
        <v>1495</v>
      </c>
      <c r="K841" s="152">
        <v>1.0094530722484807</v>
      </c>
      <c r="L841" s="151">
        <v>122</v>
      </c>
      <c r="M841" s="152">
        <v>1.1090909090909091</v>
      </c>
      <c r="N841" s="153">
        <v>1617</v>
      </c>
      <c r="O841" s="83"/>
      <c r="P841" s="83"/>
      <c r="Q841" s="151">
        <v>558</v>
      </c>
      <c r="R841" s="109">
        <f t="shared" si="678"/>
        <v>0.69174883238194085</v>
      </c>
      <c r="S841" s="151">
        <v>78</v>
      </c>
      <c r="T841" s="109">
        <f t="shared" si="679"/>
        <v>0.66036621382161842</v>
      </c>
      <c r="U841" s="104">
        <f t="shared" si="680"/>
        <v>636</v>
      </c>
      <c r="V841" s="151">
        <v>1</v>
      </c>
      <c r="W841" s="109">
        <f t="shared" si="681"/>
        <v>0.26874999999999999</v>
      </c>
      <c r="X841" s="151">
        <v>25</v>
      </c>
      <c r="Y841" s="328"/>
      <c r="Z841" s="124">
        <f t="shared" si="682"/>
        <v>26</v>
      </c>
      <c r="AA841" s="31"/>
      <c r="AB841" s="318">
        <v>10</v>
      </c>
      <c r="AC841" s="318">
        <v>39</v>
      </c>
      <c r="AD841" s="318">
        <v>33</v>
      </c>
      <c r="AE841" s="318">
        <v>1</v>
      </c>
      <c r="AF841" s="318">
        <v>-13</v>
      </c>
      <c r="AG841" s="318">
        <v>7</v>
      </c>
    </row>
    <row r="842" spans="2:33" s="517" customFormat="1" ht="15" customHeight="1" x14ac:dyDescent="0.3">
      <c r="B842" s="239">
        <v>44664</v>
      </c>
      <c r="C842" s="539"/>
      <c r="D842" s="539"/>
      <c r="E842" s="539"/>
      <c r="F842" s="539"/>
      <c r="G842" s="539"/>
      <c r="H842" s="155">
        <v>400</v>
      </c>
      <c r="I842" s="83"/>
      <c r="J842" s="151">
        <v>1499</v>
      </c>
      <c r="K842" s="152">
        <v>1.0128378378378378</v>
      </c>
      <c r="L842" s="151">
        <v>123</v>
      </c>
      <c r="M842" s="152">
        <v>0.97619047619047616</v>
      </c>
      <c r="N842" s="153">
        <v>1622</v>
      </c>
      <c r="O842" s="83"/>
      <c r="P842" s="83"/>
      <c r="Q842" s="151">
        <v>516</v>
      </c>
      <c r="R842" s="109">
        <f t="shared" si="678"/>
        <v>0.63968171596609591</v>
      </c>
      <c r="S842" s="151">
        <v>56</v>
      </c>
      <c r="T842" s="109">
        <f t="shared" si="679"/>
        <v>0.47410907658987989</v>
      </c>
      <c r="U842" s="104">
        <f t="shared" si="680"/>
        <v>572</v>
      </c>
      <c r="V842" s="151">
        <v>0</v>
      </c>
      <c r="W842" s="109">
        <f t="shared" si="681"/>
        <v>0</v>
      </c>
      <c r="X842" s="151">
        <v>21</v>
      </c>
      <c r="Y842" s="328"/>
      <c r="Z842" s="124">
        <f t="shared" si="682"/>
        <v>21</v>
      </c>
      <c r="AA842" s="31"/>
      <c r="AB842" s="318">
        <v>14</v>
      </c>
      <c r="AC842" s="318">
        <v>41</v>
      </c>
      <c r="AD842" s="318">
        <v>59</v>
      </c>
      <c r="AE842" s="318">
        <v>6</v>
      </c>
      <c r="AF842" s="318">
        <v>-15</v>
      </c>
      <c r="AG842" s="318">
        <v>6</v>
      </c>
    </row>
    <row r="843" spans="2:33" s="517" customFormat="1" ht="15" customHeight="1" x14ac:dyDescent="0.3">
      <c r="B843" s="239">
        <v>44665</v>
      </c>
      <c r="C843" s="540"/>
      <c r="D843" s="540"/>
      <c r="E843" s="540"/>
      <c r="F843" s="540"/>
      <c r="G843" s="540"/>
      <c r="H843" s="155">
        <v>399</v>
      </c>
      <c r="I843" s="83"/>
      <c r="J843" s="151">
        <v>1504</v>
      </c>
      <c r="K843" s="152">
        <v>1.01416048550236</v>
      </c>
      <c r="L843" s="151">
        <v>120</v>
      </c>
      <c r="M843" s="152">
        <v>1.3333333333333333</v>
      </c>
      <c r="N843" s="153">
        <v>1624</v>
      </c>
      <c r="O843" s="83"/>
      <c r="P843" s="83"/>
      <c r="Q843" s="151">
        <v>418</v>
      </c>
      <c r="R843" s="109">
        <f t="shared" ref="R843:R849" si="683">Q843/Q$68</f>
        <v>0.5181917776624575</v>
      </c>
      <c r="S843" s="151">
        <v>80</v>
      </c>
      <c r="T843" s="109">
        <f t="shared" ref="T843:T849" si="684">S843/S$68</f>
        <v>0.67729868084268552</v>
      </c>
      <c r="U843" s="104">
        <f t="shared" ref="U843:U849" si="685">Q843+S843</f>
        <v>498</v>
      </c>
      <c r="V843" s="151">
        <v>0</v>
      </c>
      <c r="W843" s="109">
        <f t="shared" ref="W843:W849" si="686">V843/$V$68</f>
        <v>0</v>
      </c>
      <c r="X843" s="151">
        <v>5</v>
      </c>
      <c r="Y843" s="328"/>
      <c r="Z843" s="124">
        <f t="shared" ref="Z843:Z849" si="687">V843+X843</f>
        <v>5</v>
      </c>
      <c r="AA843" s="31"/>
      <c r="AB843" s="318">
        <v>30</v>
      </c>
      <c r="AC843" s="318">
        <v>56</v>
      </c>
      <c r="AD843" s="318">
        <v>105</v>
      </c>
      <c r="AE843" s="318">
        <v>9</v>
      </c>
      <c r="AF843" s="318">
        <v>-21</v>
      </c>
      <c r="AG843" s="318">
        <v>3</v>
      </c>
    </row>
    <row r="844" spans="2:33" s="517" customFormat="1" ht="15" customHeight="1" x14ac:dyDescent="0.3">
      <c r="B844" s="239">
        <v>44666</v>
      </c>
      <c r="C844" s="540"/>
      <c r="D844" s="540"/>
      <c r="E844" s="540"/>
      <c r="F844" s="540"/>
      <c r="G844" s="540"/>
      <c r="H844" s="155">
        <v>416</v>
      </c>
      <c r="I844" s="83"/>
      <c r="J844" s="151">
        <v>915</v>
      </c>
      <c r="K844" s="152">
        <v>0.61574697173620463</v>
      </c>
      <c r="L844" s="151">
        <v>57</v>
      </c>
      <c r="M844" s="152">
        <v>0.55339805825242716</v>
      </c>
      <c r="N844" s="153">
        <v>972</v>
      </c>
      <c r="O844" s="83"/>
      <c r="P844" s="83"/>
      <c r="Q844" s="155">
        <v>0</v>
      </c>
      <c r="R844" s="114">
        <f t="shared" si="683"/>
        <v>0</v>
      </c>
      <c r="S844" s="155">
        <v>0</v>
      </c>
      <c r="T844" s="114">
        <f t="shared" si="684"/>
        <v>0</v>
      </c>
      <c r="U844" s="123">
        <f t="shared" si="685"/>
        <v>0</v>
      </c>
      <c r="V844" s="155">
        <v>0</v>
      </c>
      <c r="W844" s="114">
        <f t="shared" si="686"/>
        <v>0</v>
      </c>
      <c r="X844" s="155">
        <v>0</v>
      </c>
      <c r="Y844" s="156"/>
      <c r="Z844" s="124">
        <f t="shared" si="687"/>
        <v>0</v>
      </c>
      <c r="AA844" s="31"/>
      <c r="AB844" s="318">
        <v>4</v>
      </c>
      <c r="AC844" s="318">
        <v>37</v>
      </c>
      <c r="AD844" s="318">
        <v>132</v>
      </c>
      <c r="AE844" s="318">
        <v>-18</v>
      </c>
      <c r="AF844" s="318">
        <v>-66</v>
      </c>
      <c r="AG844" s="318">
        <v>18</v>
      </c>
    </row>
    <row r="845" spans="2:33" s="517" customFormat="1" ht="15" customHeight="1" x14ac:dyDescent="0.3">
      <c r="B845" s="239">
        <v>44667</v>
      </c>
      <c r="C845" s="540"/>
      <c r="D845" s="540"/>
      <c r="E845" s="540"/>
      <c r="F845" s="540"/>
      <c r="G845" s="540"/>
      <c r="H845" s="155">
        <v>425</v>
      </c>
      <c r="I845" s="83"/>
      <c r="J845" s="151">
        <v>923</v>
      </c>
      <c r="K845" s="152">
        <v>1.0301339285714286</v>
      </c>
      <c r="L845" s="151">
        <v>39</v>
      </c>
      <c r="M845" s="152">
        <v>0.66101694915254239</v>
      </c>
      <c r="N845" s="153">
        <v>962</v>
      </c>
      <c r="O845" s="83"/>
      <c r="P845" s="83"/>
      <c r="Q845" s="155">
        <v>0</v>
      </c>
      <c r="R845" s="114">
        <f t="shared" si="683"/>
        <v>0</v>
      </c>
      <c r="S845" s="155">
        <v>0</v>
      </c>
      <c r="T845" s="114">
        <f t="shared" si="684"/>
        <v>0</v>
      </c>
      <c r="U845" s="123">
        <f t="shared" si="685"/>
        <v>0</v>
      </c>
      <c r="V845" s="155">
        <v>0</v>
      </c>
      <c r="W845" s="114">
        <f t="shared" si="686"/>
        <v>0</v>
      </c>
      <c r="X845" s="155">
        <v>0</v>
      </c>
      <c r="Y845" s="156"/>
      <c r="Z845" s="124">
        <f t="shared" si="687"/>
        <v>0</v>
      </c>
      <c r="AA845" s="31"/>
      <c r="AB845" s="318">
        <v>5</v>
      </c>
      <c r="AC845" s="318">
        <v>36</v>
      </c>
      <c r="AD845" s="318">
        <v>79</v>
      </c>
      <c r="AE845" s="318">
        <v>9</v>
      </c>
      <c r="AF845" s="318">
        <v>-8</v>
      </c>
      <c r="AG845" s="318">
        <v>3</v>
      </c>
    </row>
    <row r="846" spans="2:33" s="517" customFormat="1" ht="15" customHeight="1" x14ac:dyDescent="0.3">
      <c r="B846" s="239">
        <v>44668</v>
      </c>
      <c r="C846" s="540"/>
      <c r="D846" s="540"/>
      <c r="E846" s="540"/>
      <c r="F846" s="540"/>
      <c r="G846" s="540"/>
      <c r="H846" s="155">
        <v>431</v>
      </c>
      <c r="I846" s="83"/>
      <c r="J846" s="151">
        <v>905</v>
      </c>
      <c r="K846" s="152">
        <v>1.0249150622876557</v>
      </c>
      <c r="L846" s="151">
        <v>21</v>
      </c>
      <c r="M846" s="152">
        <v>0.80769230769230771</v>
      </c>
      <c r="N846" s="153">
        <v>926</v>
      </c>
      <c r="O846" s="83"/>
      <c r="P846" s="83"/>
      <c r="Q846" s="155">
        <v>0</v>
      </c>
      <c r="R846" s="114">
        <f t="shared" si="683"/>
        <v>0</v>
      </c>
      <c r="S846" s="155">
        <v>0</v>
      </c>
      <c r="T846" s="114">
        <f t="shared" si="684"/>
        <v>0</v>
      </c>
      <c r="U846" s="123">
        <f t="shared" si="685"/>
        <v>0</v>
      </c>
      <c r="V846" s="155">
        <v>0</v>
      </c>
      <c r="W846" s="114">
        <f t="shared" si="686"/>
        <v>0</v>
      </c>
      <c r="X846" s="155">
        <v>0</v>
      </c>
      <c r="Y846" s="156"/>
      <c r="Z846" s="124">
        <f t="shared" si="687"/>
        <v>0</v>
      </c>
      <c r="AA846" s="31"/>
      <c r="AB846" s="318">
        <v>-18</v>
      </c>
      <c r="AC846" s="318">
        <v>-26</v>
      </c>
      <c r="AD846" s="318">
        <v>33</v>
      </c>
      <c r="AE846" s="318">
        <v>5</v>
      </c>
      <c r="AF846" s="318">
        <v>-3</v>
      </c>
      <c r="AG846" s="318">
        <v>-2</v>
      </c>
    </row>
    <row r="847" spans="2:33" s="517" customFormat="1" ht="15" customHeight="1" x14ac:dyDescent="0.3">
      <c r="B847" s="239">
        <v>44669</v>
      </c>
      <c r="C847" s="540"/>
      <c r="D847" s="540"/>
      <c r="E847" s="540"/>
      <c r="F847" s="540"/>
      <c r="G847" s="540"/>
      <c r="H847" s="155">
        <v>405</v>
      </c>
      <c r="I847" s="83"/>
      <c r="J847" s="151">
        <v>1499</v>
      </c>
      <c r="K847" s="152">
        <v>1.0142083897158323</v>
      </c>
      <c r="L847" s="151">
        <v>94</v>
      </c>
      <c r="M847" s="152">
        <v>1.0681818181818181</v>
      </c>
      <c r="N847" s="153">
        <v>1593</v>
      </c>
      <c r="O847" s="83"/>
      <c r="P847" s="83"/>
      <c r="Q847" s="151">
        <v>461</v>
      </c>
      <c r="R847" s="109">
        <f t="shared" si="683"/>
        <v>0.57149858732629877</v>
      </c>
      <c r="S847" s="151">
        <v>80</v>
      </c>
      <c r="T847" s="109">
        <f t="shared" si="684"/>
        <v>0.67729868084268552</v>
      </c>
      <c r="U847" s="104">
        <f t="shared" si="685"/>
        <v>541</v>
      </c>
      <c r="V847" s="151">
        <v>5</v>
      </c>
      <c r="W847" s="109">
        <f t="shared" si="686"/>
        <v>1.34375</v>
      </c>
      <c r="X847" s="151">
        <v>6</v>
      </c>
      <c r="Y847" s="328"/>
      <c r="Z847" s="124">
        <f t="shared" si="687"/>
        <v>11</v>
      </c>
      <c r="AA847" s="31"/>
      <c r="AB847" s="318">
        <v>4</v>
      </c>
      <c r="AC847" s="318">
        <v>38</v>
      </c>
      <c r="AD847" s="318">
        <v>52</v>
      </c>
      <c r="AE847" s="318">
        <v>-2</v>
      </c>
      <c r="AF847" s="318">
        <v>-34</v>
      </c>
      <c r="AG847" s="318">
        <v>10</v>
      </c>
    </row>
    <row r="848" spans="2:33" s="517" customFormat="1" ht="15" customHeight="1" x14ac:dyDescent="0.3">
      <c r="B848" s="239">
        <v>44670</v>
      </c>
      <c r="C848" s="540"/>
      <c r="D848" s="540"/>
      <c r="E848" s="540"/>
      <c r="F848" s="540"/>
      <c r="G848" s="540"/>
      <c r="H848" s="155">
        <v>366</v>
      </c>
      <c r="I848" s="83"/>
      <c r="J848" s="151">
        <v>1491</v>
      </c>
      <c r="K848" s="152">
        <v>1.0067521944632005</v>
      </c>
      <c r="L848" s="151">
        <v>118</v>
      </c>
      <c r="M848" s="152">
        <v>1.0727272727272728</v>
      </c>
      <c r="N848" s="153">
        <v>1609</v>
      </c>
      <c r="O848" s="83"/>
      <c r="P848" s="83"/>
      <c r="Q848" s="151">
        <v>660</v>
      </c>
      <c r="R848" s="109">
        <f t="shared" si="683"/>
        <v>0.81819754367756448</v>
      </c>
      <c r="S848" s="151">
        <v>104</v>
      </c>
      <c r="T848" s="109">
        <f t="shared" si="684"/>
        <v>0.88048828509549126</v>
      </c>
      <c r="U848" s="104">
        <f t="shared" si="685"/>
        <v>764</v>
      </c>
      <c r="V848" s="151">
        <v>0</v>
      </c>
      <c r="W848" s="109">
        <f t="shared" si="686"/>
        <v>0</v>
      </c>
      <c r="X848" s="151">
        <v>11</v>
      </c>
      <c r="Y848" s="328"/>
      <c r="Z848" s="124">
        <f t="shared" si="687"/>
        <v>11</v>
      </c>
      <c r="AA848" s="31"/>
      <c r="AB848" s="318">
        <v>4</v>
      </c>
      <c r="AC848" s="318">
        <v>36</v>
      </c>
      <c r="AD848" s="318">
        <v>22</v>
      </c>
      <c r="AE848" s="318">
        <v>3</v>
      </c>
      <c r="AF848" s="318">
        <v>-4</v>
      </c>
      <c r="AG848" s="318">
        <v>5</v>
      </c>
    </row>
    <row r="849" spans="2:33" s="517" customFormat="1" ht="15" customHeight="1" x14ac:dyDescent="0.3">
      <c r="B849" s="239">
        <v>44671</v>
      </c>
      <c r="C849" s="540"/>
      <c r="D849" s="540"/>
      <c r="E849" s="540"/>
      <c r="F849" s="540"/>
      <c r="G849" s="540"/>
      <c r="H849" s="155">
        <v>396</v>
      </c>
      <c r="I849" s="83"/>
      <c r="J849" s="151">
        <v>1491</v>
      </c>
      <c r="K849" s="152">
        <v>1.0074324324324324</v>
      </c>
      <c r="L849" s="151">
        <v>118</v>
      </c>
      <c r="M849" s="152">
        <v>0.93650793650793651</v>
      </c>
      <c r="N849" s="153">
        <v>1609</v>
      </c>
      <c r="O849" s="83"/>
      <c r="P849" s="83"/>
      <c r="Q849" s="151">
        <v>624</v>
      </c>
      <c r="R849" s="109">
        <f t="shared" si="683"/>
        <v>0.77356858674969731</v>
      </c>
      <c r="S849" s="151">
        <v>76</v>
      </c>
      <c r="T849" s="109">
        <f t="shared" si="684"/>
        <v>0.64343374680055132</v>
      </c>
      <c r="U849" s="104">
        <f t="shared" si="685"/>
        <v>700</v>
      </c>
      <c r="V849" s="151">
        <v>0</v>
      </c>
      <c r="W849" s="109">
        <f t="shared" si="686"/>
        <v>0</v>
      </c>
      <c r="X849" s="151">
        <v>9</v>
      </c>
      <c r="Y849" s="328"/>
      <c r="Z849" s="124">
        <f t="shared" si="687"/>
        <v>9</v>
      </c>
      <c r="AA849" s="31"/>
      <c r="AB849" s="318">
        <v>6</v>
      </c>
      <c r="AC849" s="318">
        <v>36</v>
      </c>
      <c r="AD849" s="318">
        <v>33</v>
      </c>
      <c r="AE849" s="318">
        <v>5</v>
      </c>
      <c r="AF849" s="318">
        <v>-3</v>
      </c>
      <c r="AG849" s="318">
        <v>5</v>
      </c>
    </row>
    <row r="850" spans="2:33" s="517" customFormat="1" ht="15" customHeight="1" x14ac:dyDescent="0.3">
      <c r="B850" s="239">
        <v>44672</v>
      </c>
      <c r="C850" s="541"/>
      <c r="D850" s="541"/>
      <c r="E850" s="541"/>
      <c r="F850" s="541"/>
      <c r="G850" s="541"/>
      <c r="H850" s="155">
        <v>407</v>
      </c>
      <c r="I850" s="83"/>
      <c r="J850" s="151">
        <v>1491</v>
      </c>
      <c r="K850" s="152">
        <v>1.0053944706675657</v>
      </c>
      <c r="L850" s="151">
        <v>102</v>
      </c>
      <c r="M850" s="152">
        <v>1.1333333333333333</v>
      </c>
      <c r="N850" s="153">
        <v>1593</v>
      </c>
      <c r="O850" s="83"/>
      <c r="P850" s="83"/>
      <c r="Q850" s="151">
        <v>661</v>
      </c>
      <c r="R850" s="109">
        <f t="shared" ref="R850:R855" si="688">Q850/Q$68</f>
        <v>0.81943723692556081</v>
      </c>
      <c r="S850" s="151">
        <v>93</v>
      </c>
      <c r="T850" s="109">
        <f t="shared" ref="T850:T855" si="689">S850/S$68</f>
        <v>0.787359716479622</v>
      </c>
      <c r="U850" s="104">
        <f t="shared" ref="U850:U855" si="690">Q850+S850</f>
        <v>754</v>
      </c>
      <c r="V850" s="151">
        <v>1</v>
      </c>
      <c r="W850" s="109">
        <f t="shared" ref="W850:W855" si="691">V850/$V$68</f>
        <v>0.26874999999999999</v>
      </c>
      <c r="X850" s="151">
        <v>1</v>
      </c>
      <c r="Y850" s="328"/>
      <c r="Z850" s="124">
        <f t="shared" ref="Z850:Z855" si="692">V850+X850</f>
        <v>2</v>
      </c>
      <c r="AA850" s="31"/>
      <c r="AB850" s="318">
        <v>8</v>
      </c>
      <c r="AC850" s="318">
        <v>36</v>
      </c>
      <c r="AD850" s="318">
        <v>26</v>
      </c>
      <c r="AE850" s="318">
        <v>3</v>
      </c>
      <c r="AF850" s="318">
        <v>-3</v>
      </c>
      <c r="AG850" s="318">
        <v>5</v>
      </c>
    </row>
    <row r="851" spans="2:33" s="517" customFormat="1" ht="15" customHeight="1" x14ac:dyDescent="0.3">
      <c r="B851" s="239">
        <v>44673</v>
      </c>
      <c r="C851" s="541"/>
      <c r="D851" s="541"/>
      <c r="E851" s="541"/>
      <c r="F851" s="541"/>
      <c r="G851" s="541"/>
      <c r="H851" s="155">
        <v>429</v>
      </c>
      <c r="I851" s="83"/>
      <c r="J851" s="151">
        <v>1493</v>
      </c>
      <c r="K851" s="152">
        <v>1.0047106325706594</v>
      </c>
      <c r="L851" s="151">
        <v>116</v>
      </c>
      <c r="M851" s="152">
        <v>1.1262135922330097</v>
      </c>
      <c r="N851" s="153">
        <v>1609</v>
      </c>
      <c r="O851" s="83"/>
      <c r="P851" s="83"/>
      <c r="Q851" s="151">
        <v>586</v>
      </c>
      <c r="R851" s="109">
        <f t="shared" si="688"/>
        <v>0.72646024332583758</v>
      </c>
      <c r="S851" s="151">
        <v>56</v>
      </c>
      <c r="T851" s="109">
        <f t="shared" si="689"/>
        <v>0.47410907658987989</v>
      </c>
      <c r="U851" s="104">
        <f t="shared" si="690"/>
        <v>642</v>
      </c>
      <c r="V851" s="151">
        <v>0</v>
      </c>
      <c r="W851" s="109">
        <f t="shared" si="691"/>
        <v>0</v>
      </c>
      <c r="X851" s="151">
        <v>6</v>
      </c>
      <c r="Y851" s="328"/>
      <c r="Z851" s="124">
        <f t="shared" si="692"/>
        <v>6</v>
      </c>
      <c r="AA851" s="31"/>
      <c r="AB851" s="318">
        <v>-1</v>
      </c>
      <c r="AC851" s="318">
        <v>34</v>
      </c>
      <c r="AD851" s="318">
        <v>1</v>
      </c>
      <c r="AE851" s="318">
        <v>-1</v>
      </c>
      <c r="AF851" s="318">
        <v>-5</v>
      </c>
      <c r="AG851" s="318">
        <v>6</v>
      </c>
    </row>
    <row r="852" spans="2:33" s="517" customFormat="1" ht="15" customHeight="1" x14ac:dyDescent="0.3">
      <c r="B852" s="239">
        <v>44674</v>
      </c>
      <c r="C852" s="541"/>
      <c r="D852" s="541"/>
      <c r="E852" s="541"/>
      <c r="F852" s="541"/>
      <c r="G852" s="541"/>
      <c r="H852" s="155">
        <v>418</v>
      </c>
      <c r="I852" s="83"/>
      <c r="J852" s="151">
        <v>909</v>
      </c>
      <c r="K852" s="152">
        <v>1.0145089285714286</v>
      </c>
      <c r="L852" s="151">
        <v>71</v>
      </c>
      <c r="M852" s="152">
        <v>1.2033898305084745</v>
      </c>
      <c r="N852" s="153">
        <v>980</v>
      </c>
      <c r="O852" s="83"/>
      <c r="P852" s="83"/>
      <c r="Q852" s="155">
        <v>0</v>
      </c>
      <c r="R852" s="114">
        <f t="shared" si="688"/>
        <v>0</v>
      </c>
      <c r="S852" s="155">
        <v>0</v>
      </c>
      <c r="T852" s="114">
        <f t="shared" si="689"/>
        <v>0</v>
      </c>
      <c r="U852" s="123">
        <f t="shared" si="690"/>
        <v>0</v>
      </c>
      <c r="V852" s="155">
        <v>0</v>
      </c>
      <c r="W852" s="114">
        <f t="shared" si="691"/>
        <v>0</v>
      </c>
      <c r="X852" s="155">
        <v>0</v>
      </c>
      <c r="Y852" s="156"/>
      <c r="Z852" s="124">
        <f t="shared" si="692"/>
        <v>0</v>
      </c>
      <c r="AA852" s="31"/>
      <c r="AB852" s="318">
        <v>3</v>
      </c>
      <c r="AC852" s="318">
        <v>28</v>
      </c>
      <c r="AD852" s="318">
        <v>22</v>
      </c>
      <c r="AE852" s="318">
        <v>10</v>
      </c>
      <c r="AF852" s="318">
        <v>7</v>
      </c>
      <c r="AG852" s="318">
        <v>2</v>
      </c>
    </row>
    <row r="853" spans="2:33" s="517" customFormat="1" ht="15" customHeight="1" x14ac:dyDescent="0.3">
      <c r="B853" s="239">
        <v>44675</v>
      </c>
      <c r="C853" s="541"/>
      <c r="D853" s="541"/>
      <c r="E853" s="541"/>
      <c r="F853" s="541"/>
      <c r="G853" s="541"/>
      <c r="H853" s="155">
        <v>425</v>
      </c>
      <c r="I853" s="83"/>
      <c r="J853" s="151">
        <v>873</v>
      </c>
      <c r="K853" s="152">
        <v>0.98867497168742924</v>
      </c>
      <c r="L853" s="151">
        <v>49</v>
      </c>
      <c r="M853" s="152">
        <v>1.8846153846153846</v>
      </c>
      <c r="N853" s="153">
        <v>922</v>
      </c>
      <c r="O853" s="83"/>
      <c r="P853" s="83"/>
      <c r="Q853" s="155">
        <v>0</v>
      </c>
      <c r="R853" s="114">
        <f t="shared" si="688"/>
        <v>0</v>
      </c>
      <c r="S853" s="155">
        <v>0</v>
      </c>
      <c r="T853" s="114">
        <f t="shared" si="689"/>
        <v>0</v>
      </c>
      <c r="U853" s="123">
        <f t="shared" si="690"/>
        <v>0</v>
      </c>
      <c r="V853" s="155">
        <v>0</v>
      </c>
      <c r="W853" s="114">
        <f t="shared" si="691"/>
        <v>0</v>
      </c>
      <c r="X853" s="155">
        <v>0</v>
      </c>
      <c r="Y853" s="156"/>
      <c r="Z853" s="124">
        <f t="shared" si="692"/>
        <v>0</v>
      </c>
      <c r="AA853" s="31"/>
      <c r="AB853" s="318">
        <v>6</v>
      </c>
      <c r="AC853" s="318">
        <v>19</v>
      </c>
      <c r="AD853" s="318">
        <v>40</v>
      </c>
      <c r="AE853" s="318">
        <v>8</v>
      </c>
      <c r="AF853" s="318">
        <v>8</v>
      </c>
      <c r="AG853" s="318">
        <v>1</v>
      </c>
    </row>
    <row r="854" spans="2:33" s="517" customFormat="1" ht="15" customHeight="1" x14ac:dyDescent="0.3">
      <c r="B854" s="239">
        <v>44676</v>
      </c>
      <c r="C854" s="541"/>
      <c r="D854" s="541"/>
      <c r="E854" s="541"/>
      <c r="F854" s="541"/>
      <c r="G854" s="541"/>
      <c r="H854" s="155">
        <v>401</v>
      </c>
      <c r="I854" s="83"/>
      <c r="J854" s="151">
        <v>901</v>
      </c>
      <c r="K854" s="152">
        <v>0.60960757780784847</v>
      </c>
      <c r="L854" s="151">
        <v>47</v>
      </c>
      <c r="M854" s="152">
        <v>0.53409090909090906</v>
      </c>
      <c r="N854" s="153">
        <v>948</v>
      </c>
      <c r="O854" s="83"/>
      <c r="P854" s="83"/>
      <c r="Q854" s="155">
        <v>0</v>
      </c>
      <c r="R854" s="114">
        <f t="shared" si="688"/>
        <v>0</v>
      </c>
      <c r="S854" s="155">
        <v>0</v>
      </c>
      <c r="T854" s="114">
        <f t="shared" si="689"/>
        <v>0</v>
      </c>
      <c r="U854" s="123">
        <f t="shared" si="690"/>
        <v>0</v>
      </c>
      <c r="V854" s="155">
        <v>0</v>
      </c>
      <c r="W854" s="114">
        <f t="shared" si="691"/>
        <v>0</v>
      </c>
      <c r="X854" s="155">
        <v>0</v>
      </c>
      <c r="Y854" s="156"/>
      <c r="Z854" s="124">
        <f t="shared" si="692"/>
        <v>0</v>
      </c>
      <c r="AA854" s="31"/>
      <c r="AB854" s="318">
        <v>4</v>
      </c>
      <c r="AC854" s="318">
        <v>22</v>
      </c>
      <c r="AD854" s="318">
        <v>103</v>
      </c>
      <c r="AE854" s="318">
        <v>-19</v>
      </c>
      <c r="AF854" s="318">
        <v>-71</v>
      </c>
      <c r="AG854" s="318">
        <v>19</v>
      </c>
    </row>
    <row r="855" spans="2:33" s="517" customFormat="1" ht="15" customHeight="1" x14ac:dyDescent="0.3">
      <c r="B855" s="239">
        <v>44677</v>
      </c>
      <c r="C855" s="541"/>
      <c r="D855" s="541"/>
      <c r="E855" s="541"/>
      <c r="F855" s="541"/>
      <c r="G855" s="541"/>
      <c r="H855" s="155">
        <v>371</v>
      </c>
      <c r="I855" s="83"/>
      <c r="J855" s="151">
        <v>1479</v>
      </c>
      <c r="K855" s="152">
        <v>0.99864956110735992</v>
      </c>
      <c r="L855" s="151">
        <v>114</v>
      </c>
      <c r="M855" s="152">
        <v>1.0363636363636364</v>
      </c>
      <c r="N855" s="153">
        <v>1593</v>
      </c>
      <c r="O855" s="83"/>
      <c r="P855" s="83"/>
      <c r="Q855" s="151">
        <v>912</v>
      </c>
      <c r="R855" s="109">
        <f t="shared" si="688"/>
        <v>1.1306002421726344</v>
      </c>
      <c r="S855" s="151">
        <v>106</v>
      </c>
      <c r="T855" s="109">
        <f t="shared" si="689"/>
        <v>0.89742075211655836</v>
      </c>
      <c r="U855" s="104">
        <f t="shared" si="690"/>
        <v>1018</v>
      </c>
      <c r="V855" s="151">
        <v>4</v>
      </c>
      <c r="W855" s="109">
        <f t="shared" si="691"/>
        <v>1.075</v>
      </c>
      <c r="X855" s="151">
        <v>8</v>
      </c>
      <c r="Y855" s="328"/>
      <c r="Z855" s="124">
        <f t="shared" si="692"/>
        <v>12</v>
      </c>
      <c r="AA855" s="31"/>
      <c r="AB855" s="318">
        <v>4</v>
      </c>
      <c r="AC855" s="318">
        <v>39</v>
      </c>
      <c r="AD855" s="318">
        <v>21</v>
      </c>
      <c r="AE855" s="318">
        <v>5</v>
      </c>
      <c r="AF855" s="318">
        <v>-3</v>
      </c>
      <c r="AG855" s="318">
        <v>5</v>
      </c>
    </row>
    <row r="856" spans="2:33" s="517" customFormat="1" ht="15" customHeight="1" x14ac:dyDescent="0.3">
      <c r="B856" s="239">
        <v>44678</v>
      </c>
      <c r="C856" s="541"/>
      <c r="D856" s="541"/>
      <c r="E856" s="541"/>
      <c r="F856" s="541"/>
      <c r="G856" s="541"/>
      <c r="H856" s="155">
        <v>392</v>
      </c>
      <c r="I856" s="83"/>
      <c r="J856" s="151">
        <v>1490</v>
      </c>
      <c r="K856" s="152">
        <v>1.0067567567567568</v>
      </c>
      <c r="L856" s="151">
        <v>112</v>
      </c>
      <c r="M856" s="152">
        <v>0.88888888888888884</v>
      </c>
      <c r="N856" s="153">
        <v>1602</v>
      </c>
      <c r="O856" s="83"/>
      <c r="P856" s="83"/>
      <c r="Q856" s="151">
        <v>1162</v>
      </c>
      <c r="R856" s="109">
        <f t="shared" ref="R856:R862" si="693">Q856/Q$68</f>
        <v>1.4405235541717121</v>
      </c>
      <c r="S856" s="151">
        <v>180</v>
      </c>
      <c r="T856" s="109">
        <f t="shared" ref="T856:T862" si="694">S856/S$68</f>
        <v>1.5239220318960425</v>
      </c>
      <c r="U856" s="104">
        <f t="shared" ref="U856:U862" si="695">Q856+S856</f>
        <v>1342</v>
      </c>
      <c r="V856" s="151">
        <v>20</v>
      </c>
      <c r="W856" s="109">
        <f t="shared" ref="W856:W862" si="696">V856/$V$68</f>
        <v>5.375</v>
      </c>
      <c r="X856" s="151">
        <v>29</v>
      </c>
      <c r="Y856" s="328"/>
      <c r="Z856" s="124">
        <f t="shared" ref="Z856:Z862" si="697">V856+X856</f>
        <v>49</v>
      </c>
      <c r="AA856" s="83"/>
      <c r="AB856" s="318">
        <v>8</v>
      </c>
      <c r="AC856" s="318">
        <v>38</v>
      </c>
      <c r="AD856" s="318">
        <v>38</v>
      </c>
      <c r="AE856" s="318">
        <v>7</v>
      </c>
      <c r="AF856" s="318">
        <v>-2</v>
      </c>
      <c r="AG856" s="318">
        <v>4</v>
      </c>
    </row>
    <row r="857" spans="2:33" s="517" customFormat="1" ht="15" customHeight="1" x14ac:dyDescent="0.3">
      <c r="B857" s="239">
        <v>44679</v>
      </c>
      <c r="C857" s="542"/>
      <c r="D857" s="542"/>
      <c r="E857" s="542"/>
      <c r="F857" s="542"/>
      <c r="G857" s="542"/>
      <c r="H857" s="155">
        <v>399</v>
      </c>
      <c r="I857" s="83"/>
      <c r="J857" s="151">
        <v>1489</v>
      </c>
      <c r="K857" s="152">
        <v>1.0040458530006744</v>
      </c>
      <c r="L857" s="151">
        <v>105</v>
      </c>
      <c r="M857" s="152">
        <v>1.1666666666666667</v>
      </c>
      <c r="N857" s="153">
        <v>1594</v>
      </c>
      <c r="O857" s="83"/>
      <c r="P857" s="83"/>
      <c r="Q857" s="151">
        <v>1518</v>
      </c>
      <c r="R857" s="109">
        <f t="shared" si="693"/>
        <v>1.8818543504583982</v>
      </c>
      <c r="S857" s="151">
        <v>218</v>
      </c>
      <c r="T857" s="109">
        <f t="shared" si="694"/>
        <v>1.8456389052963182</v>
      </c>
      <c r="U857" s="104">
        <f t="shared" si="695"/>
        <v>1736</v>
      </c>
      <c r="V857" s="151">
        <v>0</v>
      </c>
      <c r="W857" s="109">
        <f t="shared" si="696"/>
        <v>0</v>
      </c>
      <c r="X857" s="151">
        <v>8</v>
      </c>
      <c r="Y857" s="328"/>
      <c r="Z857" s="124">
        <f t="shared" si="697"/>
        <v>8</v>
      </c>
      <c r="AA857" s="83"/>
      <c r="AB857" s="318">
        <v>13</v>
      </c>
      <c r="AC857" s="318">
        <v>40</v>
      </c>
      <c r="AD857" s="318">
        <v>48</v>
      </c>
      <c r="AE857" s="318">
        <v>7</v>
      </c>
      <c r="AF857" s="318">
        <v>-2</v>
      </c>
      <c r="AG857" s="318">
        <v>4</v>
      </c>
    </row>
    <row r="858" spans="2:33" s="517" customFormat="1" ht="15" customHeight="1" x14ac:dyDescent="0.3">
      <c r="B858" s="239">
        <v>44680</v>
      </c>
      <c r="C858" s="542"/>
      <c r="D858" s="542"/>
      <c r="E858" s="542"/>
      <c r="F858" s="542"/>
      <c r="G858" s="542"/>
      <c r="H858" s="155">
        <v>424</v>
      </c>
      <c r="I858" s="83"/>
      <c r="J858" s="151">
        <v>1493</v>
      </c>
      <c r="K858" s="152">
        <v>1.0047106325706594</v>
      </c>
      <c r="L858" s="151">
        <v>100</v>
      </c>
      <c r="M858" s="152">
        <v>0.970873786407767</v>
      </c>
      <c r="N858" s="153">
        <v>1593</v>
      </c>
      <c r="O858" s="83"/>
      <c r="P858" s="83"/>
      <c r="Q858" s="151">
        <v>1248</v>
      </c>
      <c r="R858" s="109">
        <f t="shared" si="693"/>
        <v>1.5471371734993946</v>
      </c>
      <c r="S858" s="151">
        <v>248</v>
      </c>
      <c r="T858" s="109">
        <f t="shared" si="694"/>
        <v>2.0996259106123252</v>
      </c>
      <c r="U858" s="104">
        <f t="shared" si="695"/>
        <v>1496</v>
      </c>
      <c r="V858" s="151">
        <v>1</v>
      </c>
      <c r="W858" s="109">
        <f t="shared" si="696"/>
        <v>0.26874999999999999</v>
      </c>
      <c r="X858" s="151">
        <v>12</v>
      </c>
      <c r="Y858" s="328"/>
      <c r="Z858" s="124">
        <f t="shared" si="697"/>
        <v>13</v>
      </c>
      <c r="AA858" s="83"/>
      <c r="AB858" s="318">
        <v>10</v>
      </c>
      <c r="AC858" s="318">
        <v>40</v>
      </c>
      <c r="AD858" s="318">
        <v>48</v>
      </c>
      <c r="AE858" s="318">
        <v>8</v>
      </c>
      <c r="AF858" s="318">
        <v>-2</v>
      </c>
      <c r="AG858" s="318">
        <v>3</v>
      </c>
    </row>
    <row r="859" spans="2:33" s="517" customFormat="1" ht="15" customHeight="1" x14ac:dyDescent="0.3">
      <c r="B859" s="239">
        <v>44681</v>
      </c>
      <c r="C859" s="542"/>
      <c r="D859" s="542"/>
      <c r="E859" s="542"/>
      <c r="F859" s="542"/>
      <c r="G859" s="542"/>
      <c r="H859" s="155">
        <v>423</v>
      </c>
      <c r="I859" s="83"/>
      <c r="J859" s="151">
        <v>913</v>
      </c>
      <c r="K859" s="152">
        <v>1.0189732142857142</v>
      </c>
      <c r="L859" s="151">
        <v>62</v>
      </c>
      <c r="M859" s="152">
        <v>1.0508474576271187</v>
      </c>
      <c r="N859" s="153">
        <v>975</v>
      </c>
      <c r="O859" s="83"/>
      <c r="P859" s="83"/>
      <c r="Q859" s="155">
        <v>0</v>
      </c>
      <c r="R859" s="114">
        <f t="shared" si="693"/>
        <v>0</v>
      </c>
      <c r="S859" s="155">
        <v>0</v>
      </c>
      <c r="T859" s="114">
        <f t="shared" si="694"/>
        <v>0</v>
      </c>
      <c r="U859" s="123">
        <f t="shared" si="695"/>
        <v>0</v>
      </c>
      <c r="V859" s="155">
        <v>0</v>
      </c>
      <c r="W859" s="114">
        <f t="shared" si="696"/>
        <v>0</v>
      </c>
      <c r="X859" s="155">
        <v>0</v>
      </c>
      <c r="Y859" s="156"/>
      <c r="Z859" s="124">
        <f t="shared" si="697"/>
        <v>0</v>
      </c>
      <c r="AA859" s="83"/>
      <c r="AB859" s="318">
        <v>12</v>
      </c>
      <c r="AC859" s="318">
        <v>35</v>
      </c>
      <c r="AD859" s="318">
        <v>58</v>
      </c>
      <c r="AE859" s="318">
        <v>23</v>
      </c>
      <c r="AF859" s="318">
        <v>12</v>
      </c>
      <c r="AG859" s="318">
        <v>-1</v>
      </c>
    </row>
    <row r="860" spans="2:33" s="517" customFormat="1" ht="15" customHeight="1" x14ac:dyDescent="0.3">
      <c r="B860" s="239">
        <v>44682</v>
      </c>
      <c r="C860" s="542"/>
      <c r="D860" s="542"/>
      <c r="E860" s="542"/>
      <c r="F860" s="542"/>
      <c r="G860" s="542"/>
      <c r="H860" s="155">
        <v>440</v>
      </c>
      <c r="I860" s="83"/>
      <c r="J860" s="151">
        <v>891</v>
      </c>
      <c r="K860" s="152">
        <v>1.0090600226500566</v>
      </c>
      <c r="L860" s="151">
        <v>36</v>
      </c>
      <c r="M860" s="152">
        <v>1.3846153846153846</v>
      </c>
      <c r="N860" s="153">
        <v>927</v>
      </c>
      <c r="O860" s="83"/>
      <c r="P860" s="83"/>
      <c r="Q860" s="155">
        <v>0</v>
      </c>
      <c r="R860" s="114">
        <f t="shared" si="693"/>
        <v>0</v>
      </c>
      <c r="S860" s="155">
        <v>0</v>
      </c>
      <c r="T860" s="114">
        <f t="shared" si="694"/>
        <v>0</v>
      </c>
      <c r="U860" s="123">
        <f t="shared" si="695"/>
        <v>0</v>
      </c>
      <c r="V860" s="155">
        <v>0</v>
      </c>
      <c r="W860" s="114">
        <f t="shared" si="696"/>
        <v>0</v>
      </c>
      <c r="X860" s="155">
        <v>0</v>
      </c>
      <c r="Y860" s="156"/>
      <c r="Z860" s="124">
        <f t="shared" si="697"/>
        <v>0</v>
      </c>
      <c r="AA860" s="83"/>
      <c r="AB860" s="318">
        <v>15</v>
      </c>
      <c r="AC860" s="318">
        <v>30</v>
      </c>
      <c r="AD860" s="318">
        <v>39</v>
      </c>
      <c r="AE860" s="318">
        <v>25</v>
      </c>
      <c r="AF860" s="318">
        <v>13</v>
      </c>
      <c r="AG860" s="318">
        <v>-1</v>
      </c>
    </row>
    <row r="861" spans="2:33" s="517" customFormat="1" ht="15" customHeight="1" x14ac:dyDescent="0.3">
      <c r="B861" s="239">
        <v>44683</v>
      </c>
      <c r="C861" s="542"/>
      <c r="D861" s="542"/>
      <c r="E861" s="542"/>
      <c r="F861" s="542"/>
      <c r="G861" s="542"/>
      <c r="H861" s="155">
        <v>401</v>
      </c>
      <c r="I861" s="83"/>
      <c r="J861" s="151">
        <v>1487</v>
      </c>
      <c r="K861" s="152">
        <v>1.0060893098782138</v>
      </c>
      <c r="L861" s="151">
        <v>87</v>
      </c>
      <c r="M861" s="152">
        <v>0.98863636363636365</v>
      </c>
      <c r="N861" s="153">
        <v>1574</v>
      </c>
      <c r="O861" s="83"/>
      <c r="P861" s="83"/>
      <c r="Q861" s="151">
        <v>506</v>
      </c>
      <c r="R861" s="109">
        <f t="shared" si="693"/>
        <v>0.62728478348613281</v>
      </c>
      <c r="S861" s="151">
        <v>59</v>
      </c>
      <c r="T861" s="109">
        <f t="shared" si="694"/>
        <v>0.49950777712148059</v>
      </c>
      <c r="U861" s="104">
        <f t="shared" si="695"/>
        <v>565</v>
      </c>
      <c r="V861" s="151">
        <v>1</v>
      </c>
      <c r="W861" s="109">
        <f t="shared" si="696"/>
        <v>0.26874999999999999</v>
      </c>
      <c r="X861" s="151">
        <v>29</v>
      </c>
      <c r="Y861" s="328"/>
      <c r="Z861" s="124">
        <f t="shared" si="697"/>
        <v>30</v>
      </c>
      <c r="AA861" s="83"/>
      <c r="AB861" s="83"/>
    </row>
    <row r="862" spans="2:33" s="517" customFormat="1" ht="15" customHeight="1" x14ac:dyDescent="0.3">
      <c r="B862" s="239">
        <v>44684</v>
      </c>
      <c r="C862" s="542"/>
      <c r="D862" s="542"/>
      <c r="E862" s="542"/>
      <c r="F862" s="542"/>
      <c r="G862" s="542"/>
      <c r="H862" s="155">
        <v>363</v>
      </c>
      <c r="I862" s="83"/>
      <c r="J862" s="151">
        <v>1490</v>
      </c>
      <c r="K862" s="152">
        <v>1.0060769750168805</v>
      </c>
      <c r="L862" s="151">
        <v>102</v>
      </c>
      <c r="M862" s="152">
        <v>0.92727272727272725</v>
      </c>
      <c r="N862" s="153">
        <v>1592</v>
      </c>
      <c r="O862" s="83"/>
      <c r="P862" s="83"/>
      <c r="Q862" s="151">
        <v>460</v>
      </c>
      <c r="R862" s="109">
        <f t="shared" si="693"/>
        <v>0.57025889407830255</v>
      </c>
      <c r="S862" s="151">
        <v>35</v>
      </c>
      <c r="T862" s="109">
        <f t="shared" si="694"/>
        <v>0.29631817286867496</v>
      </c>
      <c r="U862" s="104">
        <f t="shared" si="695"/>
        <v>495</v>
      </c>
      <c r="V862" s="151">
        <v>17</v>
      </c>
      <c r="W862" s="109">
        <f t="shared" si="696"/>
        <v>4.5687499999999996</v>
      </c>
      <c r="X862" s="151">
        <v>3</v>
      </c>
      <c r="Y862" s="328"/>
      <c r="Z862" s="124">
        <f t="shared" si="697"/>
        <v>20</v>
      </c>
      <c r="AA862" s="83"/>
      <c r="AB862" s="83"/>
    </row>
    <row r="863" spans="2:33" s="517" customFormat="1" ht="15" customHeight="1" x14ac:dyDescent="0.3">
      <c r="B863" s="239">
        <v>44685</v>
      </c>
      <c r="C863" s="542"/>
      <c r="D863" s="542"/>
      <c r="E863" s="542"/>
      <c r="F863" s="542"/>
      <c r="G863" s="542"/>
      <c r="H863" s="155">
        <v>409</v>
      </c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</row>
    <row r="864" spans="2:33" s="517" customFormat="1" ht="15" customHeight="1" x14ac:dyDescent="0.3">
      <c r="B864" s="239"/>
      <c r="C864" s="542"/>
      <c r="D864" s="542"/>
      <c r="E864" s="542"/>
      <c r="F864" s="542"/>
      <c r="G864" s="542"/>
      <c r="H864" s="542"/>
      <c r="I864" s="542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</row>
    <row r="865" spans="2:34" s="517" customFormat="1" ht="15" customHeight="1" x14ac:dyDescent="0.3">
      <c r="B865" s="239"/>
      <c r="C865" s="552"/>
      <c r="D865" s="552"/>
      <c r="E865" s="552"/>
      <c r="F865" s="552"/>
      <c r="G865" s="552"/>
      <c r="H865" s="552"/>
      <c r="I865" s="552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</row>
    <row r="866" spans="2:34" ht="15" customHeight="1" x14ac:dyDescent="0.3">
      <c r="B866" s="573" t="s">
        <v>319</v>
      </c>
      <c r="C866" s="573"/>
      <c r="D866" s="573"/>
      <c r="E866" s="573"/>
      <c r="F866" s="573"/>
      <c r="G866" s="573"/>
      <c r="H866" s="573"/>
      <c r="I866" s="83"/>
      <c r="J866" s="84" t="s">
        <v>35</v>
      </c>
      <c r="K866" s="84"/>
      <c r="L866" s="84"/>
      <c r="M866" s="84"/>
      <c r="N866" s="31"/>
      <c r="O866" s="31"/>
      <c r="P866" s="31"/>
      <c r="Q866" s="31"/>
      <c r="R866" s="31"/>
      <c r="S866" s="31"/>
      <c r="T866" s="31"/>
      <c r="U866" s="31"/>
      <c r="V866" s="129"/>
      <c r="W866" s="31"/>
      <c r="X866" s="31"/>
      <c r="Y866" s="31"/>
      <c r="Z866" s="31"/>
      <c r="AA866" s="31"/>
      <c r="AB866" s="31"/>
    </row>
    <row r="867" spans="2:34" ht="15" customHeight="1" x14ac:dyDescent="0.3">
      <c r="B867" s="573"/>
      <c r="C867" s="573"/>
      <c r="D867" s="573"/>
      <c r="E867" s="573"/>
      <c r="F867" s="573"/>
      <c r="G867" s="573"/>
      <c r="H867" s="573"/>
      <c r="I867" s="83"/>
      <c r="J867" s="133" t="s">
        <v>36</v>
      </c>
      <c r="K867" s="125"/>
      <c r="L867" s="125"/>
      <c r="M867" s="125"/>
      <c r="N867" s="125"/>
      <c r="O867" s="125"/>
      <c r="P867" s="130"/>
      <c r="Q867" s="130"/>
      <c r="R867" s="130"/>
      <c r="S867" s="130"/>
      <c r="T867" s="130"/>
      <c r="U867" s="130"/>
      <c r="V867" s="137"/>
      <c r="W867" s="130"/>
      <c r="X867" s="130"/>
      <c r="Y867" s="130"/>
      <c r="Z867" s="130"/>
      <c r="AA867" s="130"/>
      <c r="AB867" s="130"/>
    </row>
    <row r="868" spans="2:34" ht="15" customHeight="1" x14ac:dyDescent="0.3">
      <c r="B868" s="125"/>
      <c r="C868" s="125"/>
      <c r="D868" s="125"/>
      <c r="E868" s="125"/>
      <c r="F868" s="125"/>
      <c r="G868" s="125"/>
      <c r="H868" s="125"/>
      <c r="I868" s="83"/>
      <c r="J868" s="130" t="s">
        <v>276</v>
      </c>
      <c r="K868" s="130"/>
      <c r="L868" s="130"/>
      <c r="M868" s="125"/>
      <c r="N868" s="125"/>
      <c r="O868" s="125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  <c r="AA868" s="130"/>
      <c r="AB868" s="130"/>
    </row>
    <row r="869" spans="2:34" ht="15" customHeight="1" x14ac:dyDescent="0.3">
      <c r="B869" s="126" t="s">
        <v>25</v>
      </c>
      <c r="C869" s="127"/>
      <c r="D869" s="127"/>
      <c r="E869" s="127"/>
      <c r="F869" s="127"/>
      <c r="G869" s="127"/>
      <c r="H869" s="127"/>
      <c r="I869" s="51"/>
      <c r="J869" s="133" t="s">
        <v>37</v>
      </c>
      <c r="K869" s="130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  <c r="AA869" s="131"/>
      <c r="AB869" s="131"/>
    </row>
    <row r="870" spans="2:34" x14ac:dyDescent="0.3">
      <c r="B870" s="128" t="s">
        <v>165</v>
      </c>
      <c r="C870" s="127"/>
      <c r="D870" s="127"/>
      <c r="E870" s="127"/>
      <c r="F870" s="127"/>
      <c r="G870" s="127"/>
      <c r="H870" s="127"/>
      <c r="I870" s="51"/>
      <c r="J870" s="132" t="s">
        <v>329</v>
      </c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  <c r="AA870" s="131"/>
      <c r="AB870" s="131"/>
    </row>
    <row r="871" spans="2:34" x14ac:dyDescent="0.3">
      <c r="B871" s="128" t="s">
        <v>330</v>
      </c>
      <c r="C871" s="127"/>
      <c r="D871" s="127"/>
      <c r="E871" s="127"/>
      <c r="F871" s="127"/>
      <c r="G871" s="127"/>
      <c r="H871" s="127"/>
      <c r="I871" s="51"/>
      <c r="J871" s="133" t="s">
        <v>38</v>
      </c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  <c r="AA871" s="130"/>
      <c r="AB871" s="130"/>
    </row>
    <row r="872" spans="2:34" ht="15" customHeight="1" x14ac:dyDescent="0.3">
      <c r="B872" s="128" t="s">
        <v>166</v>
      </c>
      <c r="C872" s="127"/>
      <c r="D872" s="127"/>
      <c r="E872" s="127"/>
      <c r="F872" s="127"/>
      <c r="G872" s="127"/>
      <c r="H872" s="127"/>
      <c r="I872" s="51"/>
      <c r="J872" s="568" t="s">
        <v>317</v>
      </c>
      <c r="K872" s="568"/>
      <c r="L872" s="568"/>
      <c r="M872" s="568"/>
      <c r="N872" s="568"/>
      <c r="O872" s="568"/>
      <c r="P872" s="568"/>
      <c r="Q872" s="568"/>
      <c r="R872" s="568"/>
      <c r="S872" s="568"/>
      <c r="T872" s="568"/>
      <c r="U872" s="568"/>
      <c r="V872" s="568"/>
      <c r="W872" s="568"/>
      <c r="X872" s="568"/>
      <c r="Y872" s="568"/>
      <c r="Z872" s="568"/>
      <c r="AA872" s="568"/>
      <c r="AB872" s="568"/>
      <c r="AC872" s="81"/>
      <c r="AD872" s="81"/>
      <c r="AE872" s="81"/>
      <c r="AF872" s="81"/>
      <c r="AG872" s="81"/>
      <c r="AH872" s="81"/>
    </row>
    <row r="873" spans="2:34" x14ac:dyDescent="0.3">
      <c r="B873" s="128" t="s">
        <v>167</v>
      </c>
      <c r="C873" s="127"/>
      <c r="D873" s="127"/>
      <c r="E873" s="127"/>
      <c r="F873" s="127"/>
      <c r="G873" s="127"/>
      <c r="H873" s="127"/>
      <c r="I873" s="51"/>
      <c r="J873" s="568"/>
      <c r="K873" s="568"/>
      <c r="L873" s="568"/>
      <c r="M873" s="568"/>
      <c r="N873" s="568"/>
      <c r="O873" s="568"/>
      <c r="P873" s="568"/>
      <c r="Q873" s="568"/>
      <c r="R873" s="568"/>
      <c r="S873" s="568"/>
      <c r="T873" s="568"/>
      <c r="U873" s="568"/>
      <c r="V873" s="568"/>
      <c r="W873" s="568"/>
      <c r="X873" s="568"/>
      <c r="Y873" s="568"/>
      <c r="Z873" s="568"/>
      <c r="AA873" s="568"/>
      <c r="AB873" s="568"/>
      <c r="AC873" s="81"/>
      <c r="AD873" s="81"/>
      <c r="AE873" s="81"/>
      <c r="AF873" s="81"/>
      <c r="AG873" s="81"/>
      <c r="AH873" s="81"/>
    </row>
    <row r="874" spans="2:34" x14ac:dyDescent="0.3">
      <c r="B874" s="128" t="s">
        <v>168</v>
      </c>
      <c r="C874" s="128"/>
      <c r="D874" s="128"/>
      <c r="E874" s="128"/>
      <c r="F874" s="128"/>
      <c r="G874" s="128"/>
      <c r="H874" s="128"/>
      <c r="I874" s="82"/>
      <c r="J874" s="568"/>
      <c r="K874" s="568"/>
      <c r="L874" s="568"/>
      <c r="M874" s="568"/>
      <c r="N874" s="568"/>
      <c r="O874" s="568"/>
      <c r="P874" s="568"/>
      <c r="Q874" s="568"/>
      <c r="R874" s="568"/>
      <c r="S874" s="568"/>
      <c r="T874" s="568"/>
      <c r="U874" s="568"/>
      <c r="V874" s="568"/>
      <c r="W874" s="568"/>
      <c r="X874" s="568"/>
      <c r="Y874" s="568"/>
      <c r="Z874" s="568"/>
      <c r="AA874" s="568"/>
      <c r="AB874" s="568"/>
    </row>
    <row r="875" spans="2:34" ht="15" customHeight="1" x14ac:dyDescent="0.3">
      <c r="B875" s="128" t="s">
        <v>169</v>
      </c>
      <c r="C875" s="31"/>
      <c r="D875" s="31"/>
      <c r="E875" s="31"/>
      <c r="F875" s="31"/>
      <c r="G875" s="31"/>
      <c r="H875" s="31"/>
      <c r="J875" s="133" t="s">
        <v>163</v>
      </c>
      <c r="K875" s="131"/>
      <c r="L875" s="131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  <c r="AA875" s="130"/>
      <c r="AB875" s="130"/>
    </row>
    <row r="876" spans="2:34" ht="43.5" customHeight="1" x14ac:dyDescent="0.3">
      <c r="B876" s="31"/>
      <c r="C876" s="31"/>
      <c r="D876" s="31"/>
      <c r="E876" s="31"/>
      <c r="F876" s="31"/>
      <c r="G876" s="31"/>
      <c r="H876" s="31"/>
      <c r="J876" s="568" t="s">
        <v>316</v>
      </c>
      <c r="K876" s="568"/>
      <c r="L876" s="568"/>
      <c r="M876" s="568"/>
      <c r="N876" s="568"/>
      <c r="O876" s="568"/>
      <c r="P876" s="568"/>
      <c r="Q876" s="568"/>
      <c r="R876" s="568"/>
      <c r="S876" s="568"/>
      <c r="T876" s="568"/>
      <c r="U876" s="568"/>
      <c r="V876" s="568"/>
      <c r="W876" s="568"/>
      <c r="X876" s="568"/>
      <c r="Y876" s="568"/>
      <c r="Z876" s="568"/>
      <c r="AA876" s="568"/>
      <c r="AB876" s="134"/>
    </row>
    <row r="877" spans="2:34" ht="15" customHeight="1" x14ac:dyDescent="0.3">
      <c r="J877" s="53" t="s">
        <v>97</v>
      </c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</row>
    <row r="878" spans="2:34" x14ac:dyDescent="0.3">
      <c r="J878" s="162"/>
      <c r="K878" s="31"/>
      <c r="L878" s="132" t="s">
        <v>98</v>
      </c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</row>
    <row r="879" spans="2:34" x14ac:dyDescent="0.3">
      <c r="J879" s="135"/>
      <c r="K879" s="31"/>
      <c r="L879" s="132" t="s">
        <v>33</v>
      </c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</row>
    <row r="880" spans="2:34" x14ac:dyDescent="0.3">
      <c r="J880" s="136"/>
      <c r="K880" s="31"/>
      <c r="L880" s="132" t="s">
        <v>34</v>
      </c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</row>
  </sheetData>
  <mergeCells count="20">
    <mergeCell ref="J872:AB874"/>
    <mergeCell ref="J876:AA876"/>
    <mergeCell ref="H4:O4"/>
    <mergeCell ref="C6:D6"/>
    <mergeCell ref="J6:O6"/>
    <mergeCell ref="B866:H867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L100:L862 J100:J862 X855:X858 V855:V858 V861:V862 X861:X86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63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2 S861:S86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60"/>
  <sheetViews>
    <sheetView showGridLines="0" topLeftCell="A43" zoomScale="90" zoomScaleNormal="90" workbookViewId="0">
      <selection activeCell="W27" sqref="W27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9.1093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74" t="s">
        <v>283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76" t="s">
        <v>278</v>
      </c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X4" s="138"/>
      <c r="Y4" s="576" t="s">
        <v>320</v>
      </c>
      <c r="Z4" s="577"/>
      <c r="AA4" s="577"/>
      <c r="AB4" s="577"/>
      <c r="AC4" s="577"/>
      <c r="AD4" s="577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C6" s="578" t="s">
        <v>337</v>
      </c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338</v>
      </c>
      <c r="AD6" s="82" t="s">
        <v>339</v>
      </c>
    </row>
    <row r="7" spans="1:30" ht="15" customHeight="1" x14ac:dyDescent="0.3">
      <c r="A7" s="309"/>
      <c r="B7" s="309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320"/>
      <c r="W9" s="320"/>
      <c r="Y9" s="518">
        <v>43831</v>
      </c>
      <c r="Z9" s="519">
        <v>2.6551593412967147</v>
      </c>
      <c r="AA9" s="519">
        <v>0.59331683623312637</v>
      </c>
      <c r="AB9" s="519">
        <v>-2.6340061006556681</v>
      </c>
      <c r="AC9" s="519">
        <v>1.3295551297052981</v>
      </c>
      <c r="AD9" s="519">
        <v>5.3131699164945871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8" t="s">
        <v>173</v>
      </c>
      <c r="Z10" s="519">
        <v>1.1134135415969282</v>
      </c>
      <c r="AA10" s="519">
        <v>1.2591377808826452</v>
      </c>
      <c r="AB10" s="519">
        <v>-2.6340061006556681</v>
      </c>
      <c r="AC10" s="519">
        <v>3.5214442020023142</v>
      </c>
      <c r="AD10" s="519">
        <v>5.6994326283786227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8" t="s">
        <v>173</v>
      </c>
      <c r="Z11" s="519">
        <v>-1.9085593366752656</v>
      </c>
      <c r="AA11" s="519">
        <v>0.99589750635705954</v>
      </c>
      <c r="AB11" s="519">
        <v>-2.6340061006556681</v>
      </c>
      <c r="AC11" s="519">
        <v>4.2873729927715942</v>
      </c>
      <c r="AD11" s="519">
        <v>5.7295602317597529</v>
      </c>
    </row>
    <row r="12" spans="1:30" x14ac:dyDescent="0.3">
      <c r="A12" s="309"/>
      <c r="B12" s="309"/>
      <c r="C12" s="309"/>
      <c r="D12" s="309"/>
      <c r="Y12" s="518" t="s">
        <v>173</v>
      </c>
      <c r="Z12" s="519">
        <v>-2.071232573843977</v>
      </c>
      <c r="AA12" s="519">
        <v>0.32944008478830822</v>
      </c>
      <c r="AB12" s="519">
        <v>-2.6340061006556681</v>
      </c>
      <c r="AC12" s="519">
        <v>6.1660655495505097</v>
      </c>
      <c r="AD12" s="519">
        <v>6.9146295228451846</v>
      </c>
    </row>
    <row r="13" spans="1:30" x14ac:dyDescent="0.3">
      <c r="A13" s="309"/>
      <c r="B13" s="309"/>
      <c r="C13" s="309"/>
      <c r="D13" s="309"/>
      <c r="Y13" s="518" t="s">
        <v>173</v>
      </c>
      <c r="Z13" s="519">
        <v>1.9632427473691938</v>
      </c>
      <c r="AA13" s="519">
        <v>9.1715268495930258E-2</v>
      </c>
      <c r="AB13" s="519">
        <v>-2.6340061006556681</v>
      </c>
      <c r="AC13" s="519">
        <v>9.7029950777530729</v>
      </c>
      <c r="AD13" s="519">
        <v>8.022654442824205</v>
      </c>
    </row>
    <row r="14" spans="1:30" x14ac:dyDescent="0.3">
      <c r="Y14" s="518" t="s">
        <v>173</v>
      </c>
      <c r="Z14" s="519">
        <v>1.0555442253628584</v>
      </c>
      <c r="AA14" s="519">
        <v>0.45528590457478879</v>
      </c>
      <c r="AB14" s="519">
        <v>-2.6340061006556681</v>
      </c>
      <c r="AC14" s="519">
        <v>10.749320239016754</v>
      </c>
      <c r="AD14" s="519">
        <v>8.9943219111835866</v>
      </c>
    </row>
    <row r="15" spans="1:30" x14ac:dyDescent="0.3">
      <c r="Y15" s="518" t="s">
        <v>173</v>
      </c>
      <c r="Z15" s="519">
        <v>-0.50148735158829494</v>
      </c>
      <c r="AA15" s="519">
        <v>0.91218100694803605</v>
      </c>
      <c r="AB15" s="519">
        <v>-2.6340061006556681</v>
      </c>
      <c r="AC15" s="519">
        <v>12.645653469116752</v>
      </c>
      <c r="AD15" s="519">
        <v>9.4006981774514458</v>
      </c>
    </row>
    <row r="16" spans="1:30" x14ac:dyDescent="0.3">
      <c r="Y16" s="518" t="s">
        <v>173</v>
      </c>
      <c r="Z16" s="519">
        <v>0.99108562725006866</v>
      </c>
      <c r="AA16" s="519">
        <v>1.5399291669293229</v>
      </c>
      <c r="AB16" s="519">
        <v>-2.6340061006556681</v>
      </c>
      <c r="AC16" s="519">
        <v>9.0857295695584384</v>
      </c>
      <c r="AD16" s="519">
        <v>9.9290685724915306</v>
      </c>
    </row>
    <row r="17" spans="25:30" x14ac:dyDescent="0.3">
      <c r="Y17" s="518" t="s">
        <v>173</v>
      </c>
      <c r="Z17" s="519">
        <v>3.6584079941489382</v>
      </c>
      <c r="AA17" s="519">
        <v>1.6785671859327524</v>
      </c>
      <c r="AB17" s="519">
        <v>-2.6340061006556681</v>
      </c>
      <c r="AC17" s="519">
        <v>10.323116480517982</v>
      </c>
      <c r="AD17" s="519">
        <v>9.8495972203816926</v>
      </c>
    </row>
    <row r="18" spans="25:30" x14ac:dyDescent="0.3">
      <c r="Y18" s="518" t="s">
        <v>173</v>
      </c>
      <c r="Z18" s="519">
        <v>1.2897063799374644</v>
      </c>
      <c r="AA18" s="519">
        <v>1.9487704689751055</v>
      </c>
      <c r="AB18" s="519">
        <v>-2.6340061006556681</v>
      </c>
      <c r="AC18" s="519">
        <v>7.1320068566466119</v>
      </c>
      <c r="AD18" s="519">
        <v>9.8236260290542337</v>
      </c>
    </row>
    <row r="19" spans="25:30" x14ac:dyDescent="0.3">
      <c r="Y19" s="518" t="s">
        <v>173</v>
      </c>
      <c r="Z19" s="519">
        <v>2.3230045460250301</v>
      </c>
      <c r="AA19" s="519">
        <v>2.1699374425956348</v>
      </c>
      <c r="AB19" s="519">
        <v>-2.6340061006556681</v>
      </c>
      <c r="AC19" s="519">
        <v>9.8646583148311038</v>
      </c>
      <c r="AD19" s="519">
        <v>9.1767075014673747</v>
      </c>
    </row>
    <row r="20" spans="25:30" x14ac:dyDescent="0.3">
      <c r="Y20" s="518" t="s">
        <v>173</v>
      </c>
      <c r="Z20" s="519">
        <v>2.9337088803932012</v>
      </c>
      <c r="AA20" s="519">
        <v>2.2596482081781564</v>
      </c>
      <c r="AB20" s="519">
        <v>-2.6340061006556681</v>
      </c>
      <c r="AC20" s="519">
        <v>9.1466956129842032</v>
      </c>
      <c r="AD20" s="519">
        <v>8.872826405892976</v>
      </c>
    </row>
    <row r="21" spans="25:30" x14ac:dyDescent="0.3">
      <c r="Y21" s="518" t="s">
        <v>173</v>
      </c>
      <c r="Z21" s="519">
        <v>2.9469672066593295</v>
      </c>
      <c r="AA21" s="519">
        <v>2.0021723522940014</v>
      </c>
      <c r="AB21" s="519">
        <v>-2.6340061006556681</v>
      </c>
      <c r="AC21" s="519">
        <v>10.567521899724539</v>
      </c>
      <c r="AD21" s="519">
        <v>7.9526940085286997</v>
      </c>
    </row>
    <row r="22" spans="25:30" x14ac:dyDescent="0.3">
      <c r="Y22" s="518" t="s">
        <v>173</v>
      </c>
      <c r="Z22" s="519">
        <v>1.0466814637554114</v>
      </c>
      <c r="AA22" s="519">
        <v>1.836643424056922</v>
      </c>
      <c r="AB22" s="519">
        <v>-2.6340061006556681</v>
      </c>
      <c r="AC22" s="519">
        <v>8.1172237760087427</v>
      </c>
      <c r="AD22" s="519">
        <v>7.7783257795320599</v>
      </c>
    </row>
    <row r="23" spans="25:30" x14ac:dyDescent="0.3">
      <c r="Y23" s="518" t="s">
        <v>173</v>
      </c>
      <c r="Z23" s="519">
        <v>1.6190609863277179</v>
      </c>
      <c r="AA23" s="519">
        <v>1.4439781333682635</v>
      </c>
      <c r="AB23" s="519">
        <v>-2.6340061006556681</v>
      </c>
      <c r="AC23" s="519">
        <v>6.9585619005376458</v>
      </c>
      <c r="AD23" s="519">
        <v>7.084108019680615</v>
      </c>
    </row>
    <row r="24" spans="25:30" x14ac:dyDescent="0.3">
      <c r="Y24" s="518" t="s">
        <v>173</v>
      </c>
      <c r="Z24" s="519">
        <v>1.856077002959855</v>
      </c>
      <c r="AA24" s="519">
        <v>1.2812169839887488</v>
      </c>
      <c r="AB24" s="519">
        <v>-2.6340061006556681</v>
      </c>
      <c r="AC24" s="519">
        <v>3.8821896989680482</v>
      </c>
      <c r="AD24" s="519">
        <v>7.019947846955497</v>
      </c>
    </row>
    <row r="25" spans="25:30" x14ac:dyDescent="0.3">
      <c r="Y25" s="518" t="s">
        <v>173</v>
      </c>
      <c r="Z25" s="519">
        <v>0.13100388227790838</v>
      </c>
      <c r="AA25" s="519">
        <v>1.5771665132898818</v>
      </c>
      <c r="AB25" s="519">
        <v>-2.6340061006556681</v>
      </c>
      <c r="AC25" s="519">
        <v>5.9114292536701356</v>
      </c>
      <c r="AD25" s="519">
        <v>6.3144056442495202</v>
      </c>
    </row>
    <row r="26" spans="25:30" x14ac:dyDescent="0.3">
      <c r="Y26" s="518" t="s">
        <v>173</v>
      </c>
      <c r="Z26" s="519">
        <v>-0.42565248879557971</v>
      </c>
      <c r="AA26" s="519">
        <v>1.6964433500421843</v>
      </c>
      <c r="AB26" s="519">
        <v>-2.6340061006556681</v>
      </c>
      <c r="AC26" s="519">
        <v>5.0051339958709917</v>
      </c>
      <c r="AD26" s="519">
        <v>5.8491044696496441</v>
      </c>
    </row>
    <row r="27" spans="25:30" x14ac:dyDescent="0.3">
      <c r="Y27" s="518" t="s">
        <v>173</v>
      </c>
      <c r="Z27" s="519">
        <v>1.7943808347365997</v>
      </c>
      <c r="AA27" s="519">
        <v>1.6159512679927654</v>
      </c>
      <c r="AB27" s="519">
        <v>-2.6340061006556681</v>
      </c>
      <c r="AC27" s="519">
        <v>8.6975744039083764</v>
      </c>
      <c r="AD27" s="519">
        <v>5.6895271882348073</v>
      </c>
    </row>
    <row r="28" spans="25:30" x14ac:dyDescent="0.3">
      <c r="Y28" s="518" t="s">
        <v>173</v>
      </c>
      <c r="Z28" s="519">
        <v>5.0186139117672592</v>
      </c>
      <c r="AA28" s="519">
        <v>1.8395804368731958</v>
      </c>
      <c r="AB28" s="519">
        <v>-2.6340061006556681</v>
      </c>
      <c r="AC28" s="519">
        <v>5.6287264807827029</v>
      </c>
      <c r="AD28" s="519">
        <v>6.0009328231123504</v>
      </c>
    </row>
    <row r="29" spans="25:30" x14ac:dyDescent="0.3">
      <c r="Y29" s="518" t="s">
        <v>173</v>
      </c>
      <c r="Z29" s="519">
        <v>1.8816193210215295</v>
      </c>
      <c r="AA29" s="519">
        <v>2.4039346749690904</v>
      </c>
      <c r="AB29" s="519">
        <v>-2.6340061006556681</v>
      </c>
      <c r="AC29" s="519">
        <v>4.8601155538096066</v>
      </c>
      <c r="AD29" s="519">
        <v>5.9209313461664452</v>
      </c>
    </row>
    <row r="30" spans="25:30" x14ac:dyDescent="0.3">
      <c r="Y30" s="518" t="s">
        <v>173</v>
      </c>
      <c r="Z30" s="519">
        <v>1.055616411981787</v>
      </c>
      <c r="AA30" s="519">
        <v>3.0824058216471992</v>
      </c>
      <c r="AB30" s="519">
        <v>-2.6340061006556681</v>
      </c>
      <c r="AC30" s="519">
        <v>5.8415209306337914</v>
      </c>
      <c r="AD30" s="519">
        <v>5.9103030583037475</v>
      </c>
    </row>
    <row r="31" spans="25:30" x14ac:dyDescent="0.3">
      <c r="Y31" s="518" t="s">
        <v>173</v>
      </c>
      <c r="Z31" s="519">
        <v>3.4214811851228668</v>
      </c>
      <c r="AA31" s="519">
        <v>3.5600653257359451</v>
      </c>
      <c r="AB31" s="519">
        <v>-2.6340061006556681</v>
      </c>
      <c r="AC31" s="519">
        <v>6.0620291431108484</v>
      </c>
      <c r="AD31" s="519">
        <v>5.5833850300191381</v>
      </c>
    </row>
    <row r="32" spans="25:30" x14ac:dyDescent="0.3">
      <c r="Y32" s="518" t="s">
        <v>173</v>
      </c>
      <c r="Z32" s="519">
        <v>4.0814835489491701</v>
      </c>
      <c r="AA32" s="519">
        <v>3.3005358615261771</v>
      </c>
      <c r="AB32" s="519">
        <v>-2.6340061006556681</v>
      </c>
      <c r="AC32" s="519">
        <v>5.3514189150487965</v>
      </c>
      <c r="AD32" s="519">
        <v>5.3924833881995875</v>
      </c>
    </row>
    <row r="33" spans="1:30" x14ac:dyDescent="0.3">
      <c r="Y33" s="518" t="s">
        <v>173</v>
      </c>
      <c r="Z33" s="519">
        <v>4.3236455379511796</v>
      </c>
      <c r="AA33" s="519">
        <v>3.1358720057032081</v>
      </c>
      <c r="AB33" s="519">
        <v>-2.6340061006556681</v>
      </c>
      <c r="AC33" s="519">
        <v>4.930735980832111</v>
      </c>
      <c r="AD33" s="519">
        <v>5.4919607101633749</v>
      </c>
    </row>
    <row r="34" spans="1:30" x14ac:dyDescent="0.3">
      <c r="Y34" s="518" t="s">
        <v>173</v>
      </c>
      <c r="Z34" s="519">
        <v>5.1379973633578215</v>
      </c>
      <c r="AA34" s="519">
        <v>3.258442049737551</v>
      </c>
      <c r="AB34" s="519">
        <v>-2.6340061006556681</v>
      </c>
      <c r="AC34" s="519">
        <v>6.4091482059161109</v>
      </c>
      <c r="AD34" s="519">
        <v>5.7413864990413783</v>
      </c>
    </row>
    <row r="35" spans="1:30" x14ac:dyDescent="0.3">
      <c r="D35" s="98" t="s">
        <v>282</v>
      </c>
      <c r="Y35" s="518" t="s">
        <v>173</v>
      </c>
      <c r="Z35" s="519">
        <v>3.2019076622988822</v>
      </c>
      <c r="AA35" s="519">
        <v>3.2174772014249684</v>
      </c>
      <c r="AB35" s="519">
        <v>-2.6340061006556681</v>
      </c>
      <c r="AC35" s="519">
        <v>4.2924149880458486</v>
      </c>
      <c r="AD35" s="519">
        <v>5.6923981638361552</v>
      </c>
    </row>
    <row r="36" spans="1:30" x14ac:dyDescent="0.3">
      <c r="Y36" s="518" t="s">
        <v>173</v>
      </c>
      <c r="Z36" s="519">
        <v>0.72897233026074504</v>
      </c>
      <c r="AA36" s="519">
        <v>2.8286346634330752</v>
      </c>
      <c r="AB36" s="519">
        <v>-2.6340061006556681</v>
      </c>
      <c r="AC36" s="519">
        <v>5.5564568075561169</v>
      </c>
      <c r="AD36" s="519">
        <v>5.653086778642737</v>
      </c>
    </row>
    <row r="37" spans="1:30" ht="18" x14ac:dyDescent="0.3">
      <c r="C37" s="575" t="s">
        <v>246</v>
      </c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Y37" s="518" t="s">
        <v>173</v>
      </c>
      <c r="Z37" s="519">
        <v>1.9136067202221909</v>
      </c>
      <c r="AA37" s="519">
        <v>2.4022738420185368</v>
      </c>
      <c r="AB37" s="519">
        <v>-2.6340061006556681</v>
      </c>
      <c r="AC37" s="519">
        <v>7.5875014527798186</v>
      </c>
      <c r="AD37" s="519">
        <v>5.7442112009198878</v>
      </c>
    </row>
    <row r="38" spans="1:30" x14ac:dyDescent="0.3">
      <c r="C38" s="309"/>
      <c r="D38" s="309"/>
      <c r="Y38" s="518" t="s">
        <v>173</v>
      </c>
      <c r="Z38" s="519">
        <v>3.1347272469347875</v>
      </c>
      <c r="AA38" s="519">
        <v>1.4189955156236878</v>
      </c>
      <c r="AB38" s="519">
        <v>-2.6340061006556681</v>
      </c>
      <c r="AC38" s="519">
        <v>5.7191107966742862</v>
      </c>
      <c r="AD38" s="519">
        <v>5.5912433198246401</v>
      </c>
    </row>
    <row r="39" spans="1:30" ht="15.75" customHeight="1" thickBot="1" x14ac:dyDescent="0.35">
      <c r="A39" s="309"/>
      <c r="C39" s="598" t="s">
        <v>99</v>
      </c>
      <c r="D39" s="601" t="s">
        <v>273</v>
      </c>
      <c r="E39" s="602"/>
      <c r="F39" s="602"/>
      <c r="G39" s="603"/>
      <c r="H39" s="604" t="s">
        <v>4</v>
      </c>
      <c r="I39" s="571"/>
      <c r="J39" s="571"/>
      <c r="K39" s="571"/>
      <c r="L39" s="571"/>
      <c r="M39" s="605"/>
      <c r="N39" s="604" t="s">
        <v>17</v>
      </c>
      <c r="O39" s="571"/>
      <c r="P39" s="571"/>
      <c r="Q39" s="572"/>
      <c r="Y39" s="518" t="s">
        <v>173</v>
      </c>
      <c r="Z39" s="519">
        <v>1.3595857830059179</v>
      </c>
      <c r="AA39" s="519">
        <v>0.91424717702365987</v>
      </c>
      <c r="AB39" s="519">
        <v>-2.6340061006556681</v>
      </c>
      <c r="AC39" s="519">
        <v>5.0762392186948659</v>
      </c>
      <c r="AD39" s="519">
        <v>5.9412648354936533</v>
      </c>
    </row>
    <row r="40" spans="1:30" ht="15" thickBot="1" x14ac:dyDescent="0.35">
      <c r="A40" s="309"/>
      <c r="C40" s="599"/>
      <c r="D40" s="606" t="s">
        <v>6</v>
      </c>
      <c r="E40" s="607"/>
      <c r="F40" s="75" t="s">
        <v>14</v>
      </c>
      <c r="G40" s="580" t="s">
        <v>29</v>
      </c>
      <c r="H40" s="582" t="s">
        <v>198</v>
      </c>
      <c r="I40" s="583"/>
      <c r="J40" s="584"/>
      <c r="K40" s="585" t="s">
        <v>199</v>
      </c>
      <c r="L40" s="583"/>
      <c r="M40" s="586"/>
      <c r="N40" s="582" t="s">
        <v>18</v>
      </c>
      <c r="O40" s="583"/>
      <c r="P40" s="583"/>
      <c r="Q40" s="584"/>
      <c r="Y40" s="518">
        <v>43862</v>
      </c>
      <c r="Z40" s="519">
        <v>1.3391197880494112</v>
      </c>
      <c r="AA40" s="519">
        <v>0.34226017075138004</v>
      </c>
      <c r="AB40" s="519">
        <v>-2.6340061006556681</v>
      </c>
      <c r="AC40" s="519">
        <v>5.56860693677217</v>
      </c>
      <c r="AD40" s="519">
        <v>5.5261580767626901</v>
      </c>
    </row>
    <row r="41" spans="1:30" ht="16.2" thickBot="1" x14ac:dyDescent="0.35">
      <c r="A41" s="309"/>
      <c r="C41" s="600"/>
      <c r="D41" s="344" t="s">
        <v>6</v>
      </c>
      <c r="E41" s="344" t="s">
        <v>12</v>
      </c>
      <c r="F41" s="344" t="s">
        <v>13</v>
      </c>
      <c r="G41" s="581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8" t="s">
        <v>173</v>
      </c>
      <c r="Z41" s="519">
        <v>-1.7449509214061227</v>
      </c>
      <c r="AA41" s="519">
        <v>-0.52413408680142892</v>
      </c>
      <c r="AB41" s="519">
        <v>-2.6340061006556681</v>
      </c>
      <c r="AC41" s="519">
        <v>5.3383730382493724</v>
      </c>
      <c r="AD41" s="519">
        <v>4.7980174864344134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8" t="s">
        <v>173</v>
      </c>
      <c r="Z42" s="519">
        <v>-0.33133070790131225</v>
      </c>
      <c r="AA42" s="519">
        <v>-1.1609555727205643</v>
      </c>
      <c r="AB42" s="519">
        <v>-2.6340061006556681</v>
      </c>
      <c r="AC42" s="519">
        <v>6.7425655977289409</v>
      </c>
      <c r="AD42" s="519">
        <v>4.6083657668394649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8" t="s">
        <v>173</v>
      </c>
      <c r="Z43" s="519">
        <v>-3.274936713645213</v>
      </c>
      <c r="AA43" s="519">
        <v>-1.5050441666419172</v>
      </c>
      <c r="AB43" s="519">
        <v>-2.6340061006556681</v>
      </c>
      <c r="AC43" s="519">
        <v>2.6507094964393758</v>
      </c>
      <c r="AD43" s="519">
        <v>4.7518249781270656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8" t="s">
        <v>173</v>
      </c>
      <c r="Z44" s="519">
        <v>-4.1511530826474718</v>
      </c>
      <c r="AA44" s="519">
        <v>-2.0814636960335453</v>
      </c>
      <c r="AB44" s="519">
        <v>-2.6340061006556681</v>
      </c>
      <c r="AC44" s="519">
        <v>2.4905173204818851</v>
      </c>
      <c r="AD44" s="519">
        <v>4.7050137307652857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8" t="s">
        <v>173</v>
      </c>
      <c r="Z45" s="519">
        <v>-1.3230231544991602</v>
      </c>
      <c r="AA45" s="519">
        <v>-2.0788939294664792</v>
      </c>
      <c r="AB45" s="519">
        <v>-2.6340061006556681</v>
      </c>
      <c r="AC45" s="519">
        <v>4.3915487595096465</v>
      </c>
      <c r="AD45" s="519">
        <v>4.5539346207187128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8" t="s">
        <v>173</v>
      </c>
      <c r="Z46" s="519">
        <v>-1.0490343744435515</v>
      </c>
      <c r="AA46" s="519">
        <v>-1.8276812645893821</v>
      </c>
      <c r="AB46" s="519">
        <v>-2.6340061006556681</v>
      </c>
      <c r="AC46" s="519">
        <v>6.0804536977080659</v>
      </c>
      <c r="AD46" s="519">
        <v>4.165330948353124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8" t="s">
        <v>173</v>
      </c>
      <c r="Z47" s="519">
        <v>-2.6958169176919839</v>
      </c>
      <c r="AA47" s="519">
        <v>-1.5725154285423695</v>
      </c>
      <c r="AB47" s="519">
        <v>-2.6340061006556681</v>
      </c>
      <c r="AC47" s="519">
        <v>5.2409282052397117</v>
      </c>
      <c r="AD47" s="519">
        <v>4.0603287425047956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8" t="s">
        <v>173</v>
      </c>
      <c r="Z48" s="519">
        <v>-1.7269625554366665</v>
      </c>
      <c r="AA48" s="519">
        <v>-0.27528066891679676</v>
      </c>
      <c r="AB48" s="519">
        <v>-2.6340061006556681</v>
      </c>
      <c r="AC48" s="519">
        <v>4.2808192679233628</v>
      </c>
      <c r="AD48" s="519">
        <v>4.0845527206650525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8" t="s">
        <v>173</v>
      </c>
      <c r="Z49" s="519">
        <v>1.4271579462383688</v>
      </c>
      <c r="AA49" s="519">
        <v>0.72680129752858424</v>
      </c>
      <c r="AB49" s="519">
        <v>-2.6340061006556681</v>
      </c>
      <c r="AC49" s="519">
        <v>4.0223398911698212</v>
      </c>
      <c r="AD49" s="519">
        <v>4.3206449453730471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8" t="s">
        <v>173</v>
      </c>
      <c r="Z50" s="519">
        <v>-1.4887758613161233</v>
      </c>
      <c r="AA50" s="519">
        <v>0.82379745153704309</v>
      </c>
      <c r="AB50" s="519">
        <v>-2.6340061006556681</v>
      </c>
      <c r="AC50" s="519">
        <v>1.9156940555010777</v>
      </c>
      <c r="AD50" s="519">
        <v>3.7635927126635198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8" t="s">
        <v>173</v>
      </c>
      <c r="Z51" s="519">
        <v>4.9294902347315395</v>
      </c>
      <c r="AA51" s="519">
        <v>1.292473118530592</v>
      </c>
      <c r="AB51" s="519">
        <v>-2.6340061006556681</v>
      </c>
      <c r="AC51" s="519">
        <v>2.6600851676036825</v>
      </c>
      <c r="AD51" s="519">
        <v>3.0448094950364486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8" t="s">
        <v>173</v>
      </c>
      <c r="Z52" s="519">
        <v>5.6915506106185063</v>
      </c>
      <c r="AA52" s="519">
        <v>1.9608509908872491</v>
      </c>
      <c r="AB52" s="519">
        <v>-2.6340061006556681</v>
      </c>
      <c r="AC52" s="519">
        <v>6.044194332465608</v>
      </c>
      <c r="AD52" s="519">
        <v>3.2415306566704061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8" t="s">
        <v>173</v>
      </c>
      <c r="Z53" s="519">
        <v>-0.37006129638433882</v>
      </c>
      <c r="AA53" s="519">
        <v>3.0117353999027308</v>
      </c>
      <c r="AB53" s="519">
        <v>-2.6340061006556681</v>
      </c>
      <c r="AC53" s="519">
        <v>2.1810880687413743</v>
      </c>
      <c r="AD53" s="519">
        <v>4.3290613061444025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8" t="s">
        <v>173</v>
      </c>
      <c r="Z54" s="519">
        <v>0.58491275126285769</v>
      </c>
      <c r="AA54" s="519">
        <v>3.497974425844796</v>
      </c>
      <c r="AB54" s="519">
        <v>-2.6340061006556681</v>
      </c>
      <c r="AC54" s="519">
        <v>0.2094456818502124</v>
      </c>
      <c r="AD54" s="519">
        <v>5.0797646703735877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8" t="s">
        <v>173</v>
      </c>
      <c r="Z55" s="519">
        <v>2.9516825510599349</v>
      </c>
      <c r="AA55" s="519">
        <v>2.9620041225379863</v>
      </c>
      <c r="AB55" s="519">
        <v>-2.6340061006556681</v>
      </c>
      <c r="AC55" s="519">
        <v>5.6578673993610664</v>
      </c>
      <c r="AD55" s="519">
        <v>5.2768996621852517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8" t="s">
        <v>173</v>
      </c>
      <c r="Z56" s="519">
        <v>8.7833488093467427</v>
      </c>
      <c r="AA56" s="519">
        <v>2.4991400005110793</v>
      </c>
      <c r="AB56" s="519">
        <v>-2.6340061006556681</v>
      </c>
      <c r="AC56" s="519">
        <v>11.635054437487796</v>
      </c>
      <c r="AD56" s="519">
        <v>5.2633143118627386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8" t="s">
        <v>173</v>
      </c>
      <c r="Z57" s="519">
        <v>1.914897320278333</v>
      </c>
      <c r="AA57" s="519">
        <v>2.5402365795276474</v>
      </c>
      <c r="AB57" s="519">
        <v>-2.6340061006556681</v>
      </c>
      <c r="AC57" s="519">
        <v>7.1706176051053774</v>
      </c>
      <c r="AD57" s="519">
        <v>5.5691557561479454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8" t="s">
        <v>173</v>
      </c>
      <c r="Z58" s="519">
        <v>1.1776981115838678</v>
      </c>
      <c r="AA58" s="519">
        <v>2.5421412596127362</v>
      </c>
      <c r="AB58" s="519">
        <v>-2.6340061006556681</v>
      </c>
      <c r="AC58" s="519">
        <v>4.0400301102853291</v>
      </c>
      <c r="AD58" s="519">
        <v>6.2229887330244225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8" t="s">
        <v>173</v>
      </c>
      <c r="Z59" s="519">
        <v>2.4515017564301571</v>
      </c>
      <c r="AA59" s="519">
        <v>1.8564361116076369</v>
      </c>
      <c r="AB59" s="519">
        <v>-2.6340061006556681</v>
      </c>
      <c r="AC59" s="519">
        <v>5.9490968802080175</v>
      </c>
      <c r="AD59" s="519">
        <v>6.0449065714912695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8" t="s">
        <v>173</v>
      </c>
      <c r="Z60" s="519">
        <v>-8.2385243268362829E-2</v>
      </c>
      <c r="AA60" s="519">
        <v>0.74317984270757065</v>
      </c>
      <c r="AB60" s="519">
        <v>-2.6340061006556681</v>
      </c>
      <c r="AC60" s="519">
        <v>4.3219781787378224</v>
      </c>
      <c r="AD60" s="519">
        <v>5.0783770006752524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8" t="s">
        <v>173</v>
      </c>
      <c r="Z61" s="519">
        <v>0.59824551185847541</v>
      </c>
      <c r="AA61" s="519">
        <v>1.2308132251377961</v>
      </c>
      <c r="AB61" s="519">
        <v>-2.6340061006556681</v>
      </c>
      <c r="AC61" s="519">
        <v>4.7862765199855488</v>
      </c>
      <c r="AD61" s="519">
        <v>5.2411060205217899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8" t="s">
        <v>173</v>
      </c>
      <c r="Z62" s="519">
        <v>-1.8482534849757593</v>
      </c>
      <c r="AA62" s="519">
        <v>1.8354531867142185</v>
      </c>
      <c r="AB62" s="519">
        <v>-2.6340061006556681</v>
      </c>
      <c r="AC62" s="519">
        <v>4.4112922686289977</v>
      </c>
      <c r="AD62" s="519">
        <v>6.0017840333226031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8" t="s">
        <v>173</v>
      </c>
      <c r="Z63" s="519">
        <v>0.9905549270462829</v>
      </c>
      <c r="AA63" s="519">
        <v>2.2263474238259384</v>
      </c>
      <c r="AB63" s="519">
        <v>-2.6340061006556681</v>
      </c>
      <c r="AC63" s="519">
        <v>4.8693474417756732</v>
      </c>
      <c r="AD63" s="519">
        <v>6.0961565912911402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8" t="s">
        <v>173</v>
      </c>
      <c r="Z64" s="519">
        <v>5.3283309972899122</v>
      </c>
      <c r="AA64" s="519">
        <v>2.088404886866011</v>
      </c>
      <c r="AB64" s="519">
        <v>-2.6340061006556681</v>
      </c>
      <c r="AC64" s="519">
        <v>8.3097207440311394</v>
      </c>
      <c r="AD64" s="519">
        <v>5.5286487305419616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8" t="s">
        <v>173</v>
      </c>
      <c r="Z65" s="519">
        <v>5.4101778426188245</v>
      </c>
      <c r="AA65" s="519">
        <v>2.3903071341593387</v>
      </c>
      <c r="AB65" s="519">
        <v>-2.6340061006556681</v>
      </c>
      <c r="AC65" s="519">
        <v>9.3647761998910255</v>
      </c>
      <c r="AD65" s="519">
        <v>5.2052639794843651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8" t="s">
        <v>173</v>
      </c>
      <c r="Z66" s="519">
        <v>5.1877614162121963</v>
      </c>
      <c r="AA66" s="519">
        <v>3.5564477966889769</v>
      </c>
      <c r="AB66" s="519">
        <v>-2.6340061006556681</v>
      </c>
      <c r="AC66" s="519">
        <v>6.6097047859877733</v>
      </c>
      <c r="AD66" s="519">
        <v>5.234006040175907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8" t="s">
        <v>173</v>
      </c>
      <c r="Z67" s="519">
        <v>-1.0479830019878562</v>
      </c>
      <c r="AA67" s="519">
        <v>4.1985345499864053</v>
      </c>
      <c r="AB67" s="519">
        <v>-2.6340061006556681</v>
      </c>
      <c r="AC67" s="519">
        <v>0.349423153493575</v>
      </c>
      <c r="AD67" s="519">
        <v>5.4510007346484866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8">
        <v>43891</v>
      </c>
      <c r="Z68" s="519">
        <v>2.7115612429117659</v>
      </c>
      <c r="AA68" s="519">
        <v>3.8584112518574476</v>
      </c>
      <c r="AB68" s="519">
        <v>-2.6340061006556681</v>
      </c>
      <c r="AC68" s="519">
        <v>2.5225832625823728</v>
      </c>
      <c r="AD68" s="519">
        <v>5.0570467585820591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8" t="s">
        <v>173</v>
      </c>
      <c r="Z69" s="519">
        <v>6.31473115273171</v>
      </c>
      <c r="AA69" s="519">
        <v>3.2956282378345221</v>
      </c>
      <c r="AB69" s="519">
        <v>-2.6340061006556681</v>
      </c>
      <c r="AC69" s="519">
        <v>4.6124866934697906</v>
      </c>
      <c r="AD69" s="519">
        <v>4.6995577169363587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8" t="s">
        <v>173</v>
      </c>
      <c r="Z70" s="519">
        <v>5.4851622001282836</v>
      </c>
      <c r="AA70" s="519">
        <v>2.5915953034969919</v>
      </c>
      <c r="AB70" s="519">
        <v>-2.6340061006556681</v>
      </c>
      <c r="AC70" s="519">
        <v>6.3883103030837276</v>
      </c>
      <c r="AD70" s="519">
        <v>4.7552978792392668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8" t="s">
        <v>173</v>
      </c>
      <c r="Z71" s="519">
        <v>2.947467910387211</v>
      </c>
      <c r="AA71" s="519">
        <v>2.3767632907598824</v>
      </c>
      <c r="AB71" s="519">
        <v>-2.6340061006556681</v>
      </c>
      <c r="AC71" s="519">
        <v>5.5520429115661472</v>
      </c>
      <c r="AD71" s="519">
        <v>5.7136270785738583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8" t="s">
        <v>173</v>
      </c>
      <c r="Z72" s="519">
        <v>1.4706967444583481</v>
      </c>
      <c r="AA72" s="519">
        <v>2.457751694110399</v>
      </c>
      <c r="AB72" s="519">
        <v>-2.6340061006556681</v>
      </c>
      <c r="AC72" s="519">
        <v>6.8623529083711219</v>
      </c>
      <c r="AD72" s="519">
        <v>7.1474262149020502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8" t="s">
        <v>173</v>
      </c>
      <c r="Z73" s="519">
        <v>0.25953087584948287</v>
      </c>
      <c r="AA73" s="519">
        <v>1.8916728094119557</v>
      </c>
      <c r="AB73" s="519">
        <v>-2.6340061006556681</v>
      </c>
      <c r="AC73" s="519">
        <v>6.9998859221081347</v>
      </c>
      <c r="AD73" s="519">
        <v>8.2513944363919638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8" t="s">
        <v>173</v>
      </c>
      <c r="Z74" s="519">
        <v>-2.5518070911476238</v>
      </c>
      <c r="AA74" s="519">
        <v>1.6379368934396126</v>
      </c>
      <c r="AB74" s="519">
        <v>-2.6340061006556681</v>
      </c>
      <c r="AC74" s="519">
        <v>7.0577275488357145</v>
      </c>
      <c r="AD74" s="519">
        <v>9.1275281897222147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8" t="s">
        <v>173</v>
      </c>
      <c r="Z75" s="519">
        <v>3.2784800663653839</v>
      </c>
      <c r="AA75" s="519">
        <v>2.0639785536293211</v>
      </c>
      <c r="AB75" s="519">
        <v>-2.6340061006556681</v>
      </c>
      <c r="AC75" s="519">
        <v>12.559177216879718</v>
      </c>
      <c r="AD75" s="519">
        <v>10.014496567031587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8" t="s">
        <v>173</v>
      </c>
      <c r="Z76" s="519">
        <v>2.3521789598426044</v>
      </c>
      <c r="AA76" s="519">
        <v>2.5213956303181111</v>
      </c>
      <c r="AB76" s="519">
        <v>-2.6340061006556681</v>
      </c>
      <c r="AC76" s="519">
        <v>12.340264243899185</v>
      </c>
      <c r="AD76" s="519">
        <v>10.600586485393775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8" t="s">
        <v>173</v>
      </c>
      <c r="Z77" s="519">
        <v>3.709010788321883</v>
      </c>
      <c r="AA77" s="519">
        <v>3.2779673874169779</v>
      </c>
      <c r="AB77" s="519">
        <v>-2.6340061006556681</v>
      </c>
      <c r="AC77" s="519">
        <v>12.521246576395484</v>
      </c>
      <c r="AD77" s="519">
        <v>11.092190024838004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8" t="s">
        <v>173</v>
      </c>
      <c r="Z78" s="519">
        <v>5.9297595317151677</v>
      </c>
      <c r="AA78" s="519">
        <v>3.3209922550707121</v>
      </c>
      <c r="AB78" s="519">
        <v>-2.6340061006556681</v>
      </c>
      <c r="AC78" s="519">
        <v>11.760821552731755</v>
      </c>
      <c r="AD78" s="519">
        <v>10.623236238991966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8" t="s">
        <v>173</v>
      </c>
      <c r="Z79" s="519">
        <v>4.672616281279879</v>
      </c>
      <c r="AA79" s="519">
        <v>3.1747253871072805</v>
      </c>
      <c r="AB79" s="519">
        <v>-2.6340061006556681</v>
      </c>
      <c r="AC79" s="519">
        <v>10.964982336906431</v>
      </c>
      <c r="AD79" s="519">
        <v>9.9162142237425233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8" t="s">
        <v>173</v>
      </c>
      <c r="Z80" s="519">
        <v>5.5555331755415498</v>
      </c>
      <c r="AA80" s="519">
        <v>2.6583396040032077</v>
      </c>
      <c r="AB80" s="519">
        <v>-2.6340061006556681</v>
      </c>
      <c r="AC80" s="519">
        <v>10.441110698217742</v>
      </c>
      <c r="AD80" s="519">
        <v>9.2032275126162553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8" t="s">
        <v>173</v>
      </c>
      <c r="Z81" s="519">
        <v>-2.2506330175714835</v>
      </c>
      <c r="AA81" s="519">
        <v>1.7627544036434302</v>
      </c>
      <c r="AB81" s="519">
        <v>-2.6340061006556681</v>
      </c>
      <c r="AC81" s="519">
        <v>3.7750510479134505</v>
      </c>
      <c r="AD81" s="519">
        <v>8.1289803852588403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8" t="s">
        <v>173</v>
      </c>
      <c r="Z82" s="519">
        <v>2.2546119906213642</v>
      </c>
      <c r="AA82" s="519">
        <v>0.15780155349414329</v>
      </c>
      <c r="AB82" s="519">
        <v>-2.6340061006556681</v>
      </c>
      <c r="AC82" s="519">
        <v>7.6100231101336107</v>
      </c>
      <c r="AD82" s="519">
        <v>6.9155082571488151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8" t="s">
        <v>173</v>
      </c>
      <c r="Z83" s="519">
        <v>-1.2625215218859061</v>
      </c>
      <c r="AA83" s="519">
        <v>-2.6087229169526913</v>
      </c>
      <c r="AB83" s="519">
        <v>-2.6340061006556681</v>
      </c>
      <c r="AC83" s="519">
        <v>7.3493572660153177</v>
      </c>
      <c r="AD83" s="519">
        <v>4.1698293860742313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8" t="s">
        <v>173</v>
      </c>
      <c r="Z84" s="519">
        <v>-2.5600856141965598</v>
      </c>
      <c r="AA84" s="519">
        <v>-5.4898771941220108</v>
      </c>
      <c r="AB84" s="519">
        <v>-2.6340061006556681</v>
      </c>
      <c r="AC84" s="519">
        <v>5.0015166848935735</v>
      </c>
      <c r="AD84" s="519">
        <v>1.3606105915927418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8" t="s">
        <v>173</v>
      </c>
      <c r="Z85" s="519">
        <v>-5.3049104193298406</v>
      </c>
      <c r="AA85" s="519">
        <v>-8.0170462287212612</v>
      </c>
      <c r="AB85" s="519">
        <v>-2.6340061006556681</v>
      </c>
      <c r="AC85" s="519">
        <v>3.2665166559615813</v>
      </c>
      <c r="AD85" s="519">
        <v>-1.1804634095148328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8" t="s">
        <v>173</v>
      </c>
      <c r="Z86" s="519">
        <v>-14.693055011847965</v>
      </c>
      <c r="AA86" s="519">
        <v>-11.794524954702144</v>
      </c>
      <c r="AB86" s="519">
        <v>-2.6340061006556681</v>
      </c>
      <c r="AC86" s="519">
        <v>-8.2547697606156589</v>
      </c>
      <c r="AD86" s="519">
        <v>-5.2282532641810127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8" t="s">
        <v>173</v>
      </c>
      <c r="Z87" s="519">
        <v>-14.612546764643687</v>
      </c>
      <c r="AA87" s="519">
        <v>-14.461296647259219</v>
      </c>
      <c r="AB87" s="519">
        <v>-2.6340061006556681</v>
      </c>
      <c r="AC87" s="519">
        <v>-9.2234208631526826</v>
      </c>
      <c r="AD87" s="519">
        <v>-8.7792463239440224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8" t="s">
        <v>173</v>
      </c>
      <c r="Z88" s="519">
        <v>-19.94081625976624</v>
      </c>
      <c r="AA88" s="519">
        <v>-17.332593438744123</v>
      </c>
      <c r="AB88" s="519">
        <v>-2.6340061006556681</v>
      </c>
      <c r="AC88" s="519">
        <v>-14.012466959839571</v>
      </c>
      <c r="AD88" s="519">
        <v>-12.267418506746329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8" t="s">
        <v>173</v>
      </c>
      <c r="Z89" s="519">
        <v>-24.187739091244811</v>
      </c>
      <c r="AA89" s="519">
        <v>-19.447112844906094</v>
      </c>
      <c r="AB89" s="519">
        <v>-2.6340061006556681</v>
      </c>
      <c r="AC89" s="519">
        <v>-20.724505872529647</v>
      </c>
      <c r="AD89" s="519">
        <v>-15.602751026653152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8" t="s">
        <v>173</v>
      </c>
      <c r="Z90" s="519">
        <v>-19.929923369785445</v>
      </c>
      <c r="AA90" s="519">
        <v>-20.2496100499304</v>
      </c>
      <c r="AB90" s="519">
        <v>-2.6340061006556681</v>
      </c>
      <c r="AC90" s="519">
        <v>-17.507594152325751</v>
      </c>
      <c r="AD90" s="519">
        <v>-17.472698268052358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8" t="s">
        <v>173</v>
      </c>
      <c r="Z91" s="519">
        <v>-22.659163154590882</v>
      </c>
      <c r="AA91" s="519">
        <v>-20.845738213896642</v>
      </c>
      <c r="AB91" s="519">
        <v>-2.6340061006556681</v>
      </c>
      <c r="AC91" s="519">
        <v>-19.415688594722582</v>
      </c>
      <c r="AD91" s="519">
        <v>-18.909257612630295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8" t="s">
        <v>173</v>
      </c>
      <c r="Z92" s="519">
        <v>-20.106546262463624</v>
      </c>
      <c r="AA92" s="519">
        <v>-21.723328639263904</v>
      </c>
      <c r="AB92" s="519">
        <v>-2.6340061006556681</v>
      </c>
      <c r="AC92" s="519">
        <v>-20.080810983386172</v>
      </c>
      <c r="AD92" s="519">
        <v>-20.093238144415146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8" t="s">
        <v>173</v>
      </c>
      <c r="Z93" s="519">
        <v>-20.310535447018101</v>
      </c>
      <c r="AA93" s="519">
        <v>-22.338582272586908</v>
      </c>
      <c r="AB93" s="519">
        <v>-2.6340061006556681</v>
      </c>
      <c r="AC93" s="519">
        <v>-21.344400450410092</v>
      </c>
      <c r="AD93" s="519">
        <v>-20.490954081608329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8" t="s">
        <v>173</v>
      </c>
      <c r="Z94" s="519">
        <v>-18.785443912407374</v>
      </c>
      <c r="AA94" s="519">
        <v>-22.293065379126364</v>
      </c>
      <c r="AB94" s="519">
        <v>-2.6340061006556681</v>
      </c>
      <c r="AC94" s="519">
        <v>-19.279336275198261</v>
      </c>
      <c r="AD94" s="519">
        <v>-20.05650899832133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8" t="s">
        <v>173</v>
      </c>
      <c r="Z95" s="519">
        <v>-26.08394923733708</v>
      </c>
      <c r="AA95" s="519">
        <v>-21.145280921695107</v>
      </c>
      <c r="AB95" s="519">
        <v>-2.6340061006556681</v>
      </c>
      <c r="AC95" s="519">
        <v>-22.300330682333509</v>
      </c>
      <c r="AD95" s="519">
        <v>-19.054543482343149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8" t="s">
        <v>173</v>
      </c>
      <c r="Z96" s="519">
        <v>-28.494514524505856</v>
      </c>
      <c r="AA96" s="519">
        <v>-20.939905868596206</v>
      </c>
      <c r="AB96" s="519">
        <v>-2.6340061006556681</v>
      </c>
      <c r="AC96" s="519">
        <v>-23.508517432881931</v>
      </c>
      <c r="AD96" s="519">
        <v>-18.443345318806617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8" t="s">
        <v>173</v>
      </c>
      <c r="Z97" s="519">
        <v>-19.611305115561645</v>
      </c>
      <c r="AA97" s="519">
        <v>-21.038511047867981</v>
      </c>
      <c r="AB97" s="519">
        <v>-2.6340061006556681</v>
      </c>
      <c r="AC97" s="519">
        <v>-14.466478569316763</v>
      </c>
      <c r="AD97" s="519">
        <v>-18.120013038011443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8" t="s">
        <v>173</v>
      </c>
      <c r="Z98" s="519">
        <v>-14.624671952572065</v>
      </c>
      <c r="AA98" s="519">
        <v>-21.643126818911746</v>
      </c>
      <c r="AB98" s="519">
        <v>-2.6340061006556681</v>
      </c>
      <c r="AC98" s="519">
        <v>-12.40192998287533</v>
      </c>
      <c r="AD98" s="519">
        <v>-17.770316792700427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8">
        <v>43922</v>
      </c>
      <c r="Z99" s="519">
        <v>-18.668920890771325</v>
      </c>
      <c r="AA99" s="519">
        <v>-21.719034984894332</v>
      </c>
      <c r="AB99" s="519">
        <v>-17.945345508567414</v>
      </c>
      <c r="AC99" s="519">
        <v>-15.802423838630432</v>
      </c>
      <c r="AD99" s="519">
        <v>-17.801447620138891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8" t="s">
        <v>173</v>
      </c>
      <c r="Z100" s="519">
        <v>-21.00077170192051</v>
      </c>
      <c r="AA100" s="519">
        <v>-21.556941586992473</v>
      </c>
      <c r="AB100" s="519">
        <v>-17.945345508567414</v>
      </c>
      <c r="AC100" s="519">
        <v>-19.081074484843882</v>
      </c>
      <c r="AD100" s="519">
        <v>-17.477420560134959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8" t="s">
        <v>173</v>
      </c>
      <c r="Z101" s="519">
        <v>-23.017754309713713</v>
      </c>
      <c r="AA101" s="519">
        <v>-22.436368679178173</v>
      </c>
      <c r="AB101" s="519">
        <v>-17.945345508567414</v>
      </c>
      <c r="AC101" s="519">
        <v>-16.831462558021144</v>
      </c>
      <c r="AD101" s="519">
        <v>-18.108756418691616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8" t="s">
        <v>173</v>
      </c>
      <c r="Z102" s="519">
        <v>-26.615306399215211</v>
      </c>
      <c r="AA102" s="519">
        <v>-24.139769063479456</v>
      </c>
      <c r="AB102" s="519">
        <v>-17.945345508567414</v>
      </c>
      <c r="AC102" s="519">
        <v>-22.518246474402758</v>
      </c>
      <c r="AD102" s="519">
        <v>-18.958952094899114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8" t="s">
        <v>173</v>
      </c>
      <c r="Z103" s="519">
        <v>-27.359860739192847</v>
      </c>
      <c r="AA103" s="519">
        <v>-25.208054241470307</v>
      </c>
      <c r="AB103" s="519">
        <v>-17.945345508567414</v>
      </c>
      <c r="AC103" s="519">
        <v>-21.240328012854405</v>
      </c>
      <c r="AD103" s="519">
        <v>-19.391176319267352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8" t="s">
        <v>173</v>
      </c>
      <c r="Z104" s="519">
        <v>-25.767294760861557</v>
      </c>
      <c r="AA104" s="519">
        <v>-26.06425558632775</v>
      </c>
      <c r="AB104" s="519">
        <v>-17.945345508567414</v>
      </c>
      <c r="AC104" s="519">
        <v>-18.885829579213365</v>
      </c>
      <c r="AD104" s="519">
        <v>-19.186806160552212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8" t="s">
        <v>173</v>
      </c>
      <c r="Z105" s="519">
        <v>-26.548474642681033</v>
      </c>
      <c r="AA105" s="519">
        <v>-26.975406705295278</v>
      </c>
      <c r="AB105" s="519">
        <v>-17.945345508567414</v>
      </c>
      <c r="AC105" s="519">
        <v>-18.353299716327825</v>
      </c>
      <c r="AD105" s="519">
        <v>-20.3220093409277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8" t="s">
        <v>173</v>
      </c>
      <c r="Z106" s="519">
        <v>-26.14691713670728</v>
      </c>
      <c r="AA106" s="519">
        <v>-26.66673209196464</v>
      </c>
      <c r="AB106" s="519">
        <v>-17.945345508567414</v>
      </c>
      <c r="AC106" s="519">
        <v>-18.827993409208105</v>
      </c>
      <c r="AD106" s="519">
        <v>-19.69926058809892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8" t="s">
        <v>173</v>
      </c>
      <c r="Z107" s="519">
        <v>-26.994181115922611</v>
      </c>
      <c r="AA107" s="519">
        <v>-26.910631610984478</v>
      </c>
      <c r="AB107" s="519">
        <v>-17.945345508567414</v>
      </c>
      <c r="AC107" s="519">
        <v>-17.650483373837886</v>
      </c>
      <c r="AD107" s="519">
        <v>-20.03772762569189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327</v>
      </c>
      <c r="O108" s="285" t="s">
        <v>328</v>
      </c>
      <c r="P108" s="284" t="s">
        <v>327</v>
      </c>
      <c r="Q108" s="275" t="s">
        <v>328</v>
      </c>
      <c r="Y108" s="518" t="s">
        <v>173</v>
      </c>
      <c r="Z108" s="519">
        <v>-29.395812142486413</v>
      </c>
      <c r="AA108" s="519">
        <v>-26.156087537503378</v>
      </c>
      <c r="AB108" s="519">
        <v>-17.945345508567414</v>
      </c>
      <c r="AC108" s="519">
        <v>-24.777884820649533</v>
      </c>
      <c r="AD108" s="519">
        <v>-19.133715615342219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8" t="s">
        <v>173</v>
      </c>
      <c r="Z109" s="519">
        <v>-24.454584105900761</v>
      </c>
      <c r="AA109" s="519">
        <v>-25.327711632795424</v>
      </c>
      <c r="AB109" s="519">
        <v>-17.945345508567414</v>
      </c>
      <c r="AC109" s="519">
        <v>-18.159005204601314</v>
      </c>
      <c r="AD109" s="519">
        <v>-18.416809463419821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8" t="s">
        <v>173</v>
      </c>
      <c r="Z110" s="519">
        <v>-29.067157372331696</v>
      </c>
      <c r="AA110" s="519">
        <v>-24.984885602407815</v>
      </c>
      <c r="AB110" s="519">
        <v>-17.945345508567414</v>
      </c>
      <c r="AC110" s="519">
        <v>-23.609597276005189</v>
      </c>
      <c r="AD110" s="519">
        <v>-18.295066198061761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8" t="s">
        <v>173</v>
      </c>
      <c r="Z111" s="519">
        <v>-20.485486246493846</v>
      </c>
      <c r="AA111" s="519">
        <v>-24.262566579547599</v>
      </c>
      <c r="AB111" s="519">
        <v>-17.945345508567414</v>
      </c>
      <c r="AC111" s="519">
        <v>-12.55774550676567</v>
      </c>
      <c r="AD111" s="519">
        <v>-18.409758093763834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8" t="s">
        <v>173</v>
      </c>
      <c r="Z112" s="519">
        <v>-20.749843309725353</v>
      </c>
      <c r="AA112" s="519">
        <v>-23.656117766088052</v>
      </c>
      <c r="AB112" s="519">
        <v>-17.945345508567414</v>
      </c>
      <c r="AC112" s="519">
        <v>-13.334956652871071</v>
      </c>
      <c r="AD112" s="519">
        <v>-18.325040685475667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8" t="s">
        <v>173</v>
      </c>
      <c r="Z113" s="519">
        <v>-23.747134923994015</v>
      </c>
      <c r="AA113" s="519">
        <v>-24.033192400019772</v>
      </c>
      <c r="AB113" s="519">
        <v>-17.945345508567414</v>
      </c>
      <c r="AC113" s="519">
        <v>-17.975790551701664</v>
      </c>
      <c r="AD113" s="519">
        <v>-19.05137235684079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8" t="s">
        <v>173</v>
      </c>
      <c r="Z114" s="519">
        <v>-21.937947955901098</v>
      </c>
      <c r="AA114" s="519">
        <v>-24.401757722362415</v>
      </c>
      <c r="AB114" s="519">
        <v>-17.945345508567414</v>
      </c>
      <c r="AC114" s="519">
        <v>-18.453326643752405</v>
      </c>
      <c r="AD114" s="519">
        <v>-18.919305816958143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8" t="s">
        <v>173</v>
      </c>
      <c r="Z115" s="519">
        <v>-25.150670448269612</v>
      </c>
      <c r="AA115" s="519">
        <v>-25.150206301562459</v>
      </c>
      <c r="AB115" s="519">
        <v>-17.945345508567414</v>
      </c>
      <c r="AC115" s="519">
        <v>-24.184862962632351</v>
      </c>
      <c r="AD115" s="519">
        <v>-19.216193612895939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8" t="s">
        <v>173</v>
      </c>
      <c r="Z116" s="519">
        <v>-27.094106543422772</v>
      </c>
      <c r="AA116" s="519">
        <v>-25.275870357744903</v>
      </c>
      <c r="AB116" s="519">
        <v>-17.945345508567414</v>
      </c>
      <c r="AC116" s="519">
        <v>-23.243326904157186</v>
      </c>
      <c r="AD116" s="519">
        <v>-19.010941694130331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8" t="s">
        <v>173</v>
      </c>
      <c r="Z117" s="519">
        <v>-31.647114628730193</v>
      </c>
      <c r="AA117" s="519">
        <v>-25.613937502253545</v>
      </c>
      <c r="AB117" s="519">
        <v>-17.945345508567414</v>
      </c>
      <c r="AC117" s="519">
        <v>-22.685131496826656</v>
      </c>
      <c r="AD117" s="519">
        <v>-19.111698463109281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8" t="s">
        <v>173</v>
      </c>
      <c r="Z118" s="519">
        <v>-25.724626300894155</v>
      </c>
      <c r="AA118" s="519">
        <v>-25.796147908320592</v>
      </c>
      <c r="AB118" s="519">
        <v>-17.945345508567414</v>
      </c>
      <c r="AC118" s="519">
        <v>-14.635960078330228</v>
      </c>
      <c r="AD118" s="519">
        <v>-18.572097573268817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8" t="s">
        <v>173</v>
      </c>
      <c r="Z119" s="519">
        <v>-21.629491703002468</v>
      </c>
      <c r="AA119" s="519">
        <v>-25.685955407900263</v>
      </c>
      <c r="AB119" s="519">
        <v>-17.945345508567414</v>
      </c>
      <c r="AC119" s="519">
        <v>-11.898193221511818</v>
      </c>
      <c r="AD119" s="519">
        <v>-17.46617005194512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8" t="s">
        <v>173</v>
      </c>
      <c r="Z120" s="519">
        <v>-26.113604935554505</v>
      </c>
      <c r="AA120" s="519">
        <v>-26.225976712609896</v>
      </c>
      <c r="AB120" s="519">
        <v>-17.945345508567414</v>
      </c>
      <c r="AC120" s="519">
        <v>-18.681087934554313</v>
      </c>
      <c r="AD120" s="519">
        <v>-17.698811125933471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8" t="s">
        <v>173</v>
      </c>
      <c r="Z121" s="519">
        <v>-23.213420798370432</v>
      </c>
      <c r="AA121" s="519">
        <v>-25.235587463785844</v>
      </c>
      <c r="AB121" s="519">
        <v>-17.945345508567414</v>
      </c>
      <c r="AC121" s="519">
        <v>-14.67612041486916</v>
      </c>
      <c r="AD121" s="519">
        <v>-17.767036340367277</v>
      </c>
    </row>
    <row r="122" spans="1:30" ht="14.4" x14ac:dyDescent="0.3">
      <c r="A122" s="309"/>
      <c r="C122" s="535" t="s">
        <v>331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8" t="s">
        <v>173</v>
      </c>
      <c r="Z122" s="519">
        <v>-24.379322945327324</v>
      </c>
      <c r="AA122" s="519">
        <v>-24.553353287911698</v>
      </c>
      <c r="AB122" s="519">
        <v>-17.945345508567414</v>
      </c>
      <c r="AC122" s="519">
        <v>-16.443370313366472</v>
      </c>
      <c r="AD122" s="519">
        <v>-18.555102734342594</v>
      </c>
    </row>
    <row r="123" spans="1:30" ht="14.4" x14ac:dyDescent="0.3">
      <c r="A123" s="309"/>
      <c r="C123" s="535" t="s">
        <v>332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8" t="s">
        <v>173</v>
      </c>
      <c r="Z123" s="519">
        <v>-30.874255676390185</v>
      </c>
      <c r="AA123" s="519">
        <v>-24.163611462607182</v>
      </c>
      <c r="AB123" s="519">
        <v>-17.945345508567414</v>
      </c>
      <c r="AC123" s="519">
        <v>-24.871814422075644</v>
      </c>
      <c r="AD123" s="519">
        <v>-19.401969101279313</v>
      </c>
    </row>
    <row r="124" spans="1:30" ht="14.4" x14ac:dyDescent="0.3">
      <c r="A124" s="309"/>
      <c r="C124" s="535" t="s">
        <v>333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8" t="s">
        <v>173</v>
      </c>
      <c r="Z124" s="519">
        <v>-24.714389886961833</v>
      </c>
      <c r="AA124" s="519">
        <v>-23.037143588983128</v>
      </c>
      <c r="AB124" s="519">
        <v>-17.945345508567414</v>
      </c>
      <c r="AC124" s="519">
        <v>-23.162707997863293</v>
      </c>
      <c r="AD124" s="519">
        <v>-18.973308078093805</v>
      </c>
    </row>
    <row r="125" spans="1:30" s="517" customFormat="1" ht="14.4" x14ac:dyDescent="0.3">
      <c r="B125" s="98"/>
      <c r="C125" s="535" t="s">
        <v>334</v>
      </c>
      <c r="D125" s="286" t="s">
        <v>75</v>
      </c>
      <c r="E125" s="286" t="s">
        <v>75</v>
      </c>
      <c r="F125" s="286" t="s">
        <v>75</v>
      </c>
      <c r="G125" s="286" t="s">
        <v>75</v>
      </c>
      <c r="H125" s="282">
        <v>-0.13</v>
      </c>
      <c r="I125" s="282">
        <v>0.24</v>
      </c>
      <c r="J125" s="283">
        <v>0.2</v>
      </c>
      <c r="K125" s="282">
        <v>0.9</v>
      </c>
      <c r="L125" s="282">
        <v>0.62</v>
      </c>
      <c r="M125" s="283">
        <v>0.88</v>
      </c>
      <c r="N125" s="286" t="s">
        <v>75</v>
      </c>
      <c r="O125" s="286" t="s">
        <v>75</v>
      </c>
      <c r="P125" s="286" t="s">
        <v>75</v>
      </c>
      <c r="Q125" s="286" t="s">
        <v>75</v>
      </c>
      <c r="Y125" s="518" t="s">
        <v>173</v>
      </c>
      <c r="Z125" s="519">
        <v>-20.948987069775114</v>
      </c>
      <c r="AA125" s="519">
        <v>-22.732452966392941</v>
      </c>
      <c r="AB125" s="519">
        <v>-17.945345508567414</v>
      </c>
      <c r="AC125" s="519">
        <v>-20.152424836157451</v>
      </c>
      <c r="AD125" s="519">
        <v>-18.849764860900798</v>
      </c>
    </row>
    <row r="126" spans="1:30" s="517" customFormat="1" ht="14.4" x14ac:dyDescent="0.3">
      <c r="B126" s="98"/>
      <c r="C126" s="535" t="s">
        <v>335</v>
      </c>
      <c r="D126" s="286" t="s">
        <v>75</v>
      </c>
      <c r="E126" s="286" t="s">
        <v>75</v>
      </c>
      <c r="F126" s="286" t="s">
        <v>75</v>
      </c>
      <c r="G126" s="286" t="s">
        <v>75</v>
      </c>
      <c r="H126" s="282">
        <v>-0.19</v>
      </c>
      <c r="I126" s="282">
        <v>0.17</v>
      </c>
      <c r="J126" s="283">
        <v>0.13</v>
      </c>
      <c r="K126" s="282">
        <v>0.83</v>
      </c>
      <c r="L126" s="282">
        <v>0.4</v>
      </c>
      <c r="M126" s="283">
        <v>0.8</v>
      </c>
      <c r="N126" s="286" t="s">
        <v>75</v>
      </c>
      <c r="O126" s="286" t="s">
        <v>75</v>
      </c>
      <c r="P126" s="286" t="s">
        <v>75</v>
      </c>
      <c r="Q126" s="286" t="s">
        <v>75</v>
      </c>
      <c r="Y126" s="518" t="s">
        <v>173</v>
      </c>
      <c r="Z126" s="519">
        <v>-18.901298925870872</v>
      </c>
      <c r="AA126" s="519">
        <v>-23.305906614812095</v>
      </c>
      <c r="AB126" s="519">
        <v>-17.945345508567414</v>
      </c>
      <c r="AC126" s="519">
        <v>-17.826257790068851</v>
      </c>
      <c r="AD126" s="519">
        <v>-19.445371037103314</v>
      </c>
    </row>
    <row r="127" spans="1:30" ht="14.4" x14ac:dyDescent="0.3">
      <c r="A127" s="309"/>
      <c r="C127" s="535" t="s">
        <v>340</v>
      </c>
      <c r="D127" s="286" t="s">
        <v>75</v>
      </c>
      <c r="E127" s="286" t="s">
        <v>75</v>
      </c>
      <c r="F127" s="286" t="s">
        <v>75</v>
      </c>
      <c r="G127" s="286" t="s">
        <v>75</v>
      </c>
      <c r="H127" s="282">
        <v>-0.19</v>
      </c>
      <c r="I127" s="282">
        <v>0.13</v>
      </c>
      <c r="J127" s="283">
        <v>0.1</v>
      </c>
      <c r="K127" s="282">
        <v>0.85</v>
      </c>
      <c r="L127" s="282">
        <v>0.69</v>
      </c>
      <c r="M127" s="283">
        <v>0.84</v>
      </c>
      <c r="N127" s="286" t="s">
        <v>75</v>
      </c>
      <c r="O127" s="286" t="s">
        <v>75</v>
      </c>
      <c r="P127" s="286" t="s">
        <v>75</v>
      </c>
      <c r="Q127" s="286" t="s">
        <v>75</v>
      </c>
      <c r="Y127" s="518" t="s">
        <v>173</v>
      </c>
      <c r="Z127" s="519">
        <v>-18.22832982018614</v>
      </c>
      <c r="AA127" s="519">
        <v>-22.832505302665503</v>
      </c>
      <c r="AB127" s="519">
        <v>-17.945345508567414</v>
      </c>
      <c r="AC127" s="519">
        <v>-15.680460772255771</v>
      </c>
      <c r="AD127" s="519">
        <v>-19.258427139933929</v>
      </c>
    </row>
    <row r="128" spans="1:30" s="517" customFormat="1" ht="14.4" x14ac:dyDescent="0.3">
      <c r="B128" s="98"/>
      <c r="C128" s="535"/>
      <c r="D128" s="286"/>
      <c r="E128" s="286"/>
      <c r="F128" s="286"/>
      <c r="G128" s="286"/>
      <c r="H128" s="282"/>
      <c r="I128" s="282"/>
      <c r="J128" s="283"/>
      <c r="K128" s="282"/>
      <c r="L128" s="282"/>
      <c r="M128" s="283"/>
      <c r="N128" s="286"/>
      <c r="O128" s="286"/>
      <c r="P128" s="286"/>
      <c r="Q128" s="286"/>
      <c r="Y128" s="518"/>
      <c r="Z128" s="519"/>
      <c r="AA128" s="519"/>
      <c r="AB128" s="519"/>
      <c r="AC128" s="519"/>
      <c r="AD128" s="519"/>
    </row>
    <row r="129" spans="1:30" x14ac:dyDescent="0.3">
      <c r="A129" s="309"/>
      <c r="C129" s="287"/>
      <c r="D129" s="32"/>
      <c r="E129" s="32"/>
      <c r="F129" s="32"/>
      <c r="G129" s="32"/>
      <c r="H129" s="276"/>
      <c r="I129" s="276"/>
      <c r="J129" s="277"/>
      <c r="K129" s="278"/>
      <c r="L129" s="278"/>
      <c r="M129" s="277"/>
      <c r="N129" s="277"/>
      <c r="O129" s="277"/>
      <c r="P129" s="277"/>
      <c r="Q129" s="276"/>
      <c r="Y129" s="518" t="s">
        <v>173</v>
      </c>
      <c r="Z129" s="519">
        <v>-21.080586440239117</v>
      </c>
      <c r="AA129" s="519">
        <v>-23.724587474041638</v>
      </c>
      <c r="AB129" s="519">
        <v>-17.945345508567414</v>
      </c>
      <c r="AC129" s="519">
        <v>-13.811317894518098</v>
      </c>
      <c r="AD129" s="519">
        <v>-19.815096420484515</v>
      </c>
    </row>
    <row r="130" spans="1:30" ht="15.6" customHeight="1" x14ac:dyDescent="0.3">
      <c r="A130" s="309"/>
      <c r="C130" s="29" t="s">
        <v>82</v>
      </c>
      <c r="D130" s="29"/>
      <c r="E130" s="29"/>
      <c r="F130" s="29"/>
      <c r="G130" s="29"/>
      <c r="H130" s="29"/>
      <c r="J130" s="29"/>
      <c r="M130" s="29"/>
      <c r="N130" s="29"/>
      <c r="O130" s="29"/>
      <c r="P130" s="29"/>
      <c r="Y130" s="518">
        <v>43952</v>
      </c>
      <c r="Z130" s="519">
        <v>-28.393498484261393</v>
      </c>
      <c r="AA130" s="519">
        <v>-23.423574523570391</v>
      </c>
      <c r="AB130" s="519">
        <v>-17.945345508567414</v>
      </c>
      <c r="AC130" s="519">
        <v>-20.612613546784075</v>
      </c>
      <c r="AD130" s="519">
        <v>-19.381350801380712</v>
      </c>
    </row>
    <row r="131" spans="1:30" ht="15.6" customHeight="1" x14ac:dyDescent="0.3">
      <c r="A131" s="309"/>
      <c r="C131" s="29" t="s">
        <v>284</v>
      </c>
      <c r="D131" s="29"/>
      <c r="E131" s="29"/>
      <c r="F131" s="29"/>
      <c r="G131" s="29"/>
      <c r="H131" s="29"/>
      <c r="I131" s="29"/>
      <c r="J131" s="29"/>
      <c r="M131" s="29"/>
      <c r="N131" s="29"/>
      <c r="O131" s="29"/>
      <c r="P131" s="29"/>
      <c r="Y131" s="518" t="s">
        <v>173</v>
      </c>
      <c r="Z131" s="519">
        <v>-27.560446491364043</v>
      </c>
      <c r="AA131" s="519">
        <v>-24.067172909206867</v>
      </c>
      <c r="AB131" s="519">
        <v>-17.945345508567414</v>
      </c>
      <c r="AC131" s="519">
        <v>-23.563207141889947</v>
      </c>
      <c r="AD131" s="519">
        <v>-19.42385286706487</v>
      </c>
    </row>
    <row r="132" spans="1:30" ht="15.6" customHeight="1" x14ac:dyDescent="0.3">
      <c r="A132" s="309"/>
      <c r="Y132" s="518" t="s">
        <v>173</v>
      </c>
      <c r="Z132" s="519">
        <v>-30.958965086594777</v>
      </c>
      <c r="AA132" s="519">
        <v>-24.459031337433554</v>
      </c>
      <c r="AB132" s="519">
        <v>-17.945345508567414</v>
      </c>
      <c r="AC132" s="519">
        <v>-27.059392961717421</v>
      </c>
      <c r="AD132" s="519">
        <v>-19.847838459594605</v>
      </c>
    </row>
    <row r="133" spans="1:30" ht="15.6" customHeight="1" x14ac:dyDescent="0.3">
      <c r="A133" s="309"/>
      <c r="C133" s="587" t="s">
        <v>157</v>
      </c>
      <c r="D133" s="587"/>
      <c r="E133" s="587"/>
      <c r="F133" s="587"/>
      <c r="G133" s="587"/>
      <c r="H133" s="587"/>
      <c r="I133" s="587"/>
      <c r="J133" s="587"/>
      <c r="K133" s="587"/>
      <c r="L133" s="587"/>
      <c r="M133" s="587"/>
      <c r="N133" s="587"/>
      <c r="Y133" s="518" t="s">
        <v>173</v>
      </c>
      <c r="Z133" s="519">
        <v>-18.841896416476406</v>
      </c>
      <c r="AA133" s="519">
        <v>-24.923244474344312</v>
      </c>
      <c r="AB133" s="519">
        <v>-17.945345508567414</v>
      </c>
      <c r="AC133" s="519">
        <v>-17.11620550243083</v>
      </c>
      <c r="AD133" s="519">
        <v>-20.822408273178421</v>
      </c>
    </row>
    <row r="134" spans="1:30" ht="15.6" customHeight="1" x14ac:dyDescent="0.3">
      <c r="A134" s="309"/>
      <c r="C134" s="309"/>
      <c r="D134" s="309"/>
      <c r="Y134" s="518" t="s">
        <v>173</v>
      </c>
      <c r="Z134" s="519">
        <v>-23.406487625326189</v>
      </c>
      <c r="AA134" s="519">
        <v>-24.036313526349367</v>
      </c>
      <c r="AB134" s="519">
        <v>-17.945345508567414</v>
      </c>
      <c r="AC134" s="519">
        <v>-18.123772249857922</v>
      </c>
      <c r="AD134" s="519">
        <v>-20.172889038279784</v>
      </c>
    </row>
    <row r="135" spans="1:30" ht="15.6" customHeight="1" x14ac:dyDescent="0.3">
      <c r="A135" s="309"/>
      <c r="C135" s="588" t="s">
        <v>39</v>
      </c>
      <c r="D135" s="589"/>
      <c r="E135" s="592" t="s">
        <v>305</v>
      </c>
      <c r="F135" s="593"/>
      <c r="G135" s="593"/>
      <c r="H135" s="594"/>
      <c r="I135" s="592" t="s">
        <v>310</v>
      </c>
      <c r="J135" s="593"/>
      <c r="K135" s="593"/>
      <c r="L135" s="594"/>
      <c r="Y135" s="518" t="s">
        <v>173</v>
      </c>
      <c r="Z135" s="519">
        <v>-20.971338817772985</v>
      </c>
      <c r="AA135" s="519">
        <v>-23.899790764874375</v>
      </c>
      <c r="AB135" s="519">
        <v>-17.945345508567414</v>
      </c>
      <c r="AC135" s="519">
        <v>-18.648359919963937</v>
      </c>
      <c r="AD135" s="519">
        <v>-19.911620660679791</v>
      </c>
    </row>
    <row r="136" spans="1:30" ht="15.6" customHeight="1" x14ac:dyDescent="0.3">
      <c r="A136" s="309"/>
      <c r="C136" s="590"/>
      <c r="D136" s="591"/>
      <c r="E136" s="595" t="s">
        <v>304</v>
      </c>
      <c r="F136" s="562" t="s">
        <v>156</v>
      </c>
      <c r="G136" s="608" t="s">
        <v>311</v>
      </c>
      <c r="H136" s="589"/>
      <c r="I136" s="595" t="s">
        <v>304</v>
      </c>
      <c r="J136" s="562" t="s">
        <v>156</v>
      </c>
      <c r="K136" s="608" t="s">
        <v>312</v>
      </c>
      <c r="L136" s="589"/>
      <c r="Y136" s="518" t="s">
        <v>173</v>
      </c>
      <c r="Z136" s="519">
        <v>-24.3300783986144</v>
      </c>
      <c r="AA136" s="519">
        <v>-23.742196859618566</v>
      </c>
      <c r="AB136" s="519">
        <v>-17.945345508567414</v>
      </c>
      <c r="AC136" s="519">
        <v>-20.633306589604828</v>
      </c>
      <c r="AD136" s="519">
        <v>-19.64388400299503</v>
      </c>
    </row>
    <row r="137" spans="1:30" ht="15.6" customHeight="1" x14ac:dyDescent="0.3">
      <c r="A137" s="309"/>
      <c r="C137" s="590"/>
      <c r="D137" s="591"/>
      <c r="E137" s="596"/>
      <c r="F137" s="597"/>
      <c r="G137" s="609"/>
      <c r="H137" s="591"/>
      <c r="I137" s="596"/>
      <c r="J137" s="597"/>
      <c r="K137" s="609"/>
      <c r="L137" s="591"/>
      <c r="Y137" s="518" t="s">
        <v>173</v>
      </c>
      <c r="Z137" s="519">
        <v>-22.184981848296768</v>
      </c>
      <c r="AA137" s="519">
        <v>-24.454477458219081</v>
      </c>
      <c r="AB137" s="519">
        <v>-17.945345508567414</v>
      </c>
      <c r="AC137" s="519">
        <v>-16.065978902493598</v>
      </c>
      <c r="AD137" s="519">
        <v>-19.956011750884603</v>
      </c>
    </row>
    <row r="138" spans="1:30" ht="15.6" customHeight="1" x14ac:dyDescent="0.3">
      <c r="A138" s="309"/>
      <c r="C138" s="288"/>
      <c r="D138" s="289"/>
      <c r="E138" s="289"/>
      <c r="J138" s="29"/>
      <c r="K138" s="290"/>
      <c r="Y138" s="518" t="s">
        <v>173</v>
      </c>
      <c r="Z138" s="519">
        <v>-26.604787161039098</v>
      </c>
      <c r="AA138" s="519">
        <v>-24.335370601613995</v>
      </c>
      <c r="AB138" s="519">
        <v>-17.945345508567414</v>
      </c>
      <c r="AC138" s="519">
        <v>-21.734328498689976</v>
      </c>
      <c r="AD138" s="519">
        <v>-19.636366229118178</v>
      </c>
    </row>
    <row r="139" spans="1:30" x14ac:dyDescent="0.3">
      <c r="A139" s="309"/>
      <c r="C139" s="291"/>
      <c r="D139" s="291"/>
      <c r="E139" s="291"/>
      <c r="F139" s="291"/>
      <c r="G139" s="291"/>
      <c r="H139" s="291"/>
      <c r="I139" s="291"/>
      <c r="J139" s="291"/>
      <c r="K139" s="292"/>
      <c r="L139" s="292"/>
      <c r="M139" s="291"/>
      <c r="N139" s="291"/>
      <c r="O139" s="291"/>
      <c r="Y139" s="518" t="s">
        <v>173</v>
      </c>
      <c r="Z139" s="519">
        <v>-29.855807749804107</v>
      </c>
      <c r="AA139" s="519">
        <v>-24.55062090416229</v>
      </c>
      <c r="AB139" s="519">
        <v>-17.945345508567414</v>
      </c>
      <c r="AC139" s="519">
        <v>-25.185236357924097</v>
      </c>
      <c r="AD139" s="519">
        <v>-19.283164756594754</v>
      </c>
    </row>
    <row r="140" spans="1:30" x14ac:dyDescent="0.3">
      <c r="A140" s="309"/>
      <c r="C140" s="579" t="s">
        <v>303</v>
      </c>
      <c r="D140" s="579"/>
      <c r="E140" s="293">
        <v>0.09</v>
      </c>
      <c r="F140" s="266">
        <v>35.200000000000003</v>
      </c>
      <c r="G140" s="294"/>
      <c r="H140" s="295">
        <v>0.45</v>
      </c>
      <c r="I140" s="293">
        <v>0.36</v>
      </c>
      <c r="J140" s="266">
        <v>37.1</v>
      </c>
      <c r="K140" s="296"/>
      <c r="L140" s="296">
        <v>0.32</v>
      </c>
      <c r="N140" s="99"/>
      <c r="Y140" s="518" t="s">
        <v>173</v>
      </c>
      <c r="Z140" s="519">
        <v>-23.827860606680023</v>
      </c>
      <c r="AA140" s="519">
        <v>-24.279445788796462</v>
      </c>
      <c r="AB140" s="519">
        <v>-17.945345508567414</v>
      </c>
      <c r="AC140" s="519">
        <v>-19.30109973765785</v>
      </c>
      <c r="AD140" s="519">
        <v>-18.727016937964862</v>
      </c>
    </row>
    <row r="141" spans="1:30" x14ac:dyDescent="0.3">
      <c r="A141" s="309"/>
      <c r="C141" s="288"/>
      <c r="D141" s="289"/>
      <c r="E141" s="289"/>
      <c r="F141" s="267"/>
      <c r="G141" s="294"/>
      <c r="H141" s="265"/>
      <c r="J141" s="267"/>
      <c r="K141" s="273"/>
      <c r="L141" s="273"/>
      <c r="N141" s="100"/>
      <c r="Y141" s="518" t="s">
        <v>173</v>
      </c>
      <c r="Z141" s="519">
        <v>-22.572739629090592</v>
      </c>
      <c r="AA141" s="519">
        <v>-23.504467424701065</v>
      </c>
      <c r="AB141" s="519">
        <v>-17.945345508567414</v>
      </c>
      <c r="AC141" s="519">
        <v>-15.886253597492953</v>
      </c>
      <c r="AD141" s="519">
        <v>-19.252303869309198</v>
      </c>
    </row>
    <row r="142" spans="1:30" x14ac:dyDescent="0.3">
      <c r="A142" s="309"/>
      <c r="C142" s="579" t="s">
        <v>306</v>
      </c>
      <c r="D142" s="579"/>
      <c r="E142" s="293">
        <v>-0.47</v>
      </c>
      <c r="F142" s="266">
        <v>39.299999999999997</v>
      </c>
      <c r="G142" s="297"/>
      <c r="H142" s="295">
        <v>0.67</v>
      </c>
      <c r="I142" s="293">
        <v>0.09</v>
      </c>
      <c r="J142" s="266">
        <v>38.700000000000003</v>
      </c>
      <c r="K142" s="296"/>
      <c r="L142" s="296">
        <v>0.52</v>
      </c>
      <c r="M142" s="101"/>
      <c r="N142" s="98"/>
      <c r="Y142" s="518" t="s">
        <v>173</v>
      </c>
      <c r="Z142" s="519">
        <v>-22.478090935611036</v>
      </c>
      <c r="AA142" s="519">
        <v>-23.415090023089981</v>
      </c>
      <c r="AB142" s="519">
        <v>-17.945345508567414</v>
      </c>
      <c r="AC142" s="519">
        <v>-16.175949612299974</v>
      </c>
      <c r="AD142" s="519">
        <v>-19.257013011765196</v>
      </c>
    </row>
    <row r="143" spans="1:30" x14ac:dyDescent="0.3">
      <c r="A143" s="309"/>
      <c r="C143" s="611"/>
      <c r="D143" s="611"/>
      <c r="E143" s="293"/>
      <c r="F143" s="266"/>
      <c r="G143" s="297"/>
      <c r="H143" s="295"/>
      <c r="I143" s="293"/>
      <c r="J143" s="266"/>
      <c r="K143" s="296"/>
      <c r="L143" s="296"/>
      <c r="M143" s="101"/>
      <c r="N143" s="98"/>
      <c r="Y143" s="518" t="s">
        <v>173</v>
      </c>
      <c r="Z143" s="519">
        <v>-22.431852591053637</v>
      </c>
      <c r="AA143" s="519">
        <v>-23.230366826804982</v>
      </c>
      <c r="AB143" s="519">
        <v>-17.945345508567414</v>
      </c>
      <c r="AC143" s="519">
        <v>-16.740271859195587</v>
      </c>
      <c r="AD143" s="519">
        <v>-18.927518714744004</v>
      </c>
    </row>
    <row r="144" spans="1:30" x14ac:dyDescent="0.3">
      <c r="A144" s="309"/>
      <c r="C144" s="579" t="s">
        <v>307</v>
      </c>
      <c r="D144" s="579"/>
      <c r="E144" s="293">
        <v>-0.09</v>
      </c>
      <c r="F144" s="266">
        <v>37.4</v>
      </c>
      <c r="G144" s="297"/>
      <c r="H144" s="295">
        <v>0.47</v>
      </c>
      <c r="I144" s="293">
        <v>0.25</v>
      </c>
      <c r="J144" s="266">
        <v>36.6</v>
      </c>
      <c r="K144" s="296"/>
      <c r="L144" s="296">
        <v>0.42</v>
      </c>
      <c r="M144" s="101"/>
      <c r="N144" s="98"/>
      <c r="Y144" s="518" t="s">
        <v>173</v>
      </c>
      <c r="Z144" s="519">
        <v>-16.760133299628976</v>
      </c>
      <c r="AA144" s="519">
        <v>-23.197595774171475</v>
      </c>
      <c r="AB144" s="519">
        <v>-17.945345508567414</v>
      </c>
      <c r="AC144" s="519">
        <v>-19.742987421903948</v>
      </c>
      <c r="AD144" s="519">
        <v>-18.953470139751651</v>
      </c>
    </row>
    <row r="145" spans="1:30" x14ac:dyDescent="0.3">
      <c r="A145" s="309"/>
      <c r="C145" s="345"/>
      <c r="D145" s="345"/>
      <c r="E145" s="293"/>
      <c r="F145" s="266"/>
      <c r="G145" s="297"/>
      <c r="H145" s="295"/>
      <c r="I145" s="293"/>
      <c r="J145" s="266"/>
      <c r="K145" s="296"/>
      <c r="L145" s="296"/>
      <c r="M145" s="101"/>
      <c r="N145" s="98"/>
      <c r="Y145" s="518" t="s">
        <v>173</v>
      </c>
      <c r="Z145" s="519">
        <v>-25.979145349761481</v>
      </c>
      <c r="AA145" s="519">
        <v>-22.967585233845988</v>
      </c>
      <c r="AB145" s="519">
        <v>-17.945345508567414</v>
      </c>
      <c r="AC145" s="519">
        <v>-21.767292495881946</v>
      </c>
      <c r="AD145" s="519">
        <v>-18.99642358117838</v>
      </c>
    </row>
    <row r="146" spans="1:30" x14ac:dyDescent="0.3">
      <c r="A146" s="309"/>
      <c r="C146" s="579" t="s">
        <v>308</v>
      </c>
      <c r="D146" s="579"/>
      <c r="E146" s="293">
        <v>-0.11</v>
      </c>
      <c r="F146" s="266">
        <v>38.6</v>
      </c>
      <c r="G146" s="297"/>
      <c r="H146" s="295">
        <v>0.47</v>
      </c>
      <c r="I146" s="293">
        <v>0.41</v>
      </c>
      <c r="J146" s="266">
        <v>36.6</v>
      </c>
      <c r="K146" s="296"/>
      <c r="L146" s="296">
        <v>0.42</v>
      </c>
      <c r="M146" s="101"/>
      <c r="N146" s="98"/>
      <c r="Y146" s="518" t="s">
        <v>173</v>
      </c>
      <c r="Z146" s="519">
        <v>-28.562745375809133</v>
      </c>
      <c r="AA146" s="519">
        <v>-22.372162188773064</v>
      </c>
      <c r="AB146" s="519">
        <v>-17.945345508567414</v>
      </c>
      <c r="AC146" s="519">
        <v>-22.878776278775774</v>
      </c>
      <c r="AD146" s="519">
        <v>-18.656671942109494</v>
      </c>
    </row>
    <row r="147" spans="1:30" x14ac:dyDescent="0.3">
      <c r="A147" s="309"/>
      <c r="C147" s="611"/>
      <c r="D147" s="611"/>
      <c r="E147" s="293"/>
      <c r="F147" s="266"/>
      <c r="G147" s="297"/>
      <c r="H147" s="295"/>
      <c r="I147" s="293"/>
      <c r="J147" s="266"/>
      <c r="K147" s="296"/>
      <c r="L147" s="296"/>
      <c r="M147" s="101"/>
      <c r="N147" s="98"/>
      <c r="Y147" s="518" t="s">
        <v>173</v>
      </c>
      <c r="Z147" s="519">
        <v>-23.598463238245483</v>
      </c>
      <c r="AA147" s="519">
        <v>-21.928339688407053</v>
      </c>
      <c r="AB147" s="519">
        <v>-17.945345508567414</v>
      </c>
      <c r="AC147" s="519">
        <v>-19.482759712711371</v>
      </c>
      <c r="AD147" s="519">
        <v>-18.720510713517733</v>
      </c>
    </row>
    <row r="148" spans="1:30" x14ac:dyDescent="0.3">
      <c r="A148" s="309"/>
      <c r="C148" s="579" t="s">
        <v>309</v>
      </c>
      <c r="D148" s="579"/>
      <c r="E148" s="293">
        <v>-0.31</v>
      </c>
      <c r="F148" s="266">
        <v>37.200000000000003</v>
      </c>
      <c r="G148" s="297"/>
      <c r="H148" s="295">
        <v>0.61</v>
      </c>
      <c r="I148" s="293">
        <v>0.46</v>
      </c>
      <c r="J148" s="266">
        <v>37.6</v>
      </c>
      <c r="K148" s="296"/>
      <c r="L148" s="296">
        <v>0.46</v>
      </c>
      <c r="M148" s="101"/>
      <c r="N148" s="98"/>
      <c r="Y148" s="518" t="s">
        <v>173</v>
      </c>
      <c r="Z148" s="519">
        <v>-20.962665846812179</v>
      </c>
      <c r="AA148" s="519">
        <v>-22.137426705900065</v>
      </c>
      <c r="AB148" s="519">
        <v>-17.945345508567414</v>
      </c>
      <c r="AC148" s="519">
        <v>-16.186927687480036</v>
      </c>
      <c r="AD148" s="519">
        <v>-18.141117198420762</v>
      </c>
    </row>
    <row r="149" spans="1:30" ht="15" customHeight="1" x14ac:dyDescent="0.3">
      <c r="A149" s="309"/>
      <c r="C149" s="611"/>
      <c r="D149" s="611"/>
      <c r="E149" s="298"/>
      <c r="F149" s="264"/>
      <c r="G149" s="299"/>
      <c r="H149" s="300"/>
      <c r="I149" s="298"/>
      <c r="J149" s="299"/>
      <c r="K149" s="296"/>
      <c r="L149" s="296"/>
      <c r="M149" s="101"/>
      <c r="N149" s="98"/>
      <c r="Y149" s="518" t="s">
        <v>173</v>
      </c>
      <c r="Z149" s="519">
        <v>-18.310129620100565</v>
      </c>
      <c r="AA149" s="519">
        <v>-21.839651653851259</v>
      </c>
      <c r="AB149" s="519">
        <v>-17.945345508567414</v>
      </c>
      <c r="AC149" s="519">
        <v>-13.797688138817804</v>
      </c>
      <c r="AD149" s="519">
        <v>-17.94144905340406</v>
      </c>
    </row>
    <row r="150" spans="1:30" ht="12.75" customHeight="1" x14ac:dyDescent="0.3">
      <c r="A150" s="309"/>
      <c r="C150" s="612"/>
      <c r="D150" s="612"/>
      <c r="E150" s="268"/>
      <c r="F150" s="268"/>
      <c r="G150" s="269"/>
      <c r="H150" s="301"/>
      <c r="I150" s="268"/>
      <c r="J150" s="269"/>
      <c r="K150" s="274"/>
      <c r="L150" s="302"/>
      <c r="M150" s="101"/>
      <c r="N150" s="98"/>
      <c r="Y150" s="518" t="s">
        <v>173</v>
      </c>
      <c r="Z150" s="519">
        <v>-19.325095088491569</v>
      </c>
      <c r="AA150" s="519">
        <v>-21.319515302868471</v>
      </c>
      <c r="AB150" s="519">
        <v>-17.945345508567414</v>
      </c>
      <c r="AC150" s="519">
        <v>-17.187143259053244</v>
      </c>
      <c r="AD150" s="519">
        <v>-17.68997070105657</v>
      </c>
    </row>
    <row r="151" spans="1:30" ht="13.5" customHeight="1" x14ac:dyDescent="0.3">
      <c r="A151" s="309"/>
      <c r="C151" s="613"/>
      <c r="D151" s="613"/>
      <c r="E151" s="298"/>
      <c r="F151" s="298"/>
      <c r="G151" s="299"/>
      <c r="H151" s="300"/>
      <c r="I151" s="298"/>
      <c r="J151" s="299"/>
      <c r="L151" s="303"/>
      <c r="M151" s="101"/>
      <c r="N151" s="98"/>
      <c r="Y151" s="518" t="s">
        <v>173</v>
      </c>
      <c r="Z151" s="519">
        <v>-18.223742422080051</v>
      </c>
      <c r="AA151" s="519">
        <v>-20.956540637330583</v>
      </c>
      <c r="AB151" s="519">
        <v>-17.945345508567414</v>
      </c>
      <c r="AC151" s="519">
        <v>-15.687232816225162</v>
      </c>
      <c r="AD151" s="519">
        <v>-17.182779063659584</v>
      </c>
    </row>
    <row r="152" spans="1:30" ht="12.75" customHeight="1" x14ac:dyDescent="0.3">
      <c r="A152" s="309"/>
      <c r="C152" s="611" t="s">
        <v>158</v>
      </c>
      <c r="D152" s="611"/>
      <c r="E152" s="298"/>
      <c r="F152" s="298"/>
      <c r="G152" s="299"/>
      <c r="H152" s="300"/>
      <c r="I152" s="298"/>
      <c r="J152" s="299"/>
      <c r="L152" s="303"/>
      <c r="M152" s="101"/>
      <c r="N152" s="98"/>
      <c r="Y152" s="518" t="s">
        <v>173</v>
      </c>
      <c r="Z152" s="519">
        <v>-23.894719985419808</v>
      </c>
      <c r="AA152" s="519">
        <v>-20.416043482549011</v>
      </c>
      <c r="AB152" s="519">
        <v>-17.945345508567414</v>
      </c>
      <c r="AC152" s="519">
        <v>-20.36961548076502</v>
      </c>
      <c r="AD152" s="519">
        <v>-16.428824911989569</v>
      </c>
    </row>
    <row r="153" spans="1:30" ht="15.75" customHeight="1" x14ac:dyDescent="0.3">
      <c r="A153" s="309"/>
      <c r="C153" s="29" t="s">
        <v>313</v>
      </c>
      <c r="D153" s="304"/>
      <c r="E153" s="304"/>
      <c r="F153" s="304"/>
      <c r="G153" s="304"/>
      <c r="H153" s="304"/>
      <c r="I153" s="304"/>
      <c r="J153" s="304"/>
      <c r="K153" s="304"/>
      <c r="L153" s="304"/>
      <c r="M153" s="101"/>
      <c r="N153" s="98"/>
      <c r="Y153" s="518" t="s">
        <v>173</v>
      </c>
      <c r="Z153" s="519">
        <v>-24.921790918929638</v>
      </c>
      <c r="AA153" s="519">
        <v>-20.497735681723579</v>
      </c>
      <c r="AB153" s="519">
        <v>-17.945345508567414</v>
      </c>
      <c r="AC153" s="519">
        <v>-21.118427812343356</v>
      </c>
      <c r="AD153" s="519">
        <v>-16.505871299250554</v>
      </c>
    </row>
    <row r="154" spans="1:30" ht="14.4" x14ac:dyDescent="0.3">
      <c r="A154" s="309"/>
      <c r="C154" s="611" t="s">
        <v>314</v>
      </c>
      <c r="D154" s="611"/>
      <c r="E154" s="611"/>
      <c r="F154" s="611"/>
      <c r="G154" s="611"/>
      <c r="H154" s="611"/>
      <c r="I154" s="611"/>
      <c r="J154" s="611"/>
      <c r="K154" s="611"/>
      <c r="L154" s="304"/>
      <c r="M154" s="304"/>
      <c r="N154" s="98"/>
      <c r="Y154" s="518" t="s">
        <v>173</v>
      </c>
      <c r="Z154" s="519">
        <v>-21.057640579480275</v>
      </c>
      <c r="AA154" s="519">
        <v>-20.337486317930797</v>
      </c>
      <c r="AB154" s="519">
        <v>-17.945345508567414</v>
      </c>
      <c r="AC154" s="519">
        <v>-15.932418250932457</v>
      </c>
      <c r="AD154" s="519">
        <v>-15.784488196453236</v>
      </c>
    </row>
    <row r="155" spans="1:30" ht="14.4" x14ac:dyDescent="0.3">
      <c r="A155" s="309"/>
      <c r="C155" s="611"/>
      <c r="D155" s="611"/>
      <c r="E155" s="611"/>
      <c r="F155" s="611"/>
      <c r="G155" s="611"/>
      <c r="H155" s="611"/>
      <c r="I155" s="611"/>
      <c r="J155" s="611"/>
      <c r="K155" s="611"/>
      <c r="L155" s="304"/>
      <c r="M155" s="304"/>
      <c r="N155" s="98"/>
      <c r="Y155" s="518" t="s">
        <v>173</v>
      </c>
      <c r="Z155" s="519">
        <v>-17.179185763341174</v>
      </c>
      <c r="AA155" s="519">
        <v>-20.161280207823896</v>
      </c>
      <c r="AB155" s="519">
        <v>-17.945345508567414</v>
      </c>
      <c r="AC155" s="519">
        <v>-10.909248625789942</v>
      </c>
      <c r="AD155" s="519">
        <v>-14.920700570923662</v>
      </c>
    </row>
    <row r="156" spans="1:30" ht="14.4" x14ac:dyDescent="0.3">
      <c r="A156" s="309"/>
      <c r="C156" s="611" t="s">
        <v>315</v>
      </c>
      <c r="D156" s="611"/>
      <c r="E156" s="611"/>
      <c r="F156" s="611"/>
      <c r="G156" s="611"/>
      <c r="H156" s="611"/>
      <c r="I156" s="611"/>
      <c r="J156" s="611"/>
      <c r="K156" s="611"/>
      <c r="L156" s="304"/>
      <c r="M156" s="101"/>
      <c r="N156" s="98"/>
      <c r="Y156" s="518" t="s">
        <v>173</v>
      </c>
      <c r="Z156" s="519">
        <v>-18.881975014322531</v>
      </c>
      <c r="AA156" s="519">
        <v>-19.775579231606731</v>
      </c>
      <c r="AB156" s="519">
        <v>-17.945345508567414</v>
      </c>
      <c r="AC156" s="519">
        <v>-14.337012849644708</v>
      </c>
      <c r="AD156" s="519">
        <v>-13.665319021001997</v>
      </c>
    </row>
    <row r="157" spans="1:30" ht="14.4" x14ac:dyDescent="0.3">
      <c r="A157" s="309"/>
      <c r="C157" s="611"/>
      <c r="D157" s="611"/>
      <c r="E157" s="611"/>
      <c r="F157" s="611"/>
      <c r="G157" s="611"/>
      <c r="H157" s="611"/>
      <c r="I157" s="611"/>
      <c r="J157" s="611"/>
      <c r="K157" s="611"/>
      <c r="L157" s="304"/>
      <c r="M157" s="101"/>
      <c r="N157" s="98"/>
      <c r="Y157" s="518" t="s">
        <v>173</v>
      </c>
      <c r="Z157" s="519">
        <v>-18.203349541942089</v>
      </c>
      <c r="AA157" s="519">
        <v>-19.793191039129606</v>
      </c>
      <c r="AB157" s="519">
        <v>-17.945345508567414</v>
      </c>
      <c r="AC157" s="519">
        <v>-12.137461539472</v>
      </c>
      <c r="AD157" s="519">
        <v>-13.256484519423113</v>
      </c>
    </row>
    <row r="158" spans="1:30" x14ac:dyDescent="0.3">
      <c r="A158" s="309"/>
      <c r="C158" s="281"/>
      <c r="D158" s="309"/>
      <c r="J158" s="29"/>
      <c r="M158" s="29"/>
      <c r="N158" s="29"/>
      <c r="Y158" s="518" t="s">
        <v>173</v>
      </c>
      <c r="Z158" s="519">
        <v>-16.990299651331743</v>
      </c>
      <c r="AA158" s="519">
        <v>-19.86749111928998</v>
      </c>
      <c r="AB158" s="519">
        <v>-17.945345508567414</v>
      </c>
      <c r="AC158" s="519">
        <v>-9.6407194375181575</v>
      </c>
      <c r="AD158" s="519">
        <v>-12.980541801028952</v>
      </c>
    </row>
    <row r="159" spans="1:30" x14ac:dyDescent="0.3">
      <c r="A159" s="309"/>
      <c r="C159" s="309"/>
      <c r="D159" s="309"/>
      <c r="Y159" s="518" t="s">
        <v>173</v>
      </c>
      <c r="Z159" s="519">
        <v>-21.194813151899666</v>
      </c>
      <c r="AA159" s="519">
        <v>-20.324969901643108</v>
      </c>
      <c r="AB159" s="519">
        <v>-17.945345508567414</v>
      </c>
      <c r="AC159" s="519">
        <v>-11.581944631313362</v>
      </c>
      <c r="AD159" s="519">
        <v>-12.857844267292913</v>
      </c>
    </row>
    <row r="160" spans="1:30" x14ac:dyDescent="0.3">
      <c r="A160" s="309"/>
      <c r="C160" s="309"/>
      <c r="D160" s="309"/>
      <c r="Y160" s="518" t="s">
        <v>173</v>
      </c>
      <c r="Z160" s="519">
        <v>-25.045073571589789</v>
      </c>
      <c r="AA160" s="519">
        <v>-20.374630736404736</v>
      </c>
      <c r="AB160" s="519">
        <v>-17.945345508567414</v>
      </c>
      <c r="AC160" s="519">
        <v>-18.256586301291165</v>
      </c>
      <c r="AD160" s="519">
        <v>-12.307949425817251</v>
      </c>
    </row>
    <row r="161" spans="1:30" ht="14.4" x14ac:dyDescent="0.3">
      <c r="A161" s="309"/>
      <c r="C161" s="610"/>
      <c r="D161" s="610"/>
      <c r="E161" s="610"/>
      <c r="F161" s="610"/>
      <c r="G161" s="610"/>
      <c r="H161" s="610"/>
      <c r="I161" s="610"/>
      <c r="J161" s="610"/>
      <c r="K161" s="610"/>
      <c r="L161" s="610"/>
      <c r="M161" s="610"/>
      <c r="N161" s="610"/>
      <c r="Y161" s="518">
        <v>43983</v>
      </c>
      <c r="Z161" s="519">
        <v>-21.577741140602885</v>
      </c>
      <c r="AA161" s="519">
        <v>-20.328492842918028</v>
      </c>
      <c r="AB161" s="519">
        <v>-17.945345508567414</v>
      </c>
      <c r="AC161" s="519">
        <v>-14.000819222173334</v>
      </c>
      <c r="AD161" s="519">
        <v>-12.205101241881527</v>
      </c>
    </row>
    <row r="162" spans="1:30" ht="14.4" x14ac:dyDescent="0.3">
      <c r="A162" s="309"/>
      <c r="C162" s="610"/>
      <c r="D162" s="610"/>
      <c r="E162" s="610"/>
      <c r="F162" s="610"/>
      <c r="G162" s="610"/>
      <c r="H162" s="610"/>
      <c r="I162" s="610"/>
      <c r="J162" s="610"/>
      <c r="K162" s="610"/>
      <c r="L162" s="610"/>
      <c r="M162" s="610"/>
      <c r="N162" s="610"/>
      <c r="Y162" s="518" t="s">
        <v>173</v>
      </c>
      <c r="Z162" s="519">
        <v>-20.381537239813074</v>
      </c>
      <c r="AA162" s="519">
        <v>-20.033474698221433</v>
      </c>
      <c r="AB162" s="519">
        <v>-17.945345508567414</v>
      </c>
      <c r="AC162" s="519">
        <v>-10.050365889637661</v>
      </c>
      <c r="AD162" s="519">
        <v>-12.342081470759735</v>
      </c>
    </row>
    <row r="163" spans="1:30" x14ac:dyDescent="0.3">
      <c r="A163" s="309"/>
      <c r="Y163" s="518" t="s">
        <v>173</v>
      </c>
      <c r="Z163" s="519">
        <v>-19.229600857653939</v>
      </c>
      <c r="AA163" s="519">
        <v>-19.938786476062884</v>
      </c>
      <c r="AB163" s="519">
        <v>-17.945345508567414</v>
      </c>
      <c r="AC163" s="519">
        <v>-10.48774895931507</v>
      </c>
      <c r="AD163" s="519">
        <v>-12.726340703749784</v>
      </c>
    </row>
    <row r="164" spans="1:30" x14ac:dyDescent="0.3">
      <c r="A164" s="309"/>
      <c r="Y164" s="518" t="s">
        <v>173</v>
      </c>
      <c r="Z164" s="519">
        <v>-17.880384287535108</v>
      </c>
      <c r="AA164" s="519">
        <v>-19.331558724292929</v>
      </c>
      <c r="AB164" s="519">
        <v>-17.945345508567414</v>
      </c>
      <c r="AC164" s="519">
        <v>-11.417524251921947</v>
      </c>
      <c r="AD164" s="519">
        <v>-12.381192365972311</v>
      </c>
    </row>
    <row r="165" spans="1:30" x14ac:dyDescent="0.3">
      <c r="A165" s="309"/>
      <c r="Y165" s="518" t="s">
        <v>173</v>
      </c>
      <c r="Z165" s="519">
        <v>-14.925172638455564</v>
      </c>
      <c r="AA165" s="519">
        <v>-18.398795948725461</v>
      </c>
      <c r="AB165" s="519">
        <v>-17.945345508567414</v>
      </c>
      <c r="AC165" s="519">
        <v>-10.599581039665608</v>
      </c>
      <c r="AD165" s="519">
        <v>-11.872482203823983</v>
      </c>
    </row>
    <row r="166" spans="1:30" x14ac:dyDescent="0.3">
      <c r="A166" s="309"/>
      <c r="Y166" s="518" t="s">
        <v>173</v>
      </c>
      <c r="Z166" s="519">
        <v>-20.531995596789837</v>
      </c>
      <c r="AA166" s="519">
        <v>-16.95323531702283</v>
      </c>
      <c r="AB166" s="519">
        <v>-17.945345508567414</v>
      </c>
      <c r="AC166" s="519">
        <v>-14.271759262243705</v>
      </c>
      <c r="AD166" s="519">
        <v>-11.891806488419219</v>
      </c>
    </row>
    <row r="167" spans="1:30" x14ac:dyDescent="0.3">
      <c r="A167" s="309"/>
      <c r="Y167" s="518" t="s">
        <v>173</v>
      </c>
      <c r="Z167" s="519">
        <v>-20.794479309200099</v>
      </c>
      <c r="AA167" s="519">
        <v>-15.375830937386741</v>
      </c>
      <c r="AB167" s="519">
        <v>-17.945345508567414</v>
      </c>
      <c r="AC167" s="519">
        <v>-15.84054793684885</v>
      </c>
      <c r="AD167" s="519">
        <v>-10.87935415433407</v>
      </c>
    </row>
    <row r="168" spans="1:30" x14ac:dyDescent="0.3">
      <c r="A168" s="309"/>
      <c r="Y168" s="518" t="s">
        <v>173</v>
      </c>
      <c r="Z168" s="519">
        <v>-15.048401711630605</v>
      </c>
      <c r="AA168" s="519">
        <v>-16.902778698223305</v>
      </c>
      <c r="AB168" s="519">
        <v>-17.945345508567414</v>
      </c>
      <c r="AC168" s="519">
        <v>-10.439848087135047</v>
      </c>
      <c r="AD168" s="519">
        <v>-13.139265673034529</v>
      </c>
    </row>
    <row r="169" spans="1:30" x14ac:dyDescent="0.3">
      <c r="A169" s="309"/>
      <c r="Y169" s="518" t="s">
        <v>173</v>
      </c>
      <c r="Z169" s="519">
        <v>-10.262612817894656</v>
      </c>
      <c r="AA169" s="519">
        <v>-17.8579754090756</v>
      </c>
      <c r="AB169" s="519">
        <v>-17.945345508567414</v>
      </c>
      <c r="AC169" s="519">
        <v>-10.185635881804302</v>
      </c>
      <c r="AD169" s="519">
        <v>-14.580081392325113</v>
      </c>
    </row>
    <row r="170" spans="1:30" x14ac:dyDescent="0.3">
      <c r="A170" s="309"/>
      <c r="Y170" s="518" t="s">
        <v>173</v>
      </c>
      <c r="Z170" s="519">
        <v>-8.1877702002013155</v>
      </c>
      <c r="AA170" s="519">
        <v>-17.771525265779179</v>
      </c>
      <c r="AB170" s="519">
        <v>-17.945345508567414</v>
      </c>
      <c r="AC170" s="519">
        <v>-3.4005826207190353</v>
      </c>
      <c r="AD170" s="519">
        <v>-15.564722498111069</v>
      </c>
    </row>
    <row r="171" spans="1:30" x14ac:dyDescent="0.3">
      <c r="A171" s="309"/>
      <c r="Y171" s="518" t="s">
        <v>173</v>
      </c>
      <c r="Z171" s="519">
        <v>-28.569018613391069</v>
      </c>
      <c r="AA171" s="519">
        <v>-17.900773887050921</v>
      </c>
      <c r="AB171" s="519">
        <v>-17.945345508567414</v>
      </c>
      <c r="AC171" s="519">
        <v>-27.236904882825158</v>
      </c>
      <c r="AD171" s="519">
        <v>-16.372446523080299</v>
      </c>
    </row>
    <row r="172" spans="1:30" x14ac:dyDescent="0.3">
      <c r="A172" s="309"/>
      <c r="Y172" s="518" t="s">
        <v>173</v>
      </c>
      <c r="Z172" s="519">
        <v>-21.611549614421619</v>
      </c>
      <c r="AA172" s="519">
        <v>-17.522423275383453</v>
      </c>
      <c r="AB172" s="519">
        <v>-17.945345508567414</v>
      </c>
      <c r="AC172" s="519">
        <v>-20.685291074699691</v>
      </c>
      <c r="AD172" s="519">
        <v>-14.521405609484313</v>
      </c>
    </row>
    <row r="173" spans="1:30" x14ac:dyDescent="0.3">
      <c r="A173" s="309"/>
      <c r="Y173" s="518" t="s">
        <v>173</v>
      </c>
      <c r="Z173" s="519">
        <v>-19.926844593714879</v>
      </c>
      <c r="AA173" s="519">
        <v>-18.036489976940128</v>
      </c>
      <c r="AB173" s="519">
        <v>-17.945345508567414</v>
      </c>
      <c r="AC173" s="519">
        <v>-21.164247002745398</v>
      </c>
      <c r="AD173" s="519">
        <v>-14.152493950612227</v>
      </c>
    </row>
    <row r="174" spans="1:30" x14ac:dyDescent="0.3">
      <c r="A174" s="309"/>
      <c r="Y174" s="518" t="s">
        <v>173</v>
      </c>
      <c r="Z174" s="519">
        <v>-21.699219658102315</v>
      </c>
      <c r="AA174" s="519">
        <v>-19.177247004933633</v>
      </c>
      <c r="AB174" s="519">
        <v>-17.945345508567414</v>
      </c>
      <c r="AC174" s="519">
        <v>-21.494616111633462</v>
      </c>
      <c r="AD174" s="519">
        <v>-15.053424461205065</v>
      </c>
    </row>
    <row r="175" spans="1:30" x14ac:dyDescent="0.3">
      <c r="A175" s="309"/>
      <c r="Y175" s="518" t="s">
        <v>173</v>
      </c>
      <c r="Z175" s="519">
        <v>-12.399947429958296</v>
      </c>
      <c r="AA175" s="519">
        <v>-17.364474827473803</v>
      </c>
      <c r="AB175" s="519">
        <v>-17.945345508567414</v>
      </c>
      <c r="AC175" s="519">
        <v>2.5174383080368585</v>
      </c>
      <c r="AD175" s="519">
        <v>-12.812488330698367</v>
      </c>
    </row>
    <row r="176" spans="1:30" x14ac:dyDescent="0.3">
      <c r="A176" s="309"/>
      <c r="Y176" s="518" t="s">
        <v>173</v>
      </c>
      <c r="Z176" s="519">
        <v>-13.861079728791379</v>
      </c>
      <c r="AA176" s="519">
        <v>-16.309655941492874</v>
      </c>
      <c r="AB176" s="519">
        <v>-17.945345508567414</v>
      </c>
      <c r="AC176" s="519">
        <v>-7.6032542696997041</v>
      </c>
      <c r="AD176" s="519">
        <v>-11.310435743315766</v>
      </c>
    </row>
    <row r="177" spans="1:30" x14ac:dyDescent="0.3">
      <c r="A177" s="309"/>
      <c r="Y177" s="518" t="s">
        <v>173</v>
      </c>
      <c r="Z177" s="519">
        <v>-16.173069396155874</v>
      </c>
      <c r="AA177" s="519">
        <v>-14.789362036304178</v>
      </c>
      <c r="AB177" s="519">
        <v>-17.945345508567414</v>
      </c>
      <c r="AC177" s="519">
        <v>-9.7070961948688961</v>
      </c>
      <c r="AD177" s="519">
        <v>-10.662908850484881</v>
      </c>
    </row>
    <row r="178" spans="1:30" x14ac:dyDescent="0.3">
      <c r="A178" s="309"/>
      <c r="Y178" s="518" t="s">
        <v>173</v>
      </c>
      <c r="Z178" s="519">
        <v>-15.879613371172262</v>
      </c>
      <c r="AA178" s="519">
        <v>-13.745971188568655</v>
      </c>
      <c r="AB178" s="519">
        <v>-17.945345508567414</v>
      </c>
      <c r="AC178" s="519">
        <v>-11.550351969278267</v>
      </c>
      <c r="AD178" s="519">
        <v>-10.074028129832152</v>
      </c>
    </row>
    <row r="179" spans="1:30" x14ac:dyDescent="0.3">
      <c r="A179" s="309"/>
      <c r="Y179" s="518" t="s">
        <v>173</v>
      </c>
      <c r="Z179" s="519">
        <v>-14.227817412555106</v>
      </c>
      <c r="AA179" s="519">
        <v>-13.68281751255569</v>
      </c>
      <c r="AB179" s="519">
        <v>-17.945345508567414</v>
      </c>
      <c r="AC179" s="519">
        <v>-10.170922963021496</v>
      </c>
      <c r="AD179" s="519">
        <v>-12.136146930439155</v>
      </c>
    </row>
    <row r="180" spans="1:30" x14ac:dyDescent="0.3">
      <c r="A180" s="309"/>
      <c r="Y180" s="518" t="s">
        <v>173</v>
      </c>
      <c r="Z180" s="519">
        <v>-9.2847872573939938</v>
      </c>
      <c r="AA180" s="519">
        <v>-13.863653828011056</v>
      </c>
      <c r="AB180" s="519">
        <v>-17.945345508567414</v>
      </c>
      <c r="AC180" s="519">
        <v>-16.631558752929195</v>
      </c>
      <c r="AD180" s="519">
        <v>-12.712090901765446</v>
      </c>
    </row>
    <row r="181" spans="1:30" x14ac:dyDescent="0.3">
      <c r="A181" s="309"/>
      <c r="Y181" s="518" t="s">
        <v>173</v>
      </c>
      <c r="Z181" s="519">
        <v>-14.395483723953657</v>
      </c>
      <c r="AA181" s="519">
        <v>-13.21720932660946</v>
      </c>
      <c r="AB181" s="519">
        <v>-17.945345508567414</v>
      </c>
      <c r="AC181" s="519">
        <v>-17.372451067064361</v>
      </c>
      <c r="AD181" s="519">
        <v>-12.873658420099133</v>
      </c>
    </row>
    <row r="182" spans="1:30" x14ac:dyDescent="0.3">
      <c r="A182" s="309"/>
      <c r="Y182" s="518" t="s">
        <v>173</v>
      </c>
      <c r="Z182" s="519">
        <v>-11.957871697867558</v>
      </c>
      <c r="AA182" s="519">
        <v>-12.878169153944086</v>
      </c>
      <c r="AB182" s="519">
        <v>-17.945345508567414</v>
      </c>
      <c r="AC182" s="519">
        <v>-11.917393296212168</v>
      </c>
      <c r="AD182" s="519">
        <v>-13.004072496890256</v>
      </c>
    </row>
    <row r="183" spans="1:30" x14ac:dyDescent="0.3">
      <c r="A183" s="309"/>
      <c r="Y183" s="518" t="s">
        <v>173</v>
      </c>
      <c r="Z183" s="519">
        <v>-15.126933936978944</v>
      </c>
      <c r="AA183" s="519">
        <v>-12.721956059807297</v>
      </c>
      <c r="AB183" s="519">
        <v>-17.945345508567414</v>
      </c>
      <c r="AC183" s="519">
        <v>-11.634862068983736</v>
      </c>
      <c r="AD183" s="519">
        <v>-12.899609170051539</v>
      </c>
    </row>
    <row r="184" spans="1:30" x14ac:dyDescent="0.3">
      <c r="A184" s="309"/>
      <c r="Y184" s="518" t="s">
        <v>173</v>
      </c>
      <c r="Z184" s="519">
        <v>-11.647957886344704</v>
      </c>
      <c r="AA184" s="519">
        <v>-14.12010456750895</v>
      </c>
      <c r="AB184" s="519">
        <v>-17.945345508567414</v>
      </c>
      <c r="AC184" s="519">
        <v>-10.838068823204708</v>
      </c>
      <c r="AD184" s="519">
        <v>-12.667713100137382</v>
      </c>
    </row>
    <row r="185" spans="1:30" x14ac:dyDescent="0.3">
      <c r="A185" s="309"/>
      <c r="Y185" s="518" t="s">
        <v>173</v>
      </c>
      <c r="Z185" s="519">
        <v>-13.506332162514635</v>
      </c>
      <c r="AA185" s="519">
        <v>-14.877596766718796</v>
      </c>
      <c r="AB185" s="519">
        <v>-17.945345508567414</v>
      </c>
      <c r="AC185" s="519">
        <v>-12.463250506816124</v>
      </c>
      <c r="AD185" s="519">
        <v>-12.143670133636718</v>
      </c>
    </row>
    <row r="186" spans="1:30" x14ac:dyDescent="0.3">
      <c r="A186" s="309"/>
      <c r="Y186" s="518" t="s">
        <v>173</v>
      </c>
      <c r="Z186" s="519">
        <v>-13.134325753597587</v>
      </c>
      <c r="AA186" s="519">
        <v>-15.380330796392045</v>
      </c>
      <c r="AB186" s="519">
        <v>-17.945345508567414</v>
      </c>
      <c r="AC186" s="519">
        <v>-9.4396796751504866</v>
      </c>
      <c r="AD186" s="519">
        <v>-11.806863530268425</v>
      </c>
    </row>
    <row r="187" spans="1:30" x14ac:dyDescent="0.3">
      <c r="A187" s="309"/>
      <c r="Y187" s="518" t="s">
        <v>173</v>
      </c>
      <c r="Z187" s="519">
        <v>-19.071826811305556</v>
      </c>
      <c r="AA187" s="519">
        <v>-15.404674707900131</v>
      </c>
      <c r="AB187" s="519">
        <v>-17.945345508567414</v>
      </c>
      <c r="AC187" s="519">
        <v>-15.008286263530096</v>
      </c>
      <c r="AD187" s="519">
        <v>-11.082447216658613</v>
      </c>
    </row>
    <row r="188" spans="1:30" x14ac:dyDescent="0.3">
      <c r="A188" s="309"/>
      <c r="Y188" s="518" t="s">
        <v>173</v>
      </c>
      <c r="Z188" s="519">
        <v>-19.697929118422586</v>
      </c>
      <c r="AA188" s="519">
        <v>-15.562581787055349</v>
      </c>
      <c r="AB188" s="519">
        <v>-17.945345508567414</v>
      </c>
      <c r="AC188" s="519">
        <v>-13.704150301559707</v>
      </c>
      <c r="AD188" s="519">
        <v>-10.550373341213852</v>
      </c>
    </row>
    <row r="189" spans="1:30" x14ac:dyDescent="0.3">
      <c r="A189" s="309"/>
      <c r="Y189" s="518" t="s">
        <v>173</v>
      </c>
      <c r="Z189" s="519">
        <v>-15.477009905580292</v>
      </c>
      <c r="AA189" s="519">
        <v>-15.574033939143915</v>
      </c>
      <c r="AB189" s="519">
        <v>-17.945345508567414</v>
      </c>
      <c r="AC189" s="519">
        <v>-9.5597470726341101</v>
      </c>
      <c r="AD189" s="519">
        <v>-10.127110378620857</v>
      </c>
    </row>
    <row r="190" spans="1:30" x14ac:dyDescent="0.3">
      <c r="A190" s="309"/>
      <c r="Y190" s="518" t="s">
        <v>173</v>
      </c>
      <c r="Z190" s="519">
        <v>-15.297341317535571</v>
      </c>
      <c r="AA190" s="519">
        <v>-15.208335487878328</v>
      </c>
      <c r="AB190" s="519">
        <v>-17.945345508567414</v>
      </c>
      <c r="AC190" s="519">
        <v>-6.5639478737150654</v>
      </c>
      <c r="AD190" s="519">
        <v>-9.7579199240639021</v>
      </c>
    </row>
    <row r="191" spans="1:30" x14ac:dyDescent="0.3">
      <c r="A191" s="309"/>
      <c r="Y191" s="518">
        <v>44013</v>
      </c>
      <c r="Z191" s="519">
        <v>-12.753307440431207</v>
      </c>
      <c r="AA191" s="519">
        <v>-14.680054014205936</v>
      </c>
      <c r="AB191" s="519">
        <v>-6.3388432515668569</v>
      </c>
      <c r="AC191" s="519">
        <v>-7.113551695091374</v>
      </c>
      <c r="AD191" s="519">
        <v>-9.3641384078303993</v>
      </c>
    </row>
    <row r="192" spans="1:30" x14ac:dyDescent="0.3">
      <c r="A192" s="309"/>
      <c r="Y192" s="518" t="s">
        <v>173</v>
      </c>
      <c r="Z192" s="519">
        <v>-13.586497227134604</v>
      </c>
      <c r="AA192" s="519">
        <v>-14.130722981749416</v>
      </c>
      <c r="AB192" s="519">
        <v>-6.3388432515668569</v>
      </c>
      <c r="AC192" s="519">
        <v>-9.5004097686651647</v>
      </c>
      <c r="AD192" s="519">
        <v>-9.2410800616116457</v>
      </c>
    </row>
    <row r="193" spans="1:30" x14ac:dyDescent="0.3">
      <c r="A193" s="309"/>
      <c r="Y193" s="518" t="s">
        <v>173</v>
      </c>
      <c r="Z193" s="519">
        <v>-10.574436594738479</v>
      </c>
      <c r="AA193" s="519">
        <v>-13.252120907361798</v>
      </c>
      <c r="AB193" s="519">
        <v>-6.3388432515668569</v>
      </c>
      <c r="AC193" s="519">
        <v>-6.8553464932518011</v>
      </c>
      <c r="AD193" s="519">
        <v>-8.966621241992728</v>
      </c>
    </row>
    <row r="194" spans="1:30" x14ac:dyDescent="0.3">
      <c r="A194" s="309"/>
      <c r="Y194" s="518" t="s">
        <v>173</v>
      </c>
      <c r="Z194" s="519">
        <v>-15.373856495598815</v>
      </c>
      <c r="AA194" s="519">
        <v>-12.364974080956545</v>
      </c>
      <c r="AB194" s="519">
        <v>-6.3388432515668569</v>
      </c>
      <c r="AC194" s="519">
        <v>-12.251815649895576</v>
      </c>
      <c r="AD194" s="519">
        <v>-8.4915024212237107</v>
      </c>
    </row>
    <row r="195" spans="1:30" x14ac:dyDescent="0.3">
      <c r="A195" s="309"/>
      <c r="Y195" s="518" t="s">
        <v>173</v>
      </c>
      <c r="Z195" s="519">
        <v>-15.852611891226957</v>
      </c>
      <c r="AA195" s="519">
        <v>-11.77508372164883</v>
      </c>
      <c r="AB195" s="519">
        <v>-6.3388432515668569</v>
      </c>
      <c r="AC195" s="519">
        <v>-12.842741878028434</v>
      </c>
      <c r="AD195" s="519">
        <v>-7.8412523574501956</v>
      </c>
    </row>
    <row r="196" spans="1:30" x14ac:dyDescent="0.3">
      <c r="A196" s="309"/>
      <c r="Y196" s="518" t="s">
        <v>173</v>
      </c>
      <c r="Z196" s="519">
        <v>-9.3267953848669514</v>
      </c>
      <c r="AA196" s="519">
        <v>-11.337261372452806</v>
      </c>
      <c r="AB196" s="519">
        <v>-6.3388432515668569</v>
      </c>
      <c r="AC196" s="519">
        <v>-7.6385353353016825</v>
      </c>
      <c r="AD196" s="519">
        <v>-7.0551008108877289</v>
      </c>
    </row>
    <row r="197" spans="1:30" x14ac:dyDescent="0.3">
      <c r="A197" s="309"/>
      <c r="Y197" s="518" t="s">
        <v>173</v>
      </c>
      <c r="Z197" s="519">
        <v>-9.0873135326988059</v>
      </c>
      <c r="AA197" s="519">
        <v>-11.32207566283766</v>
      </c>
      <c r="AB197" s="519">
        <v>-6.3388432515668569</v>
      </c>
      <c r="AC197" s="519">
        <v>-3.2381161283319386</v>
      </c>
      <c r="AD197" s="519">
        <v>-6.8174830695044886</v>
      </c>
    </row>
    <row r="198" spans="1:30" x14ac:dyDescent="0.3">
      <c r="A198" s="309"/>
      <c r="Y198" s="518" t="s">
        <v>173</v>
      </c>
      <c r="Z198" s="519">
        <v>-8.6240749252771973</v>
      </c>
      <c r="AA198" s="519">
        <v>-11.14194788335204</v>
      </c>
      <c r="AB198" s="519">
        <v>-6.3388432515668569</v>
      </c>
      <c r="AC198" s="519">
        <v>-2.5618012486767725</v>
      </c>
      <c r="AD198" s="519">
        <v>-6.5213061684097307</v>
      </c>
    </row>
    <row r="199" spans="1:30" x14ac:dyDescent="0.3">
      <c r="A199" s="309"/>
      <c r="Y199" s="518" t="s">
        <v>173</v>
      </c>
      <c r="Z199" s="519">
        <v>-10.521740782762452</v>
      </c>
      <c r="AA199" s="519">
        <v>-11.220871635083439</v>
      </c>
      <c r="AB199" s="519">
        <v>-6.3388432515668569</v>
      </c>
      <c r="AC199" s="519">
        <v>-3.9973489427278963</v>
      </c>
      <c r="AD199" s="519">
        <v>-6.5997114419333531</v>
      </c>
    </row>
    <row r="200" spans="1:30" x14ac:dyDescent="0.3">
      <c r="A200" s="309"/>
      <c r="Y200" s="518" t="s">
        <v>173</v>
      </c>
      <c r="Z200" s="519">
        <v>-10.468136627432422</v>
      </c>
      <c r="AA200" s="519">
        <v>-11.241698815734127</v>
      </c>
      <c r="AB200" s="519">
        <v>-6.3388432515668569</v>
      </c>
      <c r="AC200" s="519">
        <v>-5.192022303569118</v>
      </c>
      <c r="AD200" s="519">
        <v>-6.6452290663312494</v>
      </c>
    </row>
    <row r="201" spans="1:30" x14ac:dyDescent="0.3">
      <c r="A201" s="309"/>
      <c r="Y201" s="518" t="s">
        <v>173</v>
      </c>
      <c r="Z201" s="519">
        <v>-14.112962039199495</v>
      </c>
      <c r="AA201" s="519">
        <v>-11.022619998743309</v>
      </c>
      <c r="AB201" s="519">
        <v>-6.3388432515668569</v>
      </c>
      <c r="AC201" s="519">
        <v>-10.178577342232273</v>
      </c>
      <c r="AD201" s="519">
        <v>-6.8882997276518125</v>
      </c>
    </row>
    <row r="202" spans="1:30" x14ac:dyDescent="0.3">
      <c r="A202" s="309"/>
      <c r="Y202" s="518" t="s">
        <v>173</v>
      </c>
      <c r="Z202" s="519">
        <v>-16.405078153346746</v>
      </c>
      <c r="AA202" s="519">
        <v>-10.91903232942486</v>
      </c>
      <c r="AB202" s="519">
        <v>-6.3388432515668569</v>
      </c>
      <c r="AC202" s="519">
        <v>-13.391578792693792</v>
      </c>
      <c r="AD202" s="519">
        <v>-6.9005374503425543</v>
      </c>
    </row>
    <row r="203" spans="1:30" x14ac:dyDescent="0.3">
      <c r="A203" s="309"/>
      <c r="Y203" s="518" t="s">
        <v>173</v>
      </c>
      <c r="Z203" s="519">
        <v>-9.4725856494217666</v>
      </c>
      <c r="AA203" s="519">
        <v>-10.532606029351959</v>
      </c>
      <c r="AB203" s="519">
        <v>-6.3388432515668569</v>
      </c>
      <c r="AC203" s="519">
        <v>-7.9571587060869575</v>
      </c>
      <c r="AD203" s="519">
        <v>-6.7388904491363713</v>
      </c>
    </row>
    <row r="204" spans="1:30" x14ac:dyDescent="0.3">
      <c r="A204" s="309"/>
      <c r="Y204" s="518" t="s">
        <v>173</v>
      </c>
      <c r="Z204" s="519">
        <v>-7.5537618137630691</v>
      </c>
      <c r="AA204" s="519">
        <v>-9.7665027662635904</v>
      </c>
      <c r="AB204" s="519">
        <v>-6.3388432515668569</v>
      </c>
      <c r="AC204" s="519">
        <v>-4.9396107575758776</v>
      </c>
      <c r="AD204" s="519">
        <v>-6.5256326789693828</v>
      </c>
    </row>
    <row r="205" spans="1:30" x14ac:dyDescent="0.3">
      <c r="A205" s="309"/>
      <c r="Y205" s="518" t="s">
        <v>173</v>
      </c>
      <c r="Z205" s="519">
        <v>-7.8989612400480729</v>
      </c>
      <c r="AA205" s="519">
        <v>-9.1432983111407768</v>
      </c>
      <c r="AB205" s="519">
        <v>-6.3388432515668569</v>
      </c>
      <c r="AC205" s="519">
        <v>-2.6474653075119647</v>
      </c>
      <c r="AD205" s="519">
        <v>-5.9861885087719902</v>
      </c>
    </row>
    <row r="206" spans="1:30" x14ac:dyDescent="0.3">
      <c r="A206" s="309"/>
      <c r="Y206" s="518" t="s">
        <v>173</v>
      </c>
      <c r="Z206" s="519">
        <v>-7.8167566822521515</v>
      </c>
      <c r="AA206" s="519">
        <v>-8.7111472623031627</v>
      </c>
      <c r="AB206" s="519">
        <v>-6.3388432515668569</v>
      </c>
      <c r="AC206" s="519">
        <v>-2.865819934284616</v>
      </c>
      <c r="AD206" s="519">
        <v>-5.3798341870435422</v>
      </c>
    </row>
    <row r="207" spans="1:30" x14ac:dyDescent="0.3">
      <c r="A207" s="309"/>
      <c r="Y207" s="518" t="s">
        <v>173</v>
      </c>
      <c r="Z207" s="519">
        <v>-5.1054137858138322</v>
      </c>
      <c r="AA207" s="519">
        <v>-8.4515683333383347</v>
      </c>
      <c r="AB207" s="519">
        <v>-6.3388432515668569</v>
      </c>
      <c r="AC207" s="519">
        <v>-3.6992179124002007</v>
      </c>
      <c r="AD207" s="519">
        <v>-5.005726262555295</v>
      </c>
    </row>
    <row r="208" spans="1:30" x14ac:dyDescent="0.3">
      <c r="A208" s="309"/>
      <c r="Y208" s="518" t="s">
        <v>173</v>
      </c>
      <c r="Z208" s="519">
        <v>-9.7505308533397894</v>
      </c>
      <c r="AA208" s="519">
        <v>-8.2813113897865129</v>
      </c>
      <c r="AB208" s="519">
        <v>-6.3388432515668569</v>
      </c>
      <c r="AC208" s="519">
        <v>-6.4024681508505239</v>
      </c>
      <c r="AD208" s="519">
        <v>-4.5337041644588902</v>
      </c>
    </row>
    <row r="209" spans="1:30" x14ac:dyDescent="0.3">
      <c r="A209" s="309"/>
      <c r="Y209" s="518" t="s">
        <v>173</v>
      </c>
      <c r="Z209" s="519">
        <v>-13.380020811483455</v>
      </c>
      <c r="AA209" s="519">
        <v>-8.4606232566287645</v>
      </c>
      <c r="AB209" s="519">
        <v>-6.3388432515668569</v>
      </c>
      <c r="AC209" s="519">
        <v>-9.147098540594655</v>
      </c>
      <c r="AD209" s="519">
        <v>-4.357803203278479</v>
      </c>
    </row>
    <row r="210" spans="1:30" x14ac:dyDescent="0.3">
      <c r="A210" s="309"/>
      <c r="Y210" s="518" t="s">
        <v>173</v>
      </c>
      <c r="Z210" s="519">
        <v>-7.6555331466679739</v>
      </c>
      <c r="AA210" s="519">
        <v>-8.49468438892265</v>
      </c>
      <c r="AB210" s="519">
        <v>-6.3388432515668569</v>
      </c>
      <c r="AC210" s="519">
        <v>-5.3384032346692294</v>
      </c>
      <c r="AD210" s="519">
        <v>-4.0513163534431316</v>
      </c>
    </row>
    <row r="211" spans="1:30" x14ac:dyDescent="0.3">
      <c r="A211" s="309"/>
      <c r="Y211" s="518" t="s">
        <v>173</v>
      </c>
      <c r="Z211" s="519">
        <v>-6.3619632089003142</v>
      </c>
      <c r="AA211" s="519">
        <v>-9.0177401358764744</v>
      </c>
      <c r="AB211" s="519">
        <v>-6.3388432515668569</v>
      </c>
      <c r="AC211" s="519">
        <v>-1.6354560709010428</v>
      </c>
      <c r="AD211" s="519">
        <v>-4.0404841916441274</v>
      </c>
    </row>
    <row r="212" spans="1:30" x14ac:dyDescent="0.3">
      <c r="A212" s="309"/>
      <c r="Y212" s="518" t="s">
        <v>173</v>
      </c>
      <c r="Z212" s="519">
        <v>-9.1541443079438345</v>
      </c>
      <c r="AA212" s="519">
        <v>-9.2445779473906811</v>
      </c>
      <c r="AB212" s="519">
        <v>-6.3388432515668569</v>
      </c>
      <c r="AC212" s="519">
        <v>-1.4161585792490854</v>
      </c>
      <c r="AD212" s="519">
        <v>-4.0257219304361422</v>
      </c>
    </row>
    <row r="213" spans="1:30" x14ac:dyDescent="0.3">
      <c r="A213" s="309"/>
      <c r="Y213" s="518" t="s">
        <v>173</v>
      </c>
      <c r="Z213" s="519">
        <v>-8.0551846083093572</v>
      </c>
      <c r="AA213" s="519">
        <v>-9.1976117651611418</v>
      </c>
      <c r="AB213" s="519">
        <v>-6.3388432515668569</v>
      </c>
      <c r="AC213" s="519">
        <v>-0.7204119854371811</v>
      </c>
      <c r="AD213" s="519">
        <v>-4.2192017581299366</v>
      </c>
    </row>
    <row r="214" spans="1:30" x14ac:dyDescent="0.3">
      <c r="A214" s="309"/>
      <c r="Y214" s="518" t="s">
        <v>173</v>
      </c>
      <c r="Z214" s="519">
        <v>-8.7668040144905959</v>
      </c>
      <c r="AA214" s="519">
        <v>-9.1567289162868288</v>
      </c>
      <c r="AB214" s="519">
        <v>-6.3388432515668569</v>
      </c>
      <c r="AC214" s="519">
        <v>-3.6233927798071761</v>
      </c>
      <c r="AD214" s="519">
        <v>-4.2263033524562719</v>
      </c>
    </row>
    <row r="215" spans="1:30" x14ac:dyDescent="0.3">
      <c r="A215" s="309"/>
      <c r="Y215" s="518" t="s">
        <v>173</v>
      </c>
      <c r="Z215" s="519">
        <v>-11.338395533939243</v>
      </c>
      <c r="AA215" s="519">
        <v>-9.3310446896911934</v>
      </c>
      <c r="AB215" s="519">
        <v>-6.3388432515668569</v>
      </c>
      <c r="AC215" s="519">
        <v>-6.2991323223946267</v>
      </c>
      <c r="AD215" s="519">
        <v>-5.0056139333563801</v>
      </c>
    </row>
    <row r="216" spans="1:30" x14ac:dyDescent="0.3">
      <c r="A216" s="309"/>
      <c r="Y216" s="518" t="s">
        <v>173</v>
      </c>
      <c r="Z216" s="519">
        <v>-13.051257535876676</v>
      </c>
      <c r="AA216" s="519">
        <v>-9.0147816697116401</v>
      </c>
      <c r="AB216" s="519">
        <v>-6.3388432515668569</v>
      </c>
      <c r="AC216" s="519">
        <v>-10.501457334451217</v>
      </c>
      <c r="AD216" s="519">
        <v>-5.7933426517433935</v>
      </c>
    </row>
    <row r="217" spans="1:30" x14ac:dyDescent="0.3">
      <c r="A217" s="309"/>
      <c r="Y217" s="518" t="s">
        <v>173</v>
      </c>
      <c r="Z217" s="519">
        <v>-7.369353204547795</v>
      </c>
      <c r="AA217" s="519">
        <v>-8.6939553155274343</v>
      </c>
      <c r="AB217" s="519">
        <v>-6.3388432515668569</v>
      </c>
      <c r="AC217" s="519">
        <v>-5.3881143949535755</v>
      </c>
      <c r="AD217" s="519">
        <v>-6.1000659727150559</v>
      </c>
    </row>
    <row r="218" spans="1:30" x14ac:dyDescent="0.3">
      <c r="A218" s="309"/>
      <c r="Y218" s="518" t="s">
        <v>173</v>
      </c>
      <c r="Z218" s="519">
        <v>-7.5821736227308421</v>
      </c>
      <c r="AA218" s="519">
        <v>-8.6718276506619212</v>
      </c>
      <c r="AB218" s="519">
        <v>-6.3388432515668569</v>
      </c>
      <c r="AC218" s="519">
        <v>-7.0906301372017992</v>
      </c>
      <c r="AD218" s="519">
        <v>-6.1092628115787733</v>
      </c>
    </row>
    <row r="219" spans="1:30" x14ac:dyDescent="0.3">
      <c r="A219" s="309"/>
      <c r="Y219" s="518" t="s">
        <v>173</v>
      </c>
      <c r="Z219" s="519">
        <v>-6.9403031680869764</v>
      </c>
      <c r="AA219" s="519">
        <v>-8.4011664743794405</v>
      </c>
      <c r="AB219" s="519">
        <v>-6.3388432515668569</v>
      </c>
      <c r="AC219" s="519">
        <v>-6.9302596079581775</v>
      </c>
      <c r="AD219" s="519">
        <v>-5.8914602071029458</v>
      </c>
    </row>
    <row r="220" spans="1:30" x14ac:dyDescent="0.3">
      <c r="A220" s="309"/>
      <c r="Y220" s="518" t="s">
        <v>173</v>
      </c>
      <c r="Z220" s="519">
        <v>-5.8094001290199104</v>
      </c>
      <c r="AA220" s="519">
        <v>-8.2576584068997612</v>
      </c>
      <c r="AB220" s="519">
        <v>-6.3388432515668569</v>
      </c>
      <c r="AC220" s="519">
        <v>-2.8674752322388173</v>
      </c>
      <c r="AD220" s="519">
        <v>-5.1611095683687518</v>
      </c>
    </row>
    <row r="221" spans="1:30" x14ac:dyDescent="0.3">
      <c r="A221" s="309"/>
      <c r="Y221" s="518" t="s">
        <v>173</v>
      </c>
      <c r="Z221" s="519">
        <v>-8.61191036043199</v>
      </c>
      <c r="AA221" s="519">
        <v>-8.3612833308529684</v>
      </c>
      <c r="AB221" s="519">
        <v>-6.3388432515668569</v>
      </c>
      <c r="AC221" s="519">
        <v>-3.6877706518531994</v>
      </c>
      <c r="AD221" s="519">
        <v>-5.0043072593806404</v>
      </c>
    </row>
    <row r="222" spans="1:30" x14ac:dyDescent="0.3">
      <c r="A222" s="309"/>
      <c r="Y222" s="518">
        <v>44044</v>
      </c>
      <c r="Z222" s="519">
        <v>-9.443767299961884</v>
      </c>
      <c r="AA222" s="519">
        <v>-8.5306151245721757</v>
      </c>
      <c r="AB222" s="519">
        <v>-6.3388432515668569</v>
      </c>
      <c r="AC222" s="519">
        <v>-4.7745140910638355</v>
      </c>
      <c r="AD222" s="519">
        <v>-4.1698055411161983</v>
      </c>
    </row>
    <row r="223" spans="1:30" x14ac:dyDescent="0.3">
      <c r="A223" s="309"/>
      <c r="Y223" s="518" t="s">
        <v>173</v>
      </c>
      <c r="Z223" s="519">
        <v>-12.046701063518926</v>
      </c>
      <c r="AA223" s="519">
        <v>-8.4551696289318237</v>
      </c>
      <c r="AB223" s="519">
        <v>-6.3388432515668569</v>
      </c>
      <c r="AC223" s="519">
        <v>-5.389002863311859</v>
      </c>
      <c r="AD223" s="519">
        <v>-3.7522246842885574</v>
      </c>
    </row>
    <row r="224" spans="1:30" x14ac:dyDescent="0.3">
      <c r="A224" s="309"/>
      <c r="Y224" s="518" t="s">
        <v>173</v>
      </c>
      <c r="Z224" s="519">
        <v>-8.0947276722202499</v>
      </c>
      <c r="AA224" s="519">
        <v>-8.6001365278925199</v>
      </c>
      <c r="AB224" s="519">
        <v>-6.3388432515668569</v>
      </c>
      <c r="AC224" s="519">
        <v>-4.2904982320367964</v>
      </c>
      <c r="AD224" s="519">
        <v>-3.3695251230887737</v>
      </c>
    </row>
    <row r="225" spans="1:30" x14ac:dyDescent="0.3">
      <c r="A225" s="309"/>
      <c r="Y225" s="518" t="s">
        <v>173</v>
      </c>
      <c r="Z225" s="519">
        <v>-8.7674961787652901</v>
      </c>
      <c r="AA225" s="519">
        <v>-8.6612685745409088</v>
      </c>
      <c r="AB225" s="519">
        <v>-6.3388432515668569</v>
      </c>
      <c r="AC225" s="519">
        <v>-1.2491181093507038</v>
      </c>
      <c r="AD225" s="519">
        <v>-2.7233224471082633</v>
      </c>
    </row>
    <row r="226" spans="1:30" x14ac:dyDescent="0.3">
      <c r="A226" s="309"/>
      <c r="Y226" s="518" t="s">
        <v>173</v>
      </c>
      <c r="Z226" s="519">
        <v>-6.4121846986045057</v>
      </c>
      <c r="AA226" s="519">
        <v>-8.8515266972954567</v>
      </c>
      <c r="AB226" s="519">
        <v>-6.3388432515668569</v>
      </c>
      <c r="AC226" s="519">
        <v>-4.0071936101646912</v>
      </c>
      <c r="AD226" s="519">
        <v>-2.027910969188909</v>
      </c>
    </row>
    <row r="227" spans="1:30" x14ac:dyDescent="0.3">
      <c r="A227" s="309"/>
      <c r="Y227" s="518" t="s">
        <v>173</v>
      </c>
      <c r="Z227" s="519">
        <v>-6.8241684217447931</v>
      </c>
      <c r="AA227" s="519">
        <v>-8.7040229949978141</v>
      </c>
      <c r="AB227" s="519">
        <v>-6.3388432515668569</v>
      </c>
      <c r="AC227" s="519">
        <v>-0.18857830384033036</v>
      </c>
      <c r="AD227" s="519">
        <v>-1.5485434637349786</v>
      </c>
    </row>
    <row r="228" spans="1:30" x14ac:dyDescent="0.3">
      <c r="A228" s="309"/>
      <c r="Y228" s="518" t="s">
        <v>173</v>
      </c>
      <c r="Z228" s="519">
        <v>-9.0398346869707158</v>
      </c>
      <c r="AA228" s="519">
        <v>-8.6914897426775504</v>
      </c>
      <c r="AB228" s="519">
        <v>-6.3388432515668569</v>
      </c>
      <c r="AC228" s="519">
        <v>0.8356480800103725</v>
      </c>
      <c r="AD228" s="519">
        <v>-1.1296918835907113</v>
      </c>
    </row>
    <row r="229" spans="1:30" x14ac:dyDescent="0.3">
      <c r="A229" s="309"/>
      <c r="Y229" s="518" t="s">
        <v>173</v>
      </c>
      <c r="Z229" s="519">
        <v>-10.775574159243718</v>
      </c>
      <c r="AA229" s="519">
        <v>-8.6856827405381232</v>
      </c>
      <c r="AB229" s="519">
        <v>-6.3388432515668569</v>
      </c>
      <c r="AC229" s="519">
        <v>9.3366254371645141E-2</v>
      </c>
      <c r="AD229" s="519">
        <v>-1.0241991129440424</v>
      </c>
    </row>
    <row r="230" spans="1:30" x14ac:dyDescent="0.3">
      <c r="A230" s="309"/>
      <c r="Y230" s="518" t="s">
        <v>173</v>
      </c>
      <c r="Z230" s="519">
        <v>-11.01417514743542</v>
      </c>
      <c r="AA230" s="519">
        <v>-8.3290318906952283</v>
      </c>
      <c r="AB230" s="519">
        <v>-6.3388432515668569</v>
      </c>
      <c r="AC230" s="519">
        <v>-2.0334303251343471</v>
      </c>
      <c r="AD230" s="519">
        <v>-0.76666510934461685</v>
      </c>
    </row>
    <row r="231" spans="1:30" x14ac:dyDescent="0.3">
      <c r="A231" s="309"/>
      <c r="Y231" s="518" t="s">
        <v>173</v>
      </c>
      <c r="Z231" s="519">
        <v>-8.0069949059784182</v>
      </c>
      <c r="AA231" s="519">
        <v>-7.7474104689168461</v>
      </c>
      <c r="AB231" s="519">
        <v>-6.3388432515668569</v>
      </c>
      <c r="AC231" s="519">
        <v>-1.3585371710269243</v>
      </c>
      <c r="AD231" s="519">
        <v>-0.74072845259937226</v>
      </c>
    </row>
    <row r="232" spans="1:30" x14ac:dyDescent="0.3">
      <c r="A232" s="309"/>
      <c r="Y232" s="518" t="s">
        <v>173</v>
      </c>
      <c r="Z232" s="519">
        <v>-8.7268471637892837</v>
      </c>
      <c r="AA232" s="519">
        <v>-7.235431300487023</v>
      </c>
      <c r="AB232" s="519">
        <v>-6.3388432515668569</v>
      </c>
      <c r="AC232" s="519">
        <v>-0.51066871482402121</v>
      </c>
      <c r="AD232" s="519">
        <v>-0.93347236435521708</v>
      </c>
    </row>
    <row r="233" spans="1:30" x14ac:dyDescent="0.3">
      <c r="A233" s="309"/>
      <c r="Y233" s="518" t="s">
        <v>173</v>
      </c>
      <c r="Z233" s="519">
        <v>-3.9156287497042372</v>
      </c>
      <c r="AA233" s="519">
        <v>-7.1129124192601534</v>
      </c>
      <c r="AB233" s="519">
        <v>-6.3388432515668569</v>
      </c>
      <c r="AC233" s="519">
        <v>-2.2044555849687129</v>
      </c>
      <c r="AD233" s="519">
        <v>-1.6221311789153532</v>
      </c>
    </row>
    <row r="234" spans="1:30" x14ac:dyDescent="0.3">
      <c r="A234" s="309"/>
      <c r="Y234" s="518" t="s">
        <v>173</v>
      </c>
      <c r="Z234" s="519">
        <v>-2.7528184692961277</v>
      </c>
      <c r="AA234" s="519">
        <v>-5.2041083090103042</v>
      </c>
      <c r="AB234" s="519">
        <v>-6.3388432515668569</v>
      </c>
      <c r="AC234" s="519">
        <v>-7.0217066236182291E-3</v>
      </c>
      <c r="AD234" s="519">
        <v>-1.067167021932022</v>
      </c>
    </row>
    <row r="235" spans="1:30" x14ac:dyDescent="0.3">
      <c r="A235" s="309"/>
      <c r="Y235" s="518" t="s">
        <v>173</v>
      </c>
      <c r="Z235" s="519">
        <v>-5.4559805079619492</v>
      </c>
      <c r="AA235" s="519">
        <v>-4.7378834321727625</v>
      </c>
      <c r="AB235" s="519">
        <v>-6.3388432515668569</v>
      </c>
      <c r="AC235" s="519">
        <v>-0.51355930228054092</v>
      </c>
      <c r="AD235" s="519">
        <v>-0.49322980496889712</v>
      </c>
    </row>
    <row r="236" spans="1:30" x14ac:dyDescent="0.3">
      <c r="A236" s="309"/>
      <c r="Y236" s="518" t="s">
        <v>173</v>
      </c>
      <c r="Z236" s="519">
        <v>-9.9179419906556383</v>
      </c>
      <c r="AA236" s="519">
        <v>-4.8968103530169254</v>
      </c>
      <c r="AB236" s="519">
        <v>-6.3388432515668569</v>
      </c>
      <c r="AC236" s="519">
        <v>-4.7272454475493078</v>
      </c>
      <c r="AD236" s="519">
        <v>-0.38151361675748569</v>
      </c>
    </row>
    <row r="237" spans="1:30" x14ac:dyDescent="0.3">
      <c r="A237" s="309"/>
      <c r="Y237" s="518" t="s">
        <v>173</v>
      </c>
      <c r="Z237" s="519">
        <v>2.3474536243135242</v>
      </c>
      <c r="AA237" s="519">
        <v>-5.0186994779105403</v>
      </c>
      <c r="AB237" s="519">
        <v>-6.3388432515668569</v>
      </c>
      <c r="AC237" s="519">
        <v>1.8513187737489716</v>
      </c>
      <c r="AD237" s="519">
        <v>-0.40611992821170062</v>
      </c>
    </row>
    <row r="238" spans="1:30" x14ac:dyDescent="0.3">
      <c r="A238" s="309"/>
      <c r="Y238" s="518" t="s">
        <v>173</v>
      </c>
      <c r="Z238" s="519">
        <v>-4.7434207681156257</v>
      </c>
      <c r="AA238" s="519">
        <v>-5.1349043467317097</v>
      </c>
      <c r="AB238" s="519">
        <v>-6.3388432515668569</v>
      </c>
      <c r="AC238" s="519">
        <v>2.6590233477149496</v>
      </c>
      <c r="AD238" s="519">
        <v>-0.41240418803493079</v>
      </c>
    </row>
    <row r="239" spans="1:30" x14ac:dyDescent="0.3">
      <c r="A239" s="309"/>
      <c r="Y239" s="518" t="s">
        <v>173</v>
      </c>
      <c r="Z239" s="519">
        <v>-9.8393356096984199</v>
      </c>
      <c r="AA239" s="519">
        <v>-5.4910610431531852</v>
      </c>
      <c r="AB239" s="519">
        <v>-6.3388432515668569</v>
      </c>
      <c r="AC239" s="519">
        <v>0.27134460265585858</v>
      </c>
      <c r="AD239" s="519">
        <v>-0.81676767647126014</v>
      </c>
    </row>
    <row r="240" spans="1:30" x14ac:dyDescent="0.3">
      <c r="A240" s="309"/>
      <c r="Y240" s="518" t="s">
        <v>173</v>
      </c>
      <c r="Z240" s="519">
        <v>-4.7688526239595479</v>
      </c>
      <c r="AA240" s="519">
        <v>-5.0443154327233284</v>
      </c>
      <c r="AB240" s="519">
        <v>-6.3388432515668569</v>
      </c>
      <c r="AC240" s="519">
        <v>-2.3766997651482171</v>
      </c>
      <c r="AD240" s="519">
        <v>-0.58020276720120434</v>
      </c>
    </row>
    <row r="241" spans="1:30" x14ac:dyDescent="0.3">
      <c r="A241" s="309"/>
      <c r="Y241" s="518" t="s">
        <v>173</v>
      </c>
      <c r="Z241" s="519">
        <v>-3.5662525510443053</v>
      </c>
      <c r="AA241" s="519">
        <v>-6.0907857828950309</v>
      </c>
      <c r="AB241" s="519">
        <v>-6.3388432515668569</v>
      </c>
      <c r="AC241" s="519">
        <v>-5.101152538622955E-2</v>
      </c>
      <c r="AD241" s="519">
        <v>-1.3060286540732409</v>
      </c>
    </row>
    <row r="242" spans="1:30" x14ac:dyDescent="0.3">
      <c r="A242" s="309"/>
      <c r="Y242" s="518" t="s">
        <v>173</v>
      </c>
      <c r="Z242" s="519">
        <v>-7.9490773829122823</v>
      </c>
      <c r="AA242" s="519">
        <v>-6.4256457390081403</v>
      </c>
      <c r="AB242" s="519">
        <v>-6.3388432515668569</v>
      </c>
      <c r="AC242" s="519">
        <v>-3.3441037213348466</v>
      </c>
      <c r="AD242" s="519">
        <v>-2.042191714057306</v>
      </c>
    </row>
    <row r="243" spans="1:30" x14ac:dyDescent="0.3">
      <c r="A243" s="309"/>
      <c r="Y243" s="518" t="s">
        <v>173</v>
      </c>
      <c r="Z243" s="519">
        <v>-6.7907227176466396</v>
      </c>
      <c r="AA243" s="519">
        <v>-5.9251035937632155</v>
      </c>
      <c r="AB243" s="519">
        <v>-6.3388432515668569</v>
      </c>
      <c r="AC243" s="519">
        <v>-3.0712910826589166</v>
      </c>
      <c r="AD243" s="519">
        <v>-2.2303947034825233</v>
      </c>
    </row>
    <row r="244" spans="1:30" x14ac:dyDescent="0.3">
      <c r="A244" s="309"/>
      <c r="Y244" s="518" t="s">
        <v>173</v>
      </c>
      <c r="Z244" s="519">
        <v>-4.9778388268883926</v>
      </c>
      <c r="AA244" s="519">
        <v>-5.77943012999304</v>
      </c>
      <c r="AB244" s="519">
        <v>-6.3388432515668569</v>
      </c>
      <c r="AC244" s="519">
        <v>-3.229462434355284</v>
      </c>
      <c r="AD244" s="519">
        <v>-1.6789726356985955</v>
      </c>
    </row>
    <row r="245" spans="1:30" x14ac:dyDescent="0.3">
      <c r="A245" s="309"/>
      <c r="Y245" s="518" t="s">
        <v>173</v>
      </c>
      <c r="Z245" s="519">
        <v>-7.0874404609073931</v>
      </c>
      <c r="AA245" s="519">
        <v>-5.7928390645955403</v>
      </c>
      <c r="AB245" s="519">
        <v>-6.3388432515668569</v>
      </c>
      <c r="AC245" s="519">
        <v>-2.4941180721735066</v>
      </c>
      <c r="AD245" s="519">
        <v>-1.6827000274360719</v>
      </c>
    </row>
    <row r="246" spans="1:30" x14ac:dyDescent="0.3">
      <c r="A246" s="309"/>
      <c r="Y246" s="518" t="s">
        <v>173</v>
      </c>
      <c r="Z246" s="519">
        <v>-6.335540592983941</v>
      </c>
      <c r="AA246" s="519">
        <v>-5.5017054485757644</v>
      </c>
      <c r="AB246" s="519">
        <v>-6.3388432515668569</v>
      </c>
      <c r="AC246" s="519">
        <v>-1.046076323320662</v>
      </c>
      <c r="AD246" s="519">
        <v>-0.96524476147883065</v>
      </c>
    </row>
    <row r="247" spans="1:30" x14ac:dyDescent="0.3">
      <c r="A247" s="309"/>
      <c r="Y247" s="518" t="s">
        <v>173</v>
      </c>
      <c r="Z247" s="519">
        <v>-3.7491383775683293</v>
      </c>
      <c r="AA247" s="519">
        <v>-5.2080025449845104</v>
      </c>
      <c r="AB247" s="519">
        <v>-6.3388432515668569</v>
      </c>
      <c r="AC247" s="519">
        <v>1.4832547093392776</v>
      </c>
      <c r="AD247" s="519">
        <v>-0.40736511154348015</v>
      </c>
    </row>
    <row r="248" spans="1:30" x14ac:dyDescent="0.3">
      <c r="A248" s="309"/>
      <c r="Y248" s="518" t="s">
        <v>173</v>
      </c>
      <c r="Z248" s="519">
        <v>-3.6601150932618114</v>
      </c>
      <c r="AA248" s="519">
        <v>-5.3425307720755546</v>
      </c>
      <c r="AB248" s="519">
        <v>-6.3388432515668569</v>
      </c>
      <c r="AC248" s="519">
        <v>-7.7103267548565668E-2</v>
      </c>
      <c r="AD248" s="519">
        <v>-0.24413147915119079</v>
      </c>
    </row>
    <row r="249" spans="1:30" x14ac:dyDescent="0.3">
      <c r="A249" s="309"/>
      <c r="Y249" s="518" t="s">
        <v>173</v>
      </c>
      <c r="Z249" s="519">
        <v>-5.9111420707738498</v>
      </c>
      <c r="AA249" s="519">
        <v>-5.1726377936620072</v>
      </c>
      <c r="AB249" s="519">
        <v>-6.3388432515668569</v>
      </c>
      <c r="AC249" s="519">
        <v>1.6780831403658425</v>
      </c>
      <c r="AD249" s="519">
        <v>-0.21097037917482858</v>
      </c>
    </row>
    <row r="250" spans="1:30" x14ac:dyDescent="0.3">
      <c r="A250" s="309"/>
      <c r="Y250" s="518" t="s">
        <v>173</v>
      </c>
      <c r="Z250" s="519">
        <v>-4.7348023925078531</v>
      </c>
      <c r="AA250" s="519">
        <v>-5.4169051943639994</v>
      </c>
      <c r="AB250" s="519">
        <v>-6.3388432515668569</v>
      </c>
      <c r="AC250" s="519">
        <v>0.83386646688853716</v>
      </c>
      <c r="AD250" s="519">
        <v>9.6777567119653032E-2</v>
      </c>
    </row>
    <row r="251" spans="1:30" x14ac:dyDescent="0.3">
      <c r="A251" s="309"/>
      <c r="Y251" s="518" t="s">
        <v>173</v>
      </c>
      <c r="Z251" s="519">
        <v>-5.9195364165257018</v>
      </c>
      <c r="AA251" s="519">
        <v>-5.6731534091547777</v>
      </c>
      <c r="AB251" s="519">
        <v>-6.3388432515668569</v>
      </c>
      <c r="AC251" s="519">
        <v>-2.0868270076092585</v>
      </c>
      <c r="AD251" s="519">
        <v>5.3167972519221153E-2</v>
      </c>
    </row>
    <row r="252" spans="1:30" x14ac:dyDescent="0.3">
      <c r="A252" s="309"/>
      <c r="Y252" s="518"/>
      <c r="Z252" s="519">
        <v>-5.8981896120125628</v>
      </c>
      <c r="AA252" s="519">
        <v>-6.0474090830228944</v>
      </c>
      <c r="AB252" s="519">
        <v>-6.3388432515668569</v>
      </c>
      <c r="AC252" s="519">
        <v>-2.2619903723389712</v>
      </c>
      <c r="AD252" s="519">
        <v>0.25879352542671491</v>
      </c>
    </row>
    <row r="253" spans="1:30" x14ac:dyDescent="0.3">
      <c r="A253" s="309"/>
      <c r="Y253" s="518">
        <v>44075</v>
      </c>
      <c r="Z253" s="519">
        <v>-8.0454123978978878</v>
      </c>
      <c r="AA253" s="519">
        <v>-5.6037396555448282</v>
      </c>
      <c r="AB253" s="519">
        <v>-6.3388432515668569</v>
      </c>
      <c r="AC253" s="519">
        <v>1.1081593007407093</v>
      </c>
      <c r="AD253" s="519">
        <v>0.53037141431209378</v>
      </c>
    </row>
    <row r="254" spans="1:30" x14ac:dyDescent="0.3">
      <c r="A254" s="309"/>
      <c r="Y254" s="518"/>
      <c r="Z254" s="519">
        <v>-5.5428758811037726</v>
      </c>
      <c r="AA254" s="519">
        <v>-5.8555044128424276</v>
      </c>
      <c r="AB254" s="519">
        <v>-6.3388432515668569</v>
      </c>
      <c r="AC254" s="519">
        <v>1.1779875471362544</v>
      </c>
      <c r="AD254" s="519">
        <v>0.292449447268124</v>
      </c>
    </row>
    <row r="255" spans="1:30" x14ac:dyDescent="0.3">
      <c r="A255" s="309"/>
      <c r="Y255" s="518"/>
      <c r="Z255" s="519">
        <v>-6.279904810338639</v>
      </c>
      <c r="AA255" s="519">
        <v>-5.7553122675456097</v>
      </c>
      <c r="AB255" s="519">
        <v>-6.3388432515668569</v>
      </c>
      <c r="AC255" s="519">
        <v>1.3622756028038907</v>
      </c>
      <c r="AD255" s="519">
        <v>0.35044887539507996</v>
      </c>
    </row>
    <row r="256" spans="1:30" x14ac:dyDescent="0.3">
      <c r="A256" s="309"/>
      <c r="Y256" s="518"/>
      <c r="Z256" s="519">
        <v>-2.8054560784273819</v>
      </c>
      <c r="AA256" s="519">
        <v>-5.3197689206950525</v>
      </c>
      <c r="AB256" s="519">
        <v>-6.3388432515668569</v>
      </c>
      <c r="AC256" s="519">
        <v>3.5791283625634946</v>
      </c>
      <c r="AD256" s="519">
        <v>0.72296982008527422</v>
      </c>
    </row>
    <row r="257" spans="1:30" x14ac:dyDescent="0.3">
      <c r="A257" s="309"/>
      <c r="Y257" s="518"/>
      <c r="Z257" s="519">
        <v>-6.4971556935910462</v>
      </c>
      <c r="AA257" s="519">
        <v>-4.6634980224032319</v>
      </c>
      <c r="AB257" s="519">
        <v>-6.3388432515668569</v>
      </c>
      <c r="AC257" s="519">
        <v>-0.83158730241925127</v>
      </c>
      <c r="AD257" s="519">
        <v>0.63912795736114603</v>
      </c>
    </row>
    <row r="258" spans="1:30" x14ac:dyDescent="0.3">
      <c r="A258" s="309"/>
      <c r="Y258" s="518"/>
      <c r="Z258" s="519">
        <v>-5.2181913994479725</v>
      </c>
      <c r="AA258" s="519">
        <v>-4.4481170717436953</v>
      </c>
      <c r="AB258" s="519">
        <v>-6.3388432515668569</v>
      </c>
      <c r="AC258" s="519">
        <v>-1.6808310107205671</v>
      </c>
      <c r="AD258" s="519">
        <v>0.56462306394216044</v>
      </c>
    </row>
    <row r="259" spans="1:30" x14ac:dyDescent="0.3">
      <c r="A259" s="309"/>
      <c r="Y259" s="518"/>
      <c r="Z259" s="519">
        <v>-2.8493861840586625</v>
      </c>
      <c r="AA259" s="519">
        <v>-4.2362204801434586</v>
      </c>
      <c r="AB259" s="519">
        <v>-6.3388432515668569</v>
      </c>
      <c r="AC259" s="519">
        <v>0.34565624049238863</v>
      </c>
      <c r="AD259" s="519">
        <v>0.66547095662151479</v>
      </c>
    </row>
    <row r="260" spans="1:30" x14ac:dyDescent="0.3">
      <c r="A260" s="309"/>
      <c r="Y260" s="518"/>
      <c r="Z260" s="519">
        <v>-3.4515161098551514</v>
      </c>
      <c r="AA260" s="519">
        <v>-4.562748330263716</v>
      </c>
      <c r="AB260" s="519">
        <v>-6.3388432515668569</v>
      </c>
      <c r="AC260" s="519">
        <v>0.521266261671812</v>
      </c>
      <c r="AD260" s="519">
        <v>7.7420792269255204E-2</v>
      </c>
    </row>
    <row r="261" spans="1:30" x14ac:dyDescent="0.3">
      <c r="A261" s="309"/>
      <c r="Y261" s="518"/>
      <c r="Z261" s="519">
        <v>-4.0352092264870114</v>
      </c>
      <c r="AA261" s="519">
        <v>-4.3180018798931812</v>
      </c>
      <c r="AB261" s="519">
        <v>-6.3388432515668569</v>
      </c>
      <c r="AC261" s="519">
        <v>0.65645329320335577</v>
      </c>
      <c r="AD261" s="519">
        <v>-1.0830056734925668E-2</v>
      </c>
    </row>
    <row r="262" spans="1:30" x14ac:dyDescent="0.3">
      <c r="A262" s="309"/>
      <c r="Y262" s="518"/>
      <c r="Z262" s="519">
        <v>-4.7966286691369833</v>
      </c>
      <c r="AA262" s="519">
        <v>-4.271634610859552</v>
      </c>
      <c r="AB262" s="519">
        <v>-6.3388432515668569</v>
      </c>
      <c r="AC262" s="519">
        <v>2.0682108515593711</v>
      </c>
      <c r="AD262" s="519">
        <v>3.3070611412189317E-2</v>
      </c>
    </row>
    <row r="263" spans="1:30" x14ac:dyDescent="0.3">
      <c r="A263" s="309"/>
      <c r="Y263" s="518"/>
      <c r="Z263" s="519">
        <v>-5.0911510292691835</v>
      </c>
      <c r="AA263" s="519">
        <v>-4.5124770421366689</v>
      </c>
      <c r="AB263" s="519">
        <v>-6.3388432515668569</v>
      </c>
      <c r="AC263" s="519">
        <v>-0.53722278790232281</v>
      </c>
      <c r="AD263" s="519">
        <v>-0.29309271416176685</v>
      </c>
    </row>
    <row r="264" spans="1:30" x14ac:dyDescent="0.3">
      <c r="A264" s="309"/>
      <c r="Y264" s="518"/>
      <c r="Z264" s="519">
        <v>-4.7839305409973054</v>
      </c>
      <c r="AA264" s="519">
        <v>-4.7728199639256301</v>
      </c>
      <c r="AB264" s="519">
        <v>-6.3388432515668569</v>
      </c>
      <c r="AC264" s="519">
        <v>-1.4493432454485173</v>
      </c>
      <c r="AD264" s="519">
        <v>-0.59404065945372508</v>
      </c>
    </row>
    <row r="265" spans="1:30" x14ac:dyDescent="0.3">
      <c r="A265" s="309"/>
      <c r="Y265" s="518"/>
      <c r="Z265" s="519">
        <v>-4.8936205162125601</v>
      </c>
      <c r="AA265" s="519">
        <v>-4.7777090047724542</v>
      </c>
      <c r="AB265" s="519">
        <v>-6.3388432515668569</v>
      </c>
      <c r="AC265" s="519">
        <v>-1.3735263336907622</v>
      </c>
      <c r="AD265" s="519">
        <v>-0.41619432832980863</v>
      </c>
    </row>
    <row r="266" spans="1:30" x14ac:dyDescent="0.3">
      <c r="A266" s="309"/>
      <c r="Y266" s="518"/>
      <c r="Z266" s="519">
        <v>-4.535283202998488</v>
      </c>
      <c r="AA266" s="519">
        <v>-4.5057908840099072</v>
      </c>
      <c r="AB266" s="519">
        <v>-6.3388432515668569</v>
      </c>
      <c r="AC266" s="519">
        <v>-1.9374870385253047</v>
      </c>
      <c r="AD266" s="519">
        <v>-0.84744206646742881</v>
      </c>
    </row>
    <row r="267" spans="1:30" x14ac:dyDescent="0.3">
      <c r="A267" s="309"/>
      <c r="Y267" s="518"/>
      <c r="Z267" s="519">
        <v>-5.2739165623778774</v>
      </c>
      <c r="AA267" s="519">
        <v>-4.1879731906760869</v>
      </c>
      <c r="AB267" s="519">
        <v>-6.3388432515668569</v>
      </c>
      <c r="AC267" s="519">
        <v>-1.5853693553718955</v>
      </c>
      <c r="AD267" s="519">
        <v>-0.59832114123482172</v>
      </c>
    </row>
    <row r="268" spans="1:30" x14ac:dyDescent="0.3">
      <c r="A268" s="309"/>
      <c r="Y268" s="518"/>
      <c r="Z268" s="519">
        <v>-4.0694325124147808</v>
      </c>
      <c r="AA268" s="519">
        <v>-4.0425738196819303</v>
      </c>
      <c r="AB268" s="519">
        <v>-6.3388432515668569</v>
      </c>
      <c r="AC268" s="519">
        <v>1.901377611070771</v>
      </c>
      <c r="AD268" s="519">
        <v>-0.83353254784376374</v>
      </c>
    </row>
    <row r="269" spans="1:30" x14ac:dyDescent="0.3">
      <c r="A269" s="309"/>
      <c r="Y269" s="518"/>
      <c r="Z269" s="519">
        <v>-2.8932018237991581</v>
      </c>
      <c r="AA269" s="519">
        <v>-4.3189450981934057</v>
      </c>
      <c r="AB269" s="519">
        <v>-6.3388432515668569</v>
      </c>
      <c r="AC269" s="519">
        <v>-0.95052331540397006</v>
      </c>
      <c r="AD269" s="519">
        <v>-1.4574487407005319</v>
      </c>
    </row>
    <row r="270" spans="1:30" x14ac:dyDescent="0.3">
      <c r="A270" s="309"/>
      <c r="Y270" s="518"/>
      <c r="Z270" s="519">
        <v>-2.8664271759324396</v>
      </c>
      <c r="AA270" s="519">
        <v>-4.1209078528619196</v>
      </c>
      <c r="AB270" s="519">
        <v>-6.3388432515668569</v>
      </c>
      <c r="AC270" s="519">
        <v>1.2066236887259265</v>
      </c>
      <c r="AD270" s="519">
        <v>-1.4251702363670538</v>
      </c>
    </row>
    <row r="271" spans="1:30" x14ac:dyDescent="0.3">
      <c r="A271" s="309"/>
      <c r="Y271" s="518"/>
      <c r="Z271" s="519">
        <v>-3.7661349440382077</v>
      </c>
      <c r="AA271" s="519">
        <v>-3.8326031330959678</v>
      </c>
      <c r="AB271" s="519">
        <v>-6.3388432515668569</v>
      </c>
      <c r="AC271" s="519">
        <v>-3.0958230917111109</v>
      </c>
      <c r="AD271" s="519">
        <v>-1.3423237508916475</v>
      </c>
    </row>
    <row r="272" spans="1:30" x14ac:dyDescent="0.3">
      <c r="A272" s="309"/>
      <c r="Y272" s="518"/>
      <c r="Z272" s="519">
        <v>-6.828219465792885</v>
      </c>
      <c r="AA272" s="519">
        <v>-3.4991890088744078</v>
      </c>
      <c r="AB272" s="519">
        <v>-6.3388432515668569</v>
      </c>
      <c r="AC272" s="519">
        <v>-5.7409396836881399</v>
      </c>
      <c r="AD272" s="519">
        <v>-1.6978265012367271</v>
      </c>
    </row>
    <row r="273" spans="1:30" x14ac:dyDescent="0.3">
      <c r="A273" s="309"/>
      <c r="Y273" s="518"/>
      <c r="Z273" s="519">
        <v>-3.1490224856780871</v>
      </c>
      <c r="AA273" s="519">
        <v>-3.7254156341899067</v>
      </c>
      <c r="AB273" s="519">
        <v>-6.3388432515668569</v>
      </c>
      <c r="AC273" s="519">
        <v>-1.7115375081909576</v>
      </c>
      <c r="AD273" s="519">
        <v>-1.7296791518670216</v>
      </c>
    </row>
    <row r="274" spans="1:30" x14ac:dyDescent="0.3">
      <c r="A274" s="309"/>
      <c r="Y274" s="518"/>
      <c r="Z274" s="519">
        <v>-3.2557835240162172</v>
      </c>
      <c r="AA274" s="519">
        <v>-3.5928583224785848</v>
      </c>
      <c r="AB274" s="519">
        <v>-6.3388432515668569</v>
      </c>
      <c r="AC274" s="519">
        <v>-1.0054439570440508</v>
      </c>
      <c r="AD274" s="519">
        <v>-1.7474116002977931</v>
      </c>
    </row>
    <row r="275" spans="1:30" x14ac:dyDescent="0.3">
      <c r="A275" s="309"/>
      <c r="Y275" s="518"/>
      <c r="Z275" s="519">
        <v>-1.7355336428638584</v>
      </c>
      <c r="AA275" s="519">
        <v>-3.637462397120474</v>
      </c>
      <c r="AB275" s="519">
        <v>-6.3388432515668569</v>
      </c>
      <c r="AC275" s="519">
        <v>-0.58714164134478608</v>
      </c>
      <c r="AD275" s="519">
        <v>-1.4775985180750755</v>
      </c>
    </row>
    <row r="276" spans="1:30" x14ac:dyDescent="0.3">
      <c r="A276" s="309"/>
      <c r="Y276" s="518"/>
      <c r="Z276" s="519">
        <v>-4.4767882010076505</v>
      </c>
      <c r="AA276" s="519">
        <v>-3.7046899045020565</v>
      </c>
      <c r="AB276" s="519">
        <v>-6.3388432515668569</v>
      </c>
      <c r="AC276" s="519">
        <v>-1.1734918698160328</v>
      </c>
      <c r="AD276" s="519">
        <v>-1.0690264785890216</v>
      </c>
    </row>
    <row r="277" spans="1:30" x14ac:dyDescent="0.3">
      <c r="A277" s="309"/>
      <c r="Y277" s="518"/>
      <c r="Z277" s="519">
        <v>-1.9385259939531929</v>
      </c>
      <c r="AA277" s="519">
        <v>-4.2353243191647643</v>
      </c>
      <c r="AB277" s="519">
        <v>-6.3388432515668569</v>
      </c>
      <c r="AC277" s="519">
        <v>1.0824965497105268</v>
      </c>
      <c r="AD277" s="519">
        <v>-1.3754239991418871</v>
      </c>
    </row>
    <row r="278" spans="1:30" x14ac:dyDescent="0.3">
      <c r="A278" s="309"/>
      <c r="Y278" s="518"/>
      <c r="Z278" s="519">
        <v>-4.0783634665314326</v>
      </c>
      <c r="AA278" s="519">
        <v>-4.9319983726118641</v>
      </c>
      <c r="AB278" s="519">
        <v>-6.3388432515668569</v>
      </c>
      <c r="AC278" s="519">
        <v>-1.2071315161520886</v>
      </c>
      <c r="AD278" s="519">
        <v>-1.6473506401525018</v>
      </c>
    </row>
    <row r="279" spans="1:30" x14ac:dyDescent="0.3">
      <c r="A279" s="309"/>
      <c r="Y279" s="518"/>
      <c r="Z279" s="519">
        <v>-7.2988120174639546</v>
      </c>
      <c r="AA279" s="519">
        <v>-5.4153241561846315</v>
      </c>
      <c r="AB279" s="519">
        <v>-6.3388432515668569</v>
      </c>
      <c r="AC279" s="519">
        <v>-2.8809354072857616</v>
      </c>
      <c r="AD279" s="519">
        <v>-1.623251417616016</v>
      </c>
    </row>
    <row r="280" spans="1:30" x14ac:dyDescent="0.3">
      <c r="A280" s="309"/>
      <c r="Y280" s="518"/>
      <c r="Z280" s="519">
        <v>-6.8634633883170446</v>
      </c>
      <c r="AA280" s="519">
        <v>-5.9654541805167529</v>
      </c>
      <c r="AB280" s="519">
        <v>-6.3388432515668569</v>
      </c>
      <c r="AC280" s="519">
        <v>-3.8563201520610164</v>
      </c>
      <c r="AD280" s="519">
        <v>-1.8008795229860144</v>
      </c>
    </row>
    <row r="281" spans="1:30" x14ac:dyDescent="0.3">
      <c r="A281" s="309"/>
      <c r="Y281" s="518"/>
      <c r="Z281" s="519">
        <v>-8.132501898145911</v>
      </c>
      <c r="AA281" s="519">
        <v>-6.4499782258819573</v>
      </c>
      <c r="AB281" s="519">
        <v>-6.3388432515668569</v>
      </c>
      <c r="AC281" s="519">
        <v>-2.9089304441183543</v>
      </c>
      <c r="AD281" s="519">
        <v>-2.1755842720584462</v>
      </c>
    </row>
    <row r="282" spans="1:30" x14ac:dyDescent="0.3">
      <c r="A282" s="309"/>
      <c r="Y282" s="518"/>
      <c r="Z282" s="519">
        <v>-5.1188141278732333</v>
      </c>
      <c r="AA282" s="519">
        <v>-6.4482295617190841</v>
      </c>
      <c r="AB282" s="519">
        <v>-6.3388432515668569</v>
      </c>
      <c r="AC282" s="519">
        <v>-0.41844708358938476</v>
      </c>
      <c r="AD282" s="519">
        <v>-2.2449210351546571</v>
      </c>
    </row>
    <row r="283" spans="1:30" x14ac:dyDescent="0.3">
      <c r="A283" s="309"/>
      <c r="Y283" s="518">
        <v>44105</v>
      </c>
      <c r="Z283" s="519">
        <v>-8.3276983713325041</v>
      </c>
      <c r="AA283" s="519">
        <v>-6.5008939062583835</v>
      </c>
      <c r="AB283" s="519">
        <v>-6.8493080419468839</v>
      </c>
      <c r="AC283" s="519">
        <v>-2.4168886074060225</v>
      </c>
      <c r="AD283" s="519">
        <v>-2.9571683091497869</v>
      </c>
    </row>
    <row r="284" spans="1:30" x14ac:dyDescent="0.3">
      <c r="A284" s="309"/>
      <c r="Y284" s="518"/>
      <c r="Z284" s="519">
        <v>-5.3301943115096231</v>
      </c>
      <c r="AA284" s="519">
        <v>-5.9947973954324523</v>
      </c>
      <c r="AB284" s="519">
        <v>-6.8493080419468839</v>
      </c>
      <c r="AC284" s="519">
        <v>-1.5404366937964937</v>
      </c>
      <c r="AD284" s="519">
        <v>-3.3778471989422485</v>
      </c>
    </row>
    <row r="285" spans="1:30" x14ac:dyDescent="0.3">
      <c r="A285" s="309"/>
      <c r="Y285" s="518"/>
      <c r="Z285" s="519">
        <v>-4.0661228173913218</v>
      </c>
      <c r="AA285" s="519">
        <v>-5.8894150722550664</v>
      </c>
      <c r="AB285" s="519">
        <v>-6.8493080419468839</v>
      </c>
      <c r="AC285" s="519">
        <v>-1.6924888578255661</v>
      </c>
      <c r="AD285" s="519">
        <v>-2.8074454203711263</v>
      </c>
    </row>
    <row r="286" spans="1:30" x14ac:dyDescent="0.3">
      <c r="A286" s="309"/>
      <c r="Y286" s="518"/>
      <c r="Z286" s="519">
        <v>-7.6674624292390456</v>
      </c>
      <c r="AA286" s="519">
        <v>-5.8175912803171164</v>
      </c>
      <c r="AB286" s="519">
        <v>-6.8493080419468839</v>
      </c>
      <c r="AC286" s="519">
        <v>-7.8666663252516713</v>
      </c>
      <c r="AD286" s="519">
        <v>-2.5298745935249189</v>
      </c>
    </row>
    <row r="287" spans="1:30" x14ac:dyDescent="0.3">
      <c r="A287" s="309"/>
      <c r="Y287" s="518"/>
      <c r="Z287" s="519">
        <v>-3.3207878125355306</v>
      </c>
      <c r="AA287" s="519">
        <v>-5.397082744205127</v>
      </c>
      <c r="AB287" s="519">
        <v>-6.8493080419468839</v>
      </c>
      <c r="AC287" s="519">
        <v>-6.8010723806082467</v>
      </c>
      <c r="AD287" s="519">
        <v>-2.4649834518245228</v>
      </c>
    </row>
    <row r="288" spans="1:30" x14ac:dyDescent="0.3">
      <c r="A288" s="309"/>
      <c r="Y288" s="518"/>
      <c r="Z288" s="519">
        <v>-7.3948256359042031</v>
      </c>
      <c r="AA288" s="519">
        <v>-5.5661027504749283</v>
      </c>
      <c r="AB288" s="519">
        <v>-6.8493080419468839</v>
      </c>
      <c r="AC288" s="519">
        <v>1.0838820058795022</v>
      </c>
      <c r="AD288" s="519">
        <v>-2.2812794598741784</v>
      </c>
    </row>
    <row r="289" spans="1:30" x14ac:dyDescent="0.3">
      <c r="A289" s="309"/>
      <c r="Y289" s="518"/>
      <c r="Z289" s="519">
        <v>-4.6160475843075854</v>
      </c>
      <c r="AA289" s="519">
        <v>-5.5249829399510899</v>
      </c>
      <c r="AB289" s="519">
        <v>-6.8493080419468839</v>
      </c>
      <c r="AC289" s="519">
        <v>1.524548704334066</v>
      </c>
      <c r="AD289" s="519">
        <v>-2.0096834078295012</v>
      </c>
    </row>
    <row r="290" spans="1:30" x14ac:dyDescent="0.3">
      <c r="A290" s="309"/>
      <c r="Y290" s="518"/>
      <c r="Z290" s="519">
        <v>-5.3841386185485769</v>
      </c>
      <c r="AA290" s="519">
        <v>-5.437203652728515</v>
      </c>
      <c r="AB290" s="519">
        <v>-6.8493080419468839</v>
      </c>
      <c r="AC290" s="519">
        <v>-1.9626506155032502</v>
      </c>
      <c r="AD290" s="519">
        <v>-1.5007150005447929</v>
      </c>
    </row>
    <row r="291" spans="1:30" x14ac:dyDescent="0.3">
      <c r="A291" s="309"/>
      <c r="Y291" s="518"/>
      <c r="Z291" s="519">
        <v>-6.5133343553982375</v>
      </c>
      <c r="AA291" s="519">
        <v>-6.02655260698576</v>
      </c>
      <c r="AB291" s="519">
        <v>-6.8493080419468839</v>
      </c>
      <c r="AC291" s="519">
        <v>-0.25450875014408325</v>
      </c>
      <c r="AD291" s="519">
        <v>-1.0957713850448048</v>
      </c>
    </row>
    <row r="292" spans="1:30" x14ac:dyDescent="0.3">
      <c r="A292" s="309"/>
      <c r="Y292" s="518"/>
      <c r="Z292" s="519">
        <v>-3.7782841437244543</v>
      </c>
      <c r="AA292" s="519">
        <v>-6.2711204628090593</v>
      </c>
      <c r="AB292" s="519">
        <v>-6.8493080419468839</v>
      </c>
      <c r="AC292" s="519">
        <v>0.20868350648717637</v>
      </c>
      <c r="AD292" s="519">
        <v>-1.4623078911251659</v>
      </c>
    </row>
    <row r="293" spans="1:30" x14ac:dyDescent="0.3">
      <c r="A293" s="309"/>
      <c r="Y293" s="518"/>
      <c r="Z293" s="519">
        <v>-7.053007418681017</v>
      </c>
      <c r="AA293" s="519">
        <v>-6.4427090534455198</v>
      </c>
      <c r="AB293" s="519">
        <v>-6.8493080419468839</v>
      </c>
      <c r="AC293" s="519">
        <v>-4.3038874742587154</v>
      </c>
      <c r="AD293" s="519">
        <v>-1.5310591504485334</v>
      </c>
    </row>
    <row r="294" spans="1:30" x14ac:dyDescent="0.3">
      <c r="A294" s="309"/>
      <c r="Y294" s="518"/>
      <c r="Z294" s="519">
        <v>-7.4462304923362428</v>
      </c>
      <c r="AA294" s="519">
        <v>-6.5338174971659422</v>
      </c>
      <c r="AB294" s="519">
        <v>-6.8493080419468839</v>
      </c>
      <c r="AC294" s="519">
        <v>-3.9664670721083297</v>
      </c>
      <c r="AD294" s="519">
        <v>-1.5794941591241383</v>
      </c>
    </row>
    <row r="295" spans="1:30" x14ac:dyDescent="0.3">
      <c r="A295" s="309"/>
      <c r="Y295" s="518"/>
      <c r="Z295" s="519">
        <v>-9.1068006266673027</v>
      </c>
      <c r="AA295" s="519">
        <v>-6.1982533879073491</v>
      </c>
      <c r="AB295" s="519">
        <v>-6.8493080419468839</v>
      </c>
      <c r="AC295" s="519">
        <v>-1.4818735366830253</v>
      </c>
      <c r="AD295" s="519">
        <v>-1.7406157527983319</v>
      </c>
    </row>
    <row r="296" spans="1:30" x14ac:dyDescent="0.3">
      <c r="A296" s="309"/>
      <c r="Y296" s="518"/>
      <c r="Z296" s="519">
        <v>-5.8171677187628132</v>
      </c>
      <c r="AA296" s="519">
        <v>-6.5239878905959738</v>
      </c>
      <c r="AB296" s="519">
        <v>-6.8493080419468839</v>
      </c>
      <c r="AC296" s="519">
        <v>1.0432898890704934</v>
      </c>
      <c r="AD296" s="519">
        <v>-1.8129626868666651</v>
      </c>
    </row>
    <row r="297" spans="1:30" x14ac:dyDescent="0.3">
      <c r="A297" s="309"/>
      <c r="Y297" s="518"/>
      <c r="Z297" s="519">
        <v>-6.0218977245915326</v>
      </c>
      <c r="AA297" s="519">
        <v>-6.5439370084998201</v>
      </c>
      <c r="AB297" s="519">
        <v>-6.8493080419468839</v>
      </c>
      <c r="AC297" s="519">
        <v>-2.3016956762324838</v>
      </c>
      <c r="AD297" s="519">
        <v>-1.370241811284769</v>
      </c>
    </row>
    <row r="298" spans="1:30" x14ac:dyDescent="0.3">
      <c r="A298" s="309"/>
      <c r="Y298" s="518"/>
      <c r="Z298" s="519">
        <v>-4.1643855905880818</v>
      </c>
      <c r="AA298" s="519">
        <v>-6.6441982167825904</v>
      </c>
      <c r="AB298" s="519">
        <v>-6.8493080419468839</v>
      </c>
      <c r="AC298" s="519">
        <v>-1.3823599058634386</v>
      </c>
      <c r="AD298" s="519">
        <v>-0.93659874952753541</v>
      </c>
    </row>
    <row r="299" spans="1:30" x14ac:dyDescent="0.3">
      <c r="A299" s="309"/>
      <c r="Y299" s="518"/>
      <c r="Z299" s="519">
        <v>-6.0584256625448214</v>
      </c>
      <c r="AA299" s="519">
        <v>-6.6627738311900231</v>
      </c>
      <c r="AB299" s="519">
        <v>-6.8493080419468839</v>
      </c>
      <c r="AC299" s="519">
        <v>-0.29774503199115543</v>
      </c>
      <c r="AD299" s="519">
        <v>-0.73530274994262712</v>
      </c>
    </row>
    <row r="300" spans="1:30" x14ac:dyDescent="0.3">
      <c r="A300" s="309"/>
      <c r="Y300" s="518"/>
      <c r="Z300" s="519">
        <v>-7.1926512440079504</v>
      </c>
      <c r="AA300" s="519">
        <v>-6.8199225865290902</v>
      </c>
      <c r="AB300" s="519">
        <v>-6.8493080419468839</v>
      </c>
      <c r="AC300" s="519">
        <v>-1.2048413451854429</v>
      </c>
      <c r="AD300" s="519">
        <v>-0.52459578363379322</v>
      </c>
    </row>
    <row r="301" spans="1:30" x14ac:dyDescent="0.3">
      <c r="A301" s="309"/>
      <c r="Y301" s="518"/>
      <c r="Z301" s="519">
        <v>-8.148058950315626</v>
      </c>
      <c r="AA301" s="519">
        <v>-7.1298329860513059</v>
      </c>
      <c r="AB301" s="519">
        <v>-6.8493080419468839</v>
      </c>
      <c r="AC301" s="519">
        <v>-0.93096563980769531</v>
      </c>
      <c r="AD301" s="519">
        <v>-0.46696808089406056</v>
      </c>
    </row>
    <row r="302" spans="1:30" x14ac:dyDescent="0.3">
      <c r="A302" s="309"/>
      <c r="Y302" s="518"/>
      <c r="Z302" s="519">
        <v>-9.236829927519338</v>
      </c>
      <c r="AA302" s="519">
        <v>-7.3868838625221747</v>
      </c>
      <c r="AB302" s="519">
        <v>-6.8493080419468839</v>
      </c>
      <c r="AC302" s="519">
        <v>-7.2801539588667197E-2</v>
      </c>
      <c r="AD302" s="519">
        <v>0.25111526839847087</v>
      </c>
    </row>
    <row r="303" spans="1:30" x14ac:dyDescent="0.3">
      <c r="A303" s="309"/>
      <c r="Y303" s="518"/>
      <c r="Z303" s="519">
        <v>-6.9172090061362796</v>
      </c>
      <c r="AA303" s="519">
        <v>-7.5462687851701258</v>
      </c>
      <c r="AB303" s="519">
        <v>-6.8493080419468839</v>
      </c>
      <c r="AC303" s="519">
        <v>2.5182386532323306</v>
      </c>
      <c r="AD303" s="519">
        <v>0.62434338581740945</v>
      </c>
    </row>
    <row r="304" spans="1:30" x14ac:dyDescent="0.3">
      <c r="A304" s="309"/>
      <c r="Y304" s="518"/>
      <c r="Z304" s="519">
        <v>-8.1912705212470414</v>
      </c>
      <c r="AA304" s="519">
        <v>-7.0876510325535387</v>
      </c>
      <c r="AB304" s="519">
        <v>-6.8493080419468839</v>
      </c>
      <c r="AC304" s="519">
        <v>-1.8983017570543552</v>
      </c>
      <c r="AD304" s="519">
        <v>1.2480618881964116</v>
      </c>
    </row>
    <row r="305" spans="1:30" x14ac:dyDescent="0.3">
      <c r="A305" s="309"/>
      <c r="Y305" s="518"/>
      <c r="Z305" s="519">
        <v>-5.9637417258841587</v>
      </c>
      <c r="AA305" s="519">
        <v>-7.0013403026730368</v>
      </c>
      <c r="AB305" s="519">
        <v>-6.8493080419468839</v>
      </c>
      <c r="AC305" s="519">
        <v>3.6442235391842814</v>
      </c>
      <c r="AD305" s="519">
        <v>1.4114054835030316</v>
      </c>
    </row>
    <row r="306" spans="1:30" x14ac:dyDescent="0.3">
      <c r="A306" s="309"/>
      <c r="Y306" s="518"/>
      <c r="Z306" s="519">
        <v>-7.1741201210804801</v>
      </c>
      <c r="AA306" s="519">
        <v>-6.7332979727403641</v>
      </c>
      <c r="AB306" s="519">
        <v>-6.8493080419468839</v>
      </c>
      <c r="AC306" s="519">
        <v>2.3148517899414145</v>
      </c>
      <c r="AD306" s="519">
        <v>1.5766711654481327</v>
      </c>
    </row>
    <row r="307" spans="1:30" x14ac:dyDescent="0.3">
      <c r="A307" s="309"/>
      <c r="Y307" s="518"/>
      <c r="Z307" s="519">
        <v>-3.9823269756918522</v>
      </c>
      <c r="AA307" s="519">
        <v>-6.3899588783249142</v>
      </c>
      <c r="AB307" s="519">
        <v>-6.8493080419468839</v>
      </c>
      <c r="AC307" s="519">
        <v>3.1611881714675718</v>
      </c>
      <c r="AD307" s="519">
        <v>0.43628046140841142</v>
      </c>
    </row>
    <row r="308" spans="1:30" x14ac:dyDescent="0.3">
      <c r="A308" s="309"/>
      <c r="Y308" s="518"/>
      <c r="Z308" s="519">
        <v>-7.5438838411521107</v>
      </c>
      <c r="AA308" s="519">
        <v>-5.9414361079042965</v>
      </c>
      <c r="AB308" s="519">
        <v>-6.8493080419468839</v>
      </c>
      <c r="AC308" s="519">
        <v>0.21243952733864546</v>
      </c>
      <c r="AD308" s="519">
        <v>0.60426291004917843</v>
      </c>
    </row>
    <row r="309" spans="1:30" x14ac:dyDescent="0.3">
      <c r="A309" s="309"/>
      <c r="Y309" s="518"/>
      <c r="Z309" s="519">
        <v>-7.3605336179906224</v>
      </c>
      <c r="AA309" s="519">
        <v>-5.9981488939678433</v>
      </c>
      <c r="AB309" s="519">
        <v>-6.8493080419468839</v>
      </c>
      <c r="AC309" s="519">
        <v>1.0840582340270402</v>
      </c>
      <c r="AD309" s="519">
        <v>0.17711491195288634</v>
      </c>
    </row>
    <row r="310" spans="1:30" x14ac:dyDescent="0.3">
      <c r="A310" s="309"/>
      <c r="Y310" s="518"/>
      <c r="Z310" s="519">
        <v>-4.5138353452281272</v>
      </c>
      <c r="AA310" s="519">
        <v>-6.5628447975412518</v>
      </c>
      <c r="AB310" s="519">
        <v>-6.8493080419468839</v>
      </c>
      <c r="AC310" s="519">
        <v>-5.4644962750457182</v>
      </c>
      <c r="AD310" s="519">
        <v>-0.7894021441429524</v>
      </c>
    </row>
    <row r="311" spans="1:30" x14ac:dyDescent="0.3">
      <c r="A311" s="309"/>
      <c r="Y311" s="518"/>
      <c r="Z311" s="519">
        <v>-5.0516111283027225</v>
      </c>
      <c r="AA311" s="519">
        <v>-7.6887195415968366</v>
      </c>
      <c r="AB311" s="519">
        <v>-6.8493080419468839</v>
      </c>
      <c r="AC311" s="519">
        <v>-0.72242461656898627</v>
      </c>
      <c r="AD311" s="519">
        <v>-1.9411216570522802</v>
      </c>
    </row>
    <row r="312" spans="1:30" x14ac:dyDescent="0.3">
      <c r="A312" s="309"/>
      <c r="Y312" s="518"/>
      <c r="Z312" s="519">
        <v>-6.3607312283289854</v>
      </c>
      <c r="AA312" s="519">
        <v>-7.1671658555297082</v>
      </c>
      <c r="AB312" s="519">
        <v>-6.8493080419468839</v>
      </c>
      <c r="AC312" s="519">
        <v>0.65418755251023697</v>
      </c>
      <c r="AD312" s="519">
        <v>-1.5461036046399121</v>
      </c>
    </row>
    <row r="313" spans="1:30" x14ac:dyDescent="0.3">
      <c r="A313" s="309"/>
      <c r="Y313" s="518"/>
      <c r="Z313" s="519">
        <v>-11.126991446094337</v>
      </c>
      <c r="AA313" s="519">
        <v>-6.9160644487169813</v>
      </c>
      <c r="AB313" s="519">
        <v>-6.8493080419468839</v>
      </c>
      <c r="AC313" s="519">
        <v>-4.4507676027294565</v>
      </c>
      <c r="AD313" s="519">
        <v>-1.354246511030226</v>
      </c>
    </row>
    <row r="314" spans="1:30" x14ac:dyDescent="0.3">
      <c r="A314" s="309"/>
      <c r="Y314" s="518">
        <v>44136</v>
      </c>
      <c r="Z314" s="519">
        <v>-11.863450184080946</v>
      </c>
      <c r="AA314" s="519">
        <v>-7.141155814091972</v>
      </c>
      <c r="AB314" s="519">
        <v>-6.8493080419468839</v>
      </c>
      <c r="AC314" s="519">
        <v>-4.9008484188977235</v>
      </c>
      <c r="AD314" s="519">
        <v>1.1763432899209241E-2</v>
      </c>
    </row>
    <row r="315" spans="1:30" x14ac:dyDescent="0.3">
      <c r="A315" s="309"/>
      <c r="Y315" s="518"/>
      <c r="Z315" s="519">
        <v>-3.8930080386822143</v>
      </c>
      <c r="AA315" s="519">
        <v>-6.7738161048883283</v>
      </c>
      <c r="AB315" s="519">
        <v>-6.8493080419468839</v>
      </c>
      <c r="AC315" s="519">
        <v>2.9775658942252221</v>
      </c>
      <c r="AD315" s="519">
        <v>0.48695064878584204</v>
      </c>
    </row>
    <row r="316" spans="1:30" x14ac:dyDescent="0.3">
      <c r="A316" s="309"/>
      <c r="Y316" s="518"/>
      <c r="Z316" s="519">
        <v>-5.6028237703015398</v>
      </c>
      <c r="AA316" s="519">
        <v>-6.2170619935720639</v>
      </c>
      <c r="AB316" s="519">
        <v>-6.8493080419468839</v>
      </c>
      <c r="AC316" s="519">
        <v>2.4270578892948436</v>
      </c>
      <c r="AD316" s="519">
        <v>0.67750812845253605</v>
      </c>
    </row>
    <row r="317" spans="1:30" x14ac:dyDescent="0.3">
      <c r="A317" s="309"/>
      <c r="Y317" s="518"/>
      <c r="Z317" s="519">
        <v>-6.089474902853059</v>
      </c>
      <c r="AA317" s="519">
        <v>-5.2973607246922043</v>
      </c>
      <c r="AB317" s="519">
        <v>-6.8493080419468839</v>
      </c>
      <c r="AC317" s="519">
        <v>4.0975733324603283</v>
      </c>
      <c r="AD317" s="519">
        <v>1.5603513372186382</v>
      </c>
    </row>
    <row r="318" spans="1:30" x14ac:dyDescent="0.3">
      <c r="A318" s="309"/>
      <c r="Y318" s="518"/>
      <c r="Z318" s="519">
        <v>-2.4802331638772235</v>
      </c>
      <c r="AA318" s="519">
        <v>-4.6833559770407112</v>
      </c>
      <c r="AB318" s="519">
        <v>-6.8493080419468839</v>
      </c>
      <c r="AC318" s="519">
        <v>2.6038858946374432</v>
      </c>
      <c r="AD318" s="519">
        <v>1.7812293015718754</v>
      </c>
    </row>
    <row r="319" spans="1:30" x14ac:dyDescent="0.3">
      <c r="A319" s="309"/>
      <c r="Y319" s="518"/>
      <c r="Z319" s="519">
        <v>-2.4634524491151288</v>
      </c>
      <c r="AA319" s="519">
        <v>-5.3904160962868248</v>
      </c>
      <c r="AB319" s="519">
        <v>-6.8493080419468839</v>
      </c>
      <c r="AC319" s="519">
        <v>1.988089910177095</v>
      </c>
      <c r="AD319" s="519">
        <v>1.3241547202338941</v>
      </c>
    </row>
    <row r="320" spans="1:30" x14ac:dyDescent="0.3">
      <c r="A320" s="309"/>
      <c r="Y320" s="518"/>
      <c r="Z320" s="519">
        <v>-4.6890825639353171</v>
      </c>
      <c r="AA320" s="519">
        <v>-5.802121023743509</v>
      </c>
      <c r="AB320" s="519">
        <v>-6.8493080419468839</v>
      </c>
      <c r="AC320" s="519">
        <v>1.7291348586332589</v>
      </c>
      <c r="AD320" s="519">
        <v>0.56507674757046034</v>
      </c>
    </row>
    <row r="321" spans="1:30" x14ac:dyDescent="0.3">
      <c r="A321" s="309"/>
      <c r="Y321" s="518"/>
      <c r="Z321" s="519">
        <v>-7.5654169505204969</v>
      </c>
      <c r="AA321" s="519">
        <v>-6.0866501474878669</v>
      </c>
      <c r="AB321" s="519">
        <v>-6.8493080419468839</v>
      </c>
      <c r="AC321" s="519">
        <v>-3.3547026684250625</v>
      </c>
      <c r="AD321" s="519">
        <v>-0.24986724417013104</v>
      </c>
    </row>
    <row r="322" spans="1:30" x14ac:dyDescent="0.3">
      <c r="A322" s="309"/>
      <c r="Y322" s="518"/>
      <c r="Z322" s="519">
        <v>-8.8424288734050105</v>
      </c>
      <c r="AA322" s="519">
        <v>-6.70670140144437</v>
      </c>
      <c r="AB322" s="519">
        <v>-6.8493080419468839</v>
      </c>
      <c r="AC322" s="519">
        <v>-0.22195617514064736</v>
      </c>
      <c r="AD322" s="519">
        <v>-1.2192746912234753</v>
      </c>
    </row>
    <row r="323" spans="1:30" x14ac:dyDescent="0.3">
      <c r="A323" s="309"/>
      <c r="Y323" s="518"/>
      <c r="Z323" s="519">
        <v>-8.4847582624983229</v>
      </c>
      <c r="AA323" s="519">
        <v>-6.897528792667023</v>
      </c>
      <c r="AB323" s="519">
        <v>-6.8493080419468839</v>
      </c>
      <c r="AC323" s="519">
        <v>-2.886487919349193</v>
      </c>
      <c r="AD323" s="519">
        <v>-1.5527218673349279</v>
      </c>
    </row>
    <row r="324" spans="1:30" x14ac:dyDescent="0.3">
      <c r="A324" s="309"/>
      <c r="Y324" s="518"/>
      <c r="Z324" s="519">
        <v>-8.0811787690635679</v>
      </c>
      <c r="AA324" s="519">
        <v>-8.1796964246823176</v>
      </c>
      <c r="AB324" s="519">
        <v>-6.8493080419468839</v>
      </c>
      <c r="AC324" s="519">
        <v>-1.6070346097238115</v>
      </c>
      <c r="AD324" s="519">
        <v>-3.2922911793841223</v>
      </c>
    </row>
    <row r="325" spans="1:30" x14ac:dyDescent="0.3">
      <c r="A325" s="309"/>
      <c r="Y325" s="518"/>
      <c r="Z325" s="519">
        <v>-6.820591941572741</v>
      </c>
      <c r="AA325" s="519">
        <v>-9.5640832156176465</v>
      </c>
      <c r="AB325" s="519">
        <v>-6.8493080419468839</v>
      </c>
      <c r="AC325" s="519">
        <v>-4.1819662347359667</v>
      </c>
      <c r="AD325" s="519">
        <v>-5.1640756879479994</v>
      </c>
    </row>
    <row r="326" spans="1:30" x14ac:dyDescent="0.3">
      <c r="A326" s="309"/>
      <c r="Y326" s="518"/>
      <c r="Z326" s="519">
        <v>-3.7992441876737009</v>
      </c>
      <c r="AA326" s="519">
        <v>-9.5498255436704387</v>
      </c>
      <c r="AB326" s="519">
        <v>-6.8493080419468839</v>
      </c>
      <c r="AC326" s="519">
        <v>-0.34604032260307349</v>
      </c>
      <c r="AD326" s="519">
        <v>-5.3277162753890162</v>
      </c>
    </row>
    <row r="327" spans="1:30" x14ac:dyDescent="0.3">
      <c r="A327" s="309"/>
      <c r="Y327" s="518"/>
      <c r="Z327" s="519">
        <v>-13.664255988042374</v>
      </c>
      <c r="AA327" s="519">
        <v>-9.9406029003574741</v>
      </c>
      <c r="AB327" s="519">
        <v>-6.8493080419468839</v>
      </c>
      <c r="AC327" s="519">
        <v>-10.447850325711102</v>
      </c>
      <c r="AD327" s="519">
        <v>-5.4798123066385136</v>
      </c>
    </row>
    <row r="328" spans="1:30" x14ac:dyDescent="0.3">
      <c r="A328" s="309"/>
      <c r="Y328" s="518"/>
      <c r="Z328" s="519">
        <v>-17.256124487067808</v>
      </c>
      <c r="AA328" s="519">
        <v>-10.018599753083638</v>
      </c>
      <c r="AB328" s="519">
        <v>-6.8493080419468839</v>
      </c>
      <c r="AC328" s="519">
        <v>-16.457194228372202</v>
      </c>
      <c r="AD328" s="519">
        <v>-5.8954033100803809</v>
      </c>
    </row>
    <row r="329" spans="1:30" x14ac:dyDescent="0.3">
      <c r="A329" s="309"/>
      <c r="Y329" s="518"/>
      <c r="Z329" s="519">
        <v>-8.7426251697745592</v>
      </c>
      <c r="AA329" s="519">
        <v>-10.551836853226364</v>
      </c>
      <c r="AB329" s="519">
        <v>-6.8493080419468839</v>
      </c>
      <c r="AC329" s="519">
        <v>-1.3674402872277653</v>
      </c>
      <c r="AD329" s="519">
        <v>-5.8716863831790329</v>
      </c>
    </row>
    <row r="330" spans="1:30" x14ac:dyDescent="0.3">
      <c r="A330" s="309"/>
      <c r="Y330" s="518"/>
      <c r="Z330" s="519">
        <v>-11.220199759307565</v>
      </c>
      <c r="AA330" s="519">
        <v>-11.354677075793267</v>
      </c>
      <c r="AB330" s="519">
        <v>-6.8493080419468839</v>
      </c>
      <c r="AC330" s="519">
        <v>-3.9511601380956733</v>
      </c>
      <c r="AD330" s="519">
        <v>-6.0023956210418969</v>
      </c>
    </row>
    <row r="331" spans="1:30" x14ac:dyDescent="0.3">
      <c r="A331" s="309"/>
      <c r="Y331" s="518"/>
      <c r="Z331" s="519">
        <v>-8.6271567381467307</v>
      </c>
      <c r="AA331" s="519">
        <v>-11.920467475958148</v>
      </c>
      <c r="AB331" s="519">
        <v>-6.8493080419468839</v>
      </c>
      <c r="AC331" s="519">
        <v>-4.5161716338168816</v>
      </c>
      <c r="AD331" s="519">
        <v>-6.2177837535296403</v>
      </c>
    </row>
    <row r="332" spans="1:30" x14ac:dyDescent="0.3">
      <c r="A332" s="309"/>
      <c r="Y332" s="518"/>
      <c r="Z332" s="519">
        <v>-10.553251642571821</v>
      </c>
      <c r="AA332" s="519">
        <v>-11.940649631061019</v>
      </c>
      <c r="AB332" s="519">
        <v>-6.8493080419468839</v>
      </c>
      <c r="AC332" s="519">
        <v>-4.0159477464265336</v>
      </c>
      <c r="AD332" s="519">
        <v>-5.7297573736701253</v>
      </c>
    </row>
    <row r="333" spans="1:30" x14ac:dyDescent="0.3">
      <c r="A333" s="309"/>
      <c r="Y333" s="518"/>
      <c r="Z333" s="519">
        <v>-9.4191257456420168</v>
      </c>
      <c r="AA333" s="519">
        <v>-12.201278537091824</v>
      </c>
      <c r="AB333" s="519">
        <v>-6.8493080419468839</v>
      </c>
      <c r="AC333" s="519">
        <v>-1.2610049876431191</v>
      </c>
      <c r="AD333" s="519">
        <v>-5.6840456861765825</v>
      </c>
    </row>
    <row r="334" spans="1:30" x14ac:dyDescent="0.3">
      <c r="A334" s="309"/>
      <c r="Y334" s="518"/>
      <c r="Z334" s="519">
        <v>-17.624788789196526</v>
      </c>
      <c r="AA334" s="519">
        <v>-12.015275237518143</v>
      </c>
      <c r="AB334" s="519">
        <v>-6.8493080419468839</v>
      </c>
      <c r="AC334" s="519">
        <v>-11.955567253125309</v>
      </c>
      <c r="AD334" s="519">
        <v>-5.7577065941581287</v>
      </c>
    </row>
    <row r="335" spans="1:30" x14ac:dyDescent="0.3">
      <c r="A335" s="309"/>
      <c r="Y335" s="518"/>
      <c r="Z335" s="519">
        <v>-17.397399572787904</v>
      </c>
      <c r="AA335" s="519">
        <v>-11.371505444689005</v>
      </c>
      <c r="AB335" s="519">
        <v>-6.8493080419468839</v>
      </c>
      <c r="AC335" s="519">
        <v>-13.041009569355595</v>
      </c>
      <c r="AD335" s="519">
        <v>-5.2993039105022586</v>
      </c>
    </row>
    <row r="336" spans="1:30" x14ac:dyDescent="0.3">
      <c r="A336" s="309"/>
      <c r="Y336" s="518"/>
      <c r="Z336" s="519">
        <v>-10.567027511990201</v>
      </c>
      <c r="AA336" s="519">
        <v>-10.281407725463508</v>
      </c>
      <c r="AB336" s="519">
        <v>-6.8493080419468839</v>
      </c>
      <c r="AC336" s="519">
        <v>-1.0474584747729665</v>
      </c>
      <c r="AD336" s="519">
        <v>-5.0019720473564986</v>
      </c>
    </row>
    <row r="337" spans="1:30" x14ac:dyDescent="0.3">
      <c r="A337" s="309"/>
      <c r="Y337" s="518"/>
      <c r="Z337" s="519">
        <v>-9.9181766622917973</v>
      </c>
      <c r="AA337" s="519">
        <v>-8.7021004540992308</v>
      </c>
      <c r="AB337" s="519">
        <v>-6.8493080419468839</v>
      </c>
      <c r="AC337" s="519">
        <v>-4.4667864939664952</v>
      </c>
      <c r="AD337" s="519">
        <v>-3.8571227516676578</v>
      </c>
    </row>
    <row r="338" spans="1:30" x14ac:dyDescent="0.3">
      <c r="A338" s="309"/>
      <c r="Y338" s="518"/>
      <c r="Z338" s="519">
        <v>-4.1207681883427698</v>
      </c>
      <c r="AA338" s="519">
        <v>-7.7466055145078414</v>
      </c>
      <c r="AB338" s="519">
        <v>-6.8493080419468839</v>
      </c>
      <c r="AC338" s="519">
        <v>-1.3073528482257899</v>
      </c>
      <c r="AD338" s="519">
        <v>-2.7883013611096397</v>
      </c>
    </row>
    <row r="339" spans="1:30" x14ac:dyDescent="0.3">
      <c r="A339" s="309"/>
      <c r="Y339" s="518"/>
      <c r="Z339" s="519">
        <v>-2.9225676079933485</v>
      </c>
      <c r="AA339" s="519">
        <v>-7.5953387457933905</v>
      </c>
      <c r="AB339" s="519">
        <v>-6.8493080419468839</v>
      </c>
      <c r="AC339" s="519">
        <v>-1.9346247044062181</v>
      </c>
      <c r="AD339" s="519">
        <v>-3.1390947794936386</v>
      </c>
    </row>
    <row r="340" spans="1:30" x14ac:dyDescent="0.3">
      <c r="A340" s="309"/>
      <c r="Y340" s="518"/>
      <c r="Z340" s="519">
        <v>1.6360251539079451</v>
      </c>
      <c r="AA340" s="519">
        <v>-8.2228216105007874</v>
      </c>
      <c r="AB340" s="519">
        <v>-6.8493080419468839</v>
      </c>
      <c r="AC340" s="519">
        <v>6.7529400821787675</v>
      </c>
      <c r="AD340" s="519">
        <v>-4.3757783384209246</v>
      </c>
    </row>
    <row r="341" spans="1:30" x14ac:dyDescent="0.3">
      <c r="A341" s="309"/>
      <c r="Y341" s="518"/>
      <c r="Z341" s="519">
        <v>-10.936324212056812</v>
      </c>
      <c r="AA341" s="519">
        <v>-8.7980940637362153</v>
      </c>
      <c r="AB341" s="519">
        <v>-6.8493080419468839</v>
      </c>
      <c r="AC341" s="519">
        <v>-4.4738175192191818</v>
      </c>
      <c r="AD341" s="519">
        <v>-5.3324555319145617</v>
      </c>
    </row>
    <row r="342" spans="1:30" x14ac:dyDescent="0.3">
      <c r="A342" s="309"/>
      <c r="Y342" s="518"/>
      <c r="Z342" s="519">
        <v>-16.338532191786758</v>
      </c>
      <c r="AA342" s="519">
        <v>-9.0385658197936269</v>
      </c>
      <c r="AB342" s="519">
        <v>-6.8493080419468839</v>
      </c>
      <c r="AC342" s="519">
        <v>-15.496563498043585</v>
      </c>
      <c r="AD342" s="519">
        <v>-4.8976974684462533</v>
      </c>
    </row>
    <row r="343" spans="1:30" x14ac:dyDescent="0.3">
      <c r="A343" s="309"/>
      <c r="Y343" s="518"/>
      <c r="Z343" s="519">
        <v>-14.959407564941968</v>
      </c>
      <c r="AA343" s="519">
        <v>-9.1227303957234636</v>
      </c>
      <c r="AB343" s="519">
        <v>-6.8493080419468839</v>
      </c>
      <c r="AC343" s="519">
        <v>-9.704243387263972</v>
      </c>
      <c r="AD343" s="519">
        <v>-4.6906015737272542</v>
      </c>
    </row>
    <row r="344" spans="1:30" x14ac:dyDescent="0.3">
      <c r="A344" s="309"/>
      <c r="Y344" s="518">
        <v>44166</v>
      </c>
      <c r="Z344" s="519">
        <v>-13.945083834939796</v>
      </c>
      <c r="AA344" s="519">
        <v>-9.663432881238748</v>
      </c>
      <c r="AB344" s="519">
        <v>-6.8493080419468839</v>
      </c>
      <c r="AC344" s="519">
        <v>-11.163526848421952</v>
      </c>
      <c r="AD344" s="519">
        <v>-5.8678768377911501</v>
      </c>
    </row>
    <row r="345" spans="1:30" x14ac:dyDescent="0.3">
      <c r="A345" s="309"/>
      <c r="Y345" s="518"/>
      <c r="Z345" s="519">
        <v>-5.8040704807446479</v>
      </c>
      <c r="AA345" s="519">
        <v>-9.2235087738655217</v>
      </c>
      <c r="AB345" s="519">
        <v>-6.8493080419468839</v>
      </c>
      <c r="AC345" s="519">
        <v>1.7359535960523687</v>
      </c>
      <c r="AD345" s="519">
        <v>-6.0950686633347244</v>
      </c>
    </row>
    <row r="346" spans="1:30" x14ac:dyDescent="0.3">
      <c r="A346" s="309"/>
      <c r="Y346" s="518"/>
      <c r="Z346" s="519">
        <v>-3.5117196395022101</v>
      </c>
      <c r="AA346" s="519">
        <v>-8.3071925351787979</v>
      </c>
      <c r="AB346" s="519">
        <v>-6.8493080419468839</v>
      </c>
      <c r="AC346" s="519">
        <v>-0.48495344137322149</v>
      </c>
      <c r="AD346" s="519">
        <v>-5.1456529374500821</v>
      </c>
    </row>
    <row r="347" spans="1:30" x14ac:dyDescent="0.3">
      <c r="A347" s="309"/>
      <c r="Y347" s="518"/>
      <c r="Z347" s="519">
        <v>-2.1488922446990357</v>
      </c>
      <c r="AA347" s="519">
        <v>-7.8306038697661249</v>
      </c>
      <c r="AB347" s="519">
        <v>-6.8493080419468839</v>
      </c>
      <c r="AC347" s="519">
        <v>-1.4879867662685058</v>
      </c>
      <c r="AD347" s="519">
        <v>-5.3058288389381243</v>
      </c>
    </row>
    <row r="348" spans="1:30" x14ac:dyDescent="0.3">
      <c r="A348" s="309"/>
      <c r="Y348" s="518"/>
      <c r="Z348" s="519">
        <v>-7.8568554604442413</v>
      </c>
      <c r="AA348" s="519">
        <v>-7.5692506757845432</v>
      </c>
      <c r="AB348" s="519">
        <v>-6.8493080419468839</v>
      </c>
      <c r="AC348" s="519">
        <v>-6.0641602980242055</v>
      </c>
      <c r="AD348" s="519">
        <v>-5.1151160287573498</v>
      </c>
    </row>
    <row r="349" spans="1:30" x14ac:dyDescent="0.3">
      <c r="A349" s="309"/>
      <c r="Y349" s="518"/>
      <c r="Z349" s="519">
        <v>-9.9243185209796856</v>
      </c>
      <c r="AA349" s="519">
        <v>-7.0594776304002602</v>
      </c>
      <c r="AB349" s="519">
        <v>-6.8493080419468839</v>
      </c>
      <c r="AC349" s="519">
        <v>-8.8506534168510882</v>
      </c>
      <c r="AD349" s="519">
        <v>-3.8481594902148379</v>
      </c>
    </row>
    <row r="350" spans="1:30" x14ac:dyDescent="0.3">
      <c r="A350" s="309"/>
      <c r="Y350" s="518"/>
      <c r="Z350" s="519">
        <v>-11.623286907053263</v>
      </c>
      <c r="AA350" s="519">
        <v>-7.1437282176195636</v>
      </c>
      <c r="AB350" s="519">
        <v>-6.8493080419468839</v>
      </c>
      <c r="AC350" s="519">
        <v>-10.825474697680264</v>
      </c>
      <c r="AD350" s="519">
        <v>-3.2232060248722627</v>
      </c>
    </row>
    <row r="351" spans="1:30" x14ac:dyDescent="0.3">
      <c r="A351" s="309"/>
      <c r="Y351" s="518"/>
      <c r="Z351" s="519">
        <v>-12.115611477068718</v>
      </c>
      <c r="AA351" s="519">
        <v>-7.5415705752401427</v>
      </c>
      <c r="AB351" s="519">
        <v>-6.8493080419468839</v>
      </c>
      <c r="AC351" s="519">
        <v>-9.8285371771565337</v>
      </c>
      <c r="AD351" s="519">
        <v>-2.9195543472216321</v>
      </c>
    </row>
    <row r="352" spans="1:30" x14ac:dyDescent="0.3">
      <c r="A352" s="309"/>
      <c r="Y352" s="518"/>
      <c r="Z352" s="519">
        <v>-2.235659163054672</v>
      </c>
      <c r="AA352" s="519">
        <v>-7.8956907207089762</v>
      </c>
      <c r="AB352" s="519">
        <v>-6.8493080419468839</v>
      </c>
      <c r="AC352" s="519">
        <v>10.604649365849951</v>
      </c>
      <c r="AD352" s="519">
        <v>-2.9859945450001493</v>
      </c>
    </row>
    <row r="353" spans="1:30" x14ac:dyDescent="0.3">
      <c r="A353" s="309"/>
      <c r="Y353" s="518"/>
      <c r="Z353" s="519">
        <v>-4.1014737500373384</v>
      </c>
      <c r="AA353" s="519">
        <v>-7.872225532654598</v>
      </c>
      <c r="AB353" s="519">
        <v>-6.8493080419468839</v>
      </c>
      <c r="AC353" s="519">
        <v>3.8897208160248056</v>
      </c>
      <c r="AD353" s="519">
        <v>-3.0928596180273371</v>
      </c>
    </row>
    <row r="354" spans="1:30" x14ac:dyDescent="0.3">
      <c r="A354" s="309"/>
      <c r="Y354" s="518"/>
      <c r="Z354" s="519">
        <v>-4.933788748043086</v>
      </c>
      <c r="AA354" s="519">
        <v>-6.7377183607691906</v>
      </c>
      <c r="AB354" s="519">
        <v>-6.8493080419468839</v>
      </c>
      <c r="AC354" s="519">
        <v>0.63757497728590806</v>
      </c>
      <c r="AD354" s="519">
        <v>-1.7269866515651435</v>
      </c>
    </row>
    <row r="355" spans="1:30" x14ac:dyDescent="0.3">
      <c r="A355" s="309"/>
      <c r="Y355" s="518"/>
      <c r="Z355" s="519">
        <v>-10.335696478726078</v>
      </c>
      <c r="AA355" s="519">
        <v>-5.4221046525927088</v>
      </c>
      <c r="AB355" s="519">
        <v>-6.8493080419468839</v>
      </c>
      <c r="AC355" s="519">
        <v>-6.529241682473824</v>
      </c>
      <c r="AD355" s="519">
        <v>-0.61658669713309522</v>
      </c>
    </row>
    <row r="356" spans="1:30" x14ac:dyDescent="0.3">
      <c r="A356" s="309"/>
      <c r="Y356" s="518"/>
      <c r="Z356" s="519">
        <v>-9.7600622045990306</v>
      </c>
      <c r="AA356" s="519">
        <v>-5.7297169305353366</v>
      </c>
      <c r="AB356" s="519">
        <v>-6.8493080419468839</v>
      </c>
      <c r="AC356" s="519">
        <v>-9.598708928041404</v>
      </c>
      <c r="AD356" s="519">
        <v>-2.1660087027879626</v>
      </c>
    </row>
    <row r="357" spans="1:30" x14ac:dyDescent="0.3">
      <c r="A357" s="309"/>
      <c r="Y357" s="518"/>
      <c r="Z357" s="519">
        <v>-3.681736703855409</v>
      </c>
      <c r="AA357" s="519">
        <v>-5.4766315161833621</v>
      </c>
      <c r="AB357" s="519">
        <v>-6.8493080419468839</v>
      </c>
      <c r="AC357" s="519">
        <v>-1.2643639324449083</v>
      </c>
      <c r="AD357" s="519">
        <v>-3.4830002949699912</v>
      </c>
    </row>
    <row r="358" spans="1:30" x14ac:dyDescent="0.3">
      <c r="A358" s="309"/>
      <c r="Y358" s="518"/>
      <c r="Z358" s="519">
        <v>-2.906315519833349</v>
      </c>
      <c r="AA358" s="519">
        <v>-4.9040055446048143</v>
      </c>
      <c r="AB358" s="519">
        <v>-6.8493080419468839</v>
      </c>
      <c r="AC358" s="519">
        <v>-2.0557374961321955</v>
      </c>
      <c r="AD358" s="519">
        <v>-4.0592726842416056</v>
      </c>
    </row>
    <row r="359" spans="1:30" x14ac:dyDescent="0.3">
      <c r="A359" s="309"/>
      <c r="Y359" s="518"/>
      <c r="Z359" s="519">
        <v>-4.3889451086530649</v>
      </c>
      <c r="AA359" s="519">
        <v>-3.8682352518288861</v>
      </c>
      <c r="AB359" s="519">
        <v>-6.8493080419468839</v>
      </c>
      <c r="AC359" s="519">
        <v>-0.24130467373412046</v>
      </c>
      <c r="AD359" s="519">
        <v>-4.0671236261941335</v>
      </c>
    </row>
    <row r="360" spans="1:30" x14ac:dyDescent="0.3">
      <c r="A360" s="309"/>
      <c r="Y360" s="518"/>
      <c r="Z360" s="519">
        <v>-2.3298758495735212</v>
      </c>
      <c r="AA360" s="519">
        <v>-3.2543557114314363</v>
      </c>
      <c r="AB360" s="519">
        <v>-6.8493080419468839</v>
      </c>
      <c r="AC360" s="519">
        <v>-5.3292203292493951</v>
      </c>
      <c r="AD360" s="519">
        <v>-4.0012733396827258</v>
      </c>
    </row>
    <row r="361" spans="1:30" x14ac:dyDescent="0.3">
      <c r="A361" s="309"/>
      <c r="Y361" s="518"/>
      <c r="Z361" s="519">
        <v>-0.9254069469932521</v>
      </c>
      <c r="AA361" s="519">
        <v>-2.6092318803190877</v>
      </c>
      <c r="AB361" s="519">
        <v>-6.8493080419468839</v>
      </c>
      <c r="AC361" s="519">
        <v>-3.3963317476153918</v>
      </c>
      <c r="AD361" s="519">
        <v>-4.3208347799101734</v>
      </c>
    </row>
    <row r="362" spans="1:30" x14ac:dyDescent="0.3">
      <c r="A362" s="309"/>
      <c r="Y362" s="518"/>
      <c r="Z362" s="519">
        <v>-3.0853044292945784</v>
      </c>
      <c r="AA362" s="519">
        <v>-2.1318196589976961</v>
      </c>
      <c r="AB362" s="519">
        <v>-6.8493080419468839</v>
      </c>
      <c r="AC362" s="519">
        <v>-6.584198276141521</v>
      </c>
      <c r="AD362" s="519">
        <v>-3.9360499392114923</v>
      </c>
    </row>
    <row r="363" spans="1:30" x14ac:dyDescent="0.3">
      <c r="A363" s="309"/>
      <c r="Y363" s="518"/>
      <c r="Z363" s="519">
        <v>-5.4629054218168811</v>
      </c>
      <c r="AA363" s="519">
        <v>-1.19388250418315</v>
      </c>
      <c r="AB363" s="519">
        <v>-6.8493080419468839</v>
      </c>
      <c r="AC363" s="519">
        <v>-9.1377569224615485</v>
      </c>
      <c r="AD363" s="519">
        <v>-4.0764353912253437</v>
      </c>
    </row>
    <row r="364" spans="1:30" x14ac:dyDescent="0.3">
      <c r="A364" s="309"/>
      <c r="Y364" s="518"/>
      <c r="Z364" s="519">
        <v>0.83413011393103342</v>
      </c>
      <c r="AA364" s="519">
        <v>-0.9174952454292653</v>
      </c>
      <c r="AB364" s="519">
        <v>-6.8493080419468839</v>
      </c>
      <c r="AC364" s="519">
        <v>-3.5012940140370432</v>
      </c>
      <c r="AD364" s="519">
        <v>-5.0199000726936243</v>
      </c>
    </row>
    <row r="365" spans="1:30" x14ac:dyDescent="0.3">
      <c r="A365" s="309"/>
      <c r="Y365" s="518"/>
      <c r="Z365" s="519">
        <v>0.43557002941639167</v>
      </c>
      <c r="AA365" s="519">
        <v>-1.8262130069154823</v>
      </c>
      <c r="AB365" s="519">
        <v>-6.8493080419468839</v>
      </c>
      <c r="AC365" s="519">
        <v>0.6377563887585751</v>
      </c>
      <c r="AD365" s="519">
        <v>-5.1741944894321579</v>
      </c>
    </row>
    <row r="366" spans="1:30" x14ac:dyDescent="0.3">
      <c r="A366" s="309"/>
      <c r="Y366" s="518"/>
      <c r="Z366" s="519">
        <v>2.1766149750487589</v>
      </c>
      <c r="AA366" s="519">
        <v>-1.2301427166433092</v>
      </c>
      <c r="AB366" s="519">
        <v>-6.8493080419468839</v>
      </c>
      <c r="AC366" s="519">
        <v>-1.2240028378310797</v>
      </c>
      <c r="AD366" s="519">
        <v>-4.1860789944595416</v>
      </c>
    </row>
    <row r="367" spans="1:30" x14ac:dyDescent="0.3">
      <c r="A367" s="309"/>
      <c r="Y367" s="518"/>
      <c r="Z367" s="519">
        <v>-0.3951650382963301</v>
      </c>
      <c r="AA367" s="519">
        <v>0.29204809926099434</v>
      </c>
      <c r="AB367" s="519">
        <v>-6.8493080419468839</v>
      </c>
      <c r="AC367" s="519">
        <v>-11.933473099527362</v>
      </c>
      <c r="AD367" s="519">
        <v>-2.2199253688533571</v>
      </c>
    </row>
    <row r="368" spans="1:30" x14ac:dyDescent="0.3">
      <c r="A368" s="309"/>
      <c r="Y368" s="518"/>
      <c r="Z368" s="519">
        <v>-7.2864312773967717</v>
      </c>
      <c r="AA368" s="519">
        <v>-0.16714312073214929</v>
      </c>
      <c r="AB368" s="519">
        <v>-6.8493080419468839</v>
      </c>
      <c r="AC368" s="519">
        <v>-4.4763926647851235</v>
      </c>
      <c r="AD368" s="519">
        <v>-1.6794441120835037</v>
      </c>
    </row>
    <row r="369" spans="1:30" x14ac:dyDescent="0.3">
      <c r="A369" s="309"/>
      <c r="Y369" s="518"/>
      <c r="Z369" s="519">
        <v>1.0871876026106331</v>
      </c>
      <c r="AA369" s="519">
        <v>9.6099311442155777E-2</v>
      </c>
      <c r="AB369" s="519">
        <v>-6.8493080419468839</v>
      </c>
      <c r="AC369" s="519">
        <v>0.33261018866679137</v>
      </c>
      <c r="AD369" s="519">
        <v>-0.56075317205076658</v>
      </c>
    </row>
    <row r="370" spans="1:30" x14ac:dyDescent="0.3">
      <c r="A370" s="309"/>
      <c r="Y370" s="518"/>
      <c r="Z370" s="519">
        <v>5.1924302895132453</v>
      </c>
      <c r="AA370" s="519">
        <v>4.4866634938297345E-2</v>
      </c>
      <c r="AB370" s="519">
        <v>-6.8493080419468839</v>
      </c>
      <c r="AC370" s="519">
        <v>4.6253184567817414</v>
      </c>
      <c r="AD370" s="519">
        <v>0.11240284001980529</v>
      </c>
    </row>
    <row r="371" spans="1:30" x14ac:dyDescent="0.3">
      <c r="A371" s="309"/>
      <c r="Y371" s="518"/>
      <c r="Z371" s="519">
        <v>-2.3802084260209728</v>
      </c>
      <c r="AA371" s="519">
        <v>-7.6495543791231108E-2</v>
      </c>
      <c r="AB371" s="519">
        <v>-6.8493080419468839</v>
      </c>
      <c r="AC371" s="519">
        <v>0.28207478335193059</v>
      </c>
      <c r="AD371" s="519">
        <v>1.3763202363689726</v>
      </c>
    </row>
    <row r="372" spans="1:30" x14ac:dyDescent="0.3">
      <c r="A372" s="309"/>
      <c r="Y372" s="518"/>
      <c r="Z372" s="519">
        <v>2.2782670546365282</v>
      </c>
      <c r="AA372" s="519">
        <v>-1.5276278457985537</v>
      </c>
      <c r="AB372" s="519">
        <v>-6.8493080419468839</v>
      </c>
      <c r="AC372" s="519">
        <v>8.4685929689877355</v>
      </c>
      <c r="AD372" s="519">
        <v>0.43753259035327524</v>
      </c>
    </row>
    <row r="373" spans="1:30" x14ac:dyDescent="0.3">
      <c r="A373" s="309"/>
      <c r="Y373" s="518"/>
      <c r="Z373" s="519">
        <v>1.8179862395217499</v>
      </c>
      <c r="AA373" s="519">
        <v>-3.5791683901542624</v>
      </c>
      <c r="AB373" s="519">
        <v>-6.8493080419468839</v>
      </c>
      <c r="AC373" s="519">
        <v>3.4880892466629234</v>
      </c>
      <c r="AD373" s="519">
        <v>-0.76861965834038004</v>
      </c>
    </row>
    <row r="374" spans="1:30" x14ac:dyDescent="0.3">
      <c r="A374" s="309"/>
      <c r="Y374" s="518"/>
      <c r="Z374" s="519">
        <v>-1.2447002894030292</v>
      </c>
      <c r="AA374" s="519">
        <v>-5.8009924879344918</v>
      </c>
      <c r="AB374" s="519">
        <v>-6.8493080419468839</v>
      </c>
      <c r="AC374" s="519">
        <v>-3.08605132508319</v>
      </c>
      <c r="AD374" s="519">
        <v>-2.4722188772151634</v>
      </c>
    </row>
    <row r="375" spans="1:30" x14ac:dyDescent="0.3">
      <c r="A375" s="309"/>
      <c r="Y375" s="518">
        <v>44197</v>
      </c>
      <c r="Z375" s="519">
        <v>-17.44435739144803</v>
      </c>
      <c r="AA375" s="519">
        <v>-5.786539742012045</v>
      </c>
      <c r="AB375" s="519">
        <v>-5.4009559245325391</v>
      </c>
      <c r="AC375" s="519">
        <v>-11.047906186895005</v>
      </c>
      <c r="AD375" s="519">
        <v>-2.1749754386858808</v>
      </c>
    </row>
    <row r="376" spans="1:30" x14ac:dyDescent="0.3">
      <c r="A376" s="309"/>
      <c r="Y376" s="518"/>
      <c r="Z376" s="519">
        <v>-13.273596207879329</v>
      </c>
      <c r="AA376" s="519">
        <v>-6.7639136879322104</v>
      </c>
      <c r="AB376" s="519">
        <v>-5.4009559245325391</v>
      </c>
      <c r="AC376" s="519">
        <v>-8.110455552188796</v>
      </c>
      <c r="AD376" s="519">
        <v>-2.9595374472917615</v>
      </c>
    </row>
    <row r="377" spans="1:30" x14ac:dyDescent="0.3">
      <c r="A377" s="309"/>
      <c r="Y377" s="518"/>
      <c r="Z377" s="519">
        <v>-10.360338394948354</v>
      </c>
      <c r="AA377" s="519">
        <v>-7.6888167457774532</v>
      </c>
      <c r="AB377" s="519">
        <v>-5.4009559245325391</v>
      </c>
      <c r="AC377" s="519">
        <v>-7.2998760753417429</v>
      </c>
      <c r="AD377" s="519">
        <v>-3.3640633995468301</v>
      </c>
    </row>
    <row r="378" spans="1:30" x14ac:dyDescent="0.3">
      <c r="A378" s="309"/>
      <c r="Y378" s="518"/>
      <c r="Z378" s="519">
        <v>-2.2790392045638517</v>
      </c>
      <c r="AA378" s="519">
        <v>-8.4162946661190841</v>
      </c>
      <c r="AB378" s="519">
        <v>-5.4009559245325391</v>
      </c>
      <c r="AC378" s="519">
        <v>2.3627788530569092</v>
      </c>
      <c r="AD378" s="519">
        <v>-2.9963628014114971</v>
      </c>
    </row>
    <row r="379" spans="1:30" x14ac:dyDescent="0.3">
      <c r="A379" s="309"/>
      <c r="Y379" s="518"/>
      <c r="Z379" s="519">
        <v>-4.5633505668046315</v>
      </c>
      <c r="AA379" s="519">
        <v>-6.1740339941592222</v>
      </c>
      <c r="AB379" s="519">
        <v>-5.4009559245325391</v>
      </c>
      <c r="AC379" s="519">
        <v>2.9766589087465718</v>
      </c>
      <c r="AD379" s="519">
        <v>-0.90989094189092157</v>
      </c>
    </row>
    <row r="380" spans="1:30" x14ac:dyDescent="0.3">
      <c r="A380" s="309"/>
      <c r="Y380" s="518"/>
      <c r="Z380" s="519">
        <v>-4.6563351653949487</v>
      </c>
      <c r="AA380" s="519">
        <v>-5.5944701544225284</v>
      </c>
      <c r="AB380" s="519">
        <v>-5.4009559245325391</v>
      </c>
      <c r="AC380" s="519">
        <v>0.65640758087744189</v>
      </c>
      <c r="AD380" s="519">
        <v>4.7093366587869161E-2</v>
      </c>
    </row>
    <row r="381" spans="1:30" x14ac:dyDescent="0.3">
      <c r="A381" s="309"/>
      <c r="Y381" s="518"/>
      <c r="Z381" s="519">
        <v>-6.3370457317944444</v>
      </c>
      <c r="AA381" s="519">
        <v>-5.7944043251596229</v>
      </c>
      <c r="AB381" s="519">
        <v>-5.4009559245325391</v>
      </c>
      <c r="AC381" s="519">
        <v>-0.51214713813585888</v>
      </c>
      <c r="AD381" s="519">
        <v>0.15651449828578531</v>
      </c>
    </row>
    <row r="382" spans="1:30" x14ac:dyDescent="0.3">
      <c r="A382" s="309"/>
      <c r="Y382" s="518"/>
      <c r="Z382" s="519">
        <v>-1.7485326877289915</v>
      </c>
      <c r="AA382" s="519">
        <v>-5.7878292056863474</v>
      </c>
      <c r="AB382" s="519">
        <v>-5.4009559245325391</v>
      </c>
      <c r="AC382" s="519">
        <v>3.5573968297490239</v>
      </c>
      <c r="AD382" s="519">
        <v>0.59366898760764286</v>
      </c>
    </row>
    <row r="383" spans="1:30" x14ac:dyDescent="0.3">
      <c r="A383" s="309"/>
      <c r="Y383" s="518"/>
      <c r="Z383" s="519">
        <v>-9.2166493297224683</v>
      </c>
      <c r="AA383" s="519">
        <v>-5.5189698273581618</v>
      </c>
      <c r="AB383" s="519">
        <v>-5.4009559245325391</v>
      </c>
      <c r="AC383" s="519">
        <v>-1.4115653928372609</v>
      </c>
      <c r="AD383" s="519">
        <v>1.0487368513263229</v>
      </c>
    </row>
    <row r="384" spans="1:30" x14ac:dyDescent="0.3">
      <c r="A384" s="309"/>
      <c r="Y384" s="518"/>
      <c r="Z384" s="519">
        <v>-11.759877590108026</v>
      </c>
      <c r="AA384" s="519">
        <v>-4.9758317379332855</v>
      </c>
      <c r="AB384" s="519">
        <v>-5.4009559245325391</v>
      </c>
      <c r="AC384" s="519">
        <v>-6.5339281534563298</v>
      </c>
      <c r="AD384" s="519">
        <v>2.0525221402234712</v>
      </c>
    </row>
    <row r="385" spans="1:30" x14ac:dyDescent="0.3">
      <c r="A385" s="309"/>
      <c r="Y385" s="518"/>
      <c r="Z385" s="519">
        <v>-2.2330133682509152</v>
      </c>
      <c r="AA385" s="519">
        <v>-4.064197744153307</v>
      </c>
      <c r="AB385" s="519">
        <v>-5.4009559245325391</v>
      </c>
      <c r="AC385" s="519">
        <v>5.422860278309912</v>
      </c>
      <c r="AD385" s="519">
        <v>3.1983644428655253</v>
      </c>
    </row>
    <row r="386" spans="1:30" x14ac:dyDescent="0.3">
      <c r="A386" s="309"/>
      <c r="Y386" s="518"/>
      <c r="Z386" s="519">
        <v>-2.6813349185073401</v>
      </c>
      <c r="AA386" s="519">
        <v>-5.0571557665875497</v>
      </c>
      <c r="AB386" s="519">
        <v>-5.4009559245325391</v>
      </c>
      <c r="AC386" s="519">
        <v>6.1621339547773317</v>
      </c>
      <c r="AD386" s="519">
        <v>2.0076859993912768</v>
      </c>
    </row>
    <row r="387" spans="1:30" x14ac:dyDescent="0.3">
      <c r="A387" s="309"/>
      <c r="Y387" s="518"/>
      <c r="Z387" s="519">
        <v>-0.85436853942080992</v>
      </c>
      <c r="AA387" s="519">
        <v>-5.5643600270345948</v>
      </c>
      <c r="AB387" s="519">
        <v>-5.4009559245325391</v>
      </c>
      <c r="AC387" s="519">
        <v>7.6829046031574819</v>
      </c>
      <c r="AD387" s="519">
        <v>1.3424947396881717</v>
      </c>
    </row>
    <row r="388" spans="1:30" x14ac:dyDescent="0.3">
      <c r="A388" s="309"/>
      <c r="Y388" s="518"/>
      <c r="Z388" s="519">
        <v>4.4392224665400493E-2</v>
      </c>
      <c r="AA388" s="519">
        <v>-5.6952267312330287</v>
      </c>
      <c r="AB388" s="519">
        <v>-5.4009559245325391</v>
      </c>
      <c r="AC388" s="519">
        <v>7.5087489803585186</v>
      </c>
      <c r="AD388" s="519">
        <v>1.217064944616786</v>
      </c>
    </row>
    <row r="389" spans="1:30" x14ac:dyDescent="0.3">
      <c r="A389" s="309"/>
      <c r="Y389" s="518"/>
      <c r="Z389" s="519">
        <v>-8.6992388447686917</v>
      </c>
      <c r="AA389" s="519">
        <v>-6.4991595065075751</v>
      </c>
      <c r="AB389" s="519">
        <v>-5.4009559245325391</v>
      </c>
      <c r="AC389" s="519">
        <v>-4.7773522745707169</v>
      </c>
      <c r="AD389" s="519">
        <v>0.22642634393963185</v>
      </c>
    </row>
    <row r="390" spans="1:30" x14ac:dyDescent="0.3">
      <c r="A390" s="309"/>
      <c r="Y390" s="518"/>
      <c r="Z390" s="519">
        <v>-12.767079152851778</v>
      </c>
      <c r="AA390" s="519">
        <v>-7.9206044776397047</v>
      </c>
      <c r="AB390" s="519">
        <v>-5.4009559245325391</v>
      </c>
      <c r="AC390" s="519">
        <v>-6.0679042107589964</v>
      </c>
      <c r="AD390" s="519">
        <v>-1.2998333171595919</v>
      </c>
    </row>
    <row r="391" spans="1:30" x14ac:dyDescent="0.3">
      <c r="A391" s="309"/>
      <c r="Y391" s="518"/>
      <c r="Z391" s="519">
        <v>-12.675944519497062</v>
      </c>
      <c r="AA391" s="519">
        <v>-9.5526208167073747</v>
      </c>
      <c r="AB391" s="519">
        <v>-5.4009559245325391</v>
      </c>
      <c r="AC391" s="519">
        <v>-7.4119367189560279</v>
      </c>
      <c r="AD391" s="519">
        <v>-3.0920644055036957</v>
      </c>
    </row>
    <row r="392" spans="1:30" x14ac:dyDescent="0.3">
      <c r="A392" s="309"/>
      <c r="Y392" s="518"/>
      <c r="Z392" s="519">
        <v>-7.8605427951727487</v>
      </c>
      <c r="AA392" s="519">
        <v>-11.361796884233243</v>
      </c>
      <c r="AB392" s="519">
        <v>-5.4009559245325391</v>
      </c>
      <c r="AC392" s="519">
        <v>-1.5116099264301681</v>
      </c>
      <c r="AD392" s="519">
        <v>-4.8184242207781836</v>
      </c>
    </row>
    <row r="393" spans="1:30" x14ac:dyDescent="0.3">
      <c r="A393" s="309"/>
      <c r="Y393" s="518"/>
      <c r="Z393" s="519">
        <v>-12.631449716432234</v>
      </c>
      <c r="AA393" s="519">
        <v>-11.671684017619995</v>
      </c>
      <c r="AB393" s="519">
        <v>-5.4009559245325391</v>
      </c>
      <c r="AC393" s="519">
        <v>-4.5216836729172343</v>
      </c>
      <c r="AD393" s="519">
        <v>-4.6014714984320557</v>
      </c>
    </row>
    <row r="394" spans="1:30" x14ac:dyDescent="0.3">
      <c r="A394" s="309"/>
      <c r="Y394" s="518"/>
      <c r="Z394" s="519">
        <v>-12.278482912894514</v>
      </c>
      <c r="AA394" s="519">
        <v>-12.04500838953828</v>
      </c>
      <c r="AB394" s="519">
        <v>-5.4009559245325391</v>
      </c>
      <c r="AC394" s="519">
        <v>-4.862713015251245</v>
      </c>
      <c r="AD394" s="519">
        <v>-4.7444841935217079</v>
      </c>
    </row>
    <row r="395" spans="1:30" x14ac:dyDescent="0.3">
      <c r="A395" s="309"/>
      <c r="Y395" s="518"/>
      <c r="Z395" s="519">
        <v>-12.619840248015675</v>
      </c>
      <c r="AA395" s="519">
        <v>-12.538803493967805</v>
      </c>
      <c r="AB395" s="519">
        <v>-5.4009559245325391</v>
      </c>
      <c r="AC395" s="519">
        <v>-4.5757697265628963</v>
      </c>
      <c r="AD395" s="519">
        <v>-5.0880117649002399</v>
      </c>
    </row>
    <row r="396" spans="1:30" x14ac:dyDescent="0.3">
      <c r="A396" s="309"/>
      <c r="Y396" s="518"/>
      <c r="Z396" s="519">
        <v>-10.868448778475949</v>
      </c>
      <c r="AA396" s="519">
        <v>-12.484995820978142</v>
      </c>
      <c r="AB396" s="519">
        <v>-5.4009559245325391</v>
      </c>
      <c r="AC396" s="519">
        <v>-3.2586832181478229</v>
      </c>
      <c r="AD396" s="519">
        <v>-5.0029345668796878</v>
      </c>
    </row>
    <row r="397" spans="1:30" x14ac:dyDescent="0.3">
      <c r="A397" s="309"/>
      <c r="Y397" s="518"/>
      <c r="Z397" s="519">
        <v>-15.380349756279768</v>
      </c>
      <c r="AA397" s="519">
        <v>-12.654125028598843</v>
      </c>
      <c r="AB397" s="519">
        <v>-5.4009559245325391</v>
      </c>
      <c r="AC397" s="519">
        <v>-7.0689930763865618</v>
      </c>
      <c r="AD397" s="519">
        <v>-5.5034543940141578</v>
      </c>
    </row>
    <row r="398" spans="1:30" x14ac:dyDescent="0.3">
      <c r="A398" s="309"/>
      <c r="Y398" s="518"/>
      <c r="Z398" s="519">
        <v>-16.132510250503749</v>
      </c>
      <c r="AA398" s="519">
        <v>-12.180545231370349</v>
      </c>
      <c r="AB398" s="519">
        <v>-5.4009559245325391</v>
      </c>
      <c r="AC398" s="519">
        <v>-9.8166297186057534</v>
      </c>
      <c r="AD398" s="519">
        <v>-5.5484333134146322</v>
      </c>
    </row>
    <row r="399" spans="1:30" x14ac:dyDescent="0.3">
      <c r="A399" s="309"/>
      <c r="Y399" s="518"/>
      <c r="Z399" s="519">
        <v>-7.4838890842450985</v>
      </c>
      <c r="AA399" s="519">
        <v>-11.493712178172474</v>
      </c>
      <c r="AB399" s="519">
        <v>-5.4009559245325391</v>
      </c>
      <c r="AC399" s="519">
        <v>-0.91606954028630128</v>
      </c>
      <c r="AD399" s="519">
        <v>-5.1287738872429474</v>
      </c>
    </row>
    <row r="400" spans="1:30" x14ac:dyDescent="0.3">
      <c r="A400" s="309"/>
      <c r="Y400" s="518"/>
      <c r="Z400" s="519">
        <v>-13.815354169777155</v>
      </c>
      <c r="AA400" s="519">
        <v>-11.362140317084615</v>
      </c>
      <c r="AB400" s="519">
        <v>-5.4009559245325391</v>
      </c>
      <c r="AC400" s="519">
        <v>-8.0253224628585258</v>
      </c>
      <c r="AD400" s="519">
        <v>-5.1903239971883819</v>
      </c>
    </row>
    <row r="401" spans="1:30" x14ac:dyDescent="0.3">
      <c r="A401" s="309"/>
      <c r="Y401" s="518"/>
      <c r="Z401" s="519">
        <v>-8.9634243322950482</v>
      </c>
      <c r="AA401" s="519">
        <v>-11.232252262581779</v>
      </c>
      <c r="AB401" s="519">
        <v>-5.4009559245325391</v>
      </c>
      <c r="AC401" s="519">
        <v>-5.1775654510545621</v>
      </c>
      <c r="AD401" s="519">
        <v>-5.2270083785388675</v>
      </c>
    </row>
    <row r="402" spans="1:30" x14ac:dyDescent="0.3">
      <c r="A402" s="309"/>
      <c r="Y402" s="518"/>
      <c r="Z402" s="519">
        <v>-7.8120088756305597</v>
      </c>
      <c r="AA402" s="519">
        <v>-11.697350198166774</v>
      </c>
      <c r="AB402" s="519">
        <v>-5.4009559245325391</v>
      </c>
      <c r="AC402" s="519">
        <v>-1.6381537433611015</v>
      </c>
      <c r="AD402" s="519">
        <v>-6.0656133340779661</v>
      </c>
    </row>
    <row r="403" spans="1:30" x14ac:dyDescent="0.3">
      <c r="A403" s="309"/>
      <c r="Y403" s="518"/>
      <c r="Z403" s="519">
        <v>-9.9474457508609344</v>
      </c>
      <c r="AA403" s="519">
        <v>-11.75188241153889</v>
      </c>
      <c r="AB403" s="519">
        <v>-5.4009559245325391</v>
      </c>
      <c r="AC403" s="519">
        <v>-3.6895339877658699</v>
      </c>
      <c r="AD403" s="519">
        <v>-6.5023894623561347</v>
      </c>
    </row>
    <row r="404" spans="1:30" x14ac:dyDescent="0.3">
      <c r="A404" s="309"/>
      <c r="Y404" s="518"/>
      <c r="Z404" s="519">
        <v>-14.471133374759912</v>
      </c>
      <c r="AA404" s="519">
        <v>-11.208098891454222</v>
      </c>
      <c r="AB404" s="519">
        <v>-5.4009559245325391</v>
      </c>
      <c r="AC404" s="519">
        <v>-7.3257837458399564</v>
      </c>
      <c r="AD404" s="519">
        <v>-6.5757259680492535</v>
      </c>
    </row>
    <row r="405" spans="1:30" x14ac:dyDescent="0.3">
      <c r="A405" s="309"/>
      <c r="Y405" s="518"/>
      <c r="Z405" s="519">
        <v>-19.388195799598702</v>
      </c>
      <c r="AA405" s="519">
        <v>-11.574726759308088</v>
      </c>
      <c r="AB405" s="519">
        <v>-5.4009559245325391</v>
      </c>
      <c r="AC405" s="519">
        <v>-15.686864407379446</v>
      </c>
      <c r="AD405" s="519">
        <v>-7.2824843555425662</v>
      </c>
    </row>
    <row r="406" spans="1:30" x14ac:dyDescent="0.3">
      <c r="A406" s="309"/>
      <c r="Y406" s="518">
        <v>44228</v>
      </c>
      <c r="Z406" s="519">
        <v>-7.8656145778499198</v>
      </c>
      <c r="AA406" s="519">
        <v>-11.868412685116661</v>
      </c>
      <c r="AB406" s="519">
        <v>-5.4009559245325391</v>
      </c>
      <c r="AC406" s="519">
        <v>-3.9735024382334814</v>
      </c>
      <c r="AD406" s="519">
        <v>-8.5440560151267011</v>
      </c>
    </row>
    <row r="407" spans="1:30" x14ac:dyDescent="0.3">
      <c r="A407" s="309"/>
      <c r="Y407" s="518"/>
      <c r="Z407" s="519">
        <v>-10.00886952918446</v>
      </c>
      <c r="AA407" s="519">
        <v>-11.517299954333211</v>
      </c>
      <c r="AB407" s="519">
        <v>-5.4009559245325391</v>
      </c>
      <c r="AC407" s="519">
        <v>-8.5386780027103555</v>
      </c>
      <c r="AD407" s="519">
        <v>-9.3111902096004382</v>
      </c>
    </row>
    <row r="408" spans="1:30" x14ac:dyDescent="0.3">
      <c r="A408" s="309"/>
      <c r="Y408" s="518"/>
      <c r="Z408" s="519">
        <v>-11.529819407272129</v>
      </c>
      <c r="AA408" s="519">
        <v>-11.275794374401263</v>
      </c>
      <c r="AB408" s="519">
        <v>-5.4009559245325391</v>
      </c>
      <c r="AC408" s="519">
        <v>-10.124874163507755</v>
      </c>
      <c r="AD408" s="519">
        <v>-10.181247751470609</v>
      </c>
    </row>
    <row r="409" spans="1:30" x14ac:dyDescent="0.3">
      <c r="A409" s="309"/>
      <c r="Y409" s="518"/>
      <c r="Z409" s="519">
        <v>-9.8678103562905832</v>
      </c>
      <c r="AA409" s="519">
        <v>-9.901504000382662</v>
      </c>
      <c r="AB409" s="519">
        <v>-5.4009559245325391</v>
      </c>
      <c r="AC409" s="519">
        <v>-10.469155360450046</v>
      </c>
      <c r="AD409" s="519">
        <v>-9.5638221556824003</v>
      </c>
    </row>
    <row r="410" spans="1:30" x14ac:dyDescent="0.3">
      <c r="A410" s="309"/>
      <c r="Y410" s="518"/>
      <c r="Z410" s="519">
        <v>-7.4896566353767717</v>
      </c>
      <c r="AA410" s="519">
        <v>-9.8437030184319383</v>
      </c>
      <c r="AB410" s="519">
        <v>-5.4009559245325391</v>
      </c>
      <c r="AC410" s="519">
        <v>-9.0594733490820261</v>
      </c>
      <c r="AD410" s="519">
        <v>-10.533254664480355</v>
      </c>
    </row>
    <row r="411" spans="1:30" x14ac:dyDescent="0.3">
      <c r="A411" s="309"/>
      <c r="Y411" s="518"/>
      <c r="Z411" s="519">
        <v>-12.78059431523628</v>
      </c>
      <c r="AA411" s="519">
        <v>-9.6945058816956422</v>
      </c>
      <c r="AB411" s="519">
        <v>-5.4009559245325391</v>
      </c>
      <c r="AC411" s="519">
        <v>-13.416186538931157</v>
      </c>
      <c r="AD411" s="519">
        <v>-10.862593493838295</v>
      </c>
    </row>
    <row r="412" spans="1:30" x14ac:dyDescent="0.3">
      <c r="A412" s="309"/>
      <c r="Y412" s="518"/>
      <c r="Z412" s="519">
        <v>-9.7681631814684895</v>
      </c>
      <c r="AA412" s="519">
        <v>-9.3556815474456698</v>
      </c>
      <c r="AB412" s="519">
        <v>-5.4009559245325391</v>
      </c>
      <c r="AC412" s="519">
        <v>-11.36488523686198</v>
      </c>
      <c r="AD412" s="519">
        <v>-10.531687905843535</v>
      </c>
    </row>
    <row r="413" spans="1:30" x14ac:dyDescent="0.3">
      <c r="A413" s="309"/>
      <c r="Y413" s="518"/>
      <c r="Z413" s="519">
        <v>-7.4610077041948628</v>
      </c>
      <c r="AA413" s="519">
        <v>-9.2570080733168503</v>
      </c>
      <c r="AB413" s="519">
        <v>-5.4009559245325391</v>
      </c>
      <c r="AC413" s="519">
        <v>-10.759529999819165</v>
      </c>
      <c r="AD413" s="519">
        <v>-10.386241633097418</v>
      </c>
    </row>
    <row r="414" spans="1:30" x14ac:dyDescent="0.3">
      <c r="A414" s="309"/>
      <c r="Y414" s="518"/>
      <c r="Z414" s="519">
        <v>-8.9644895720303754</v>
      </c>
      <c r="AA414" s="519">
        <v>-9.2957207232508825</v>
      </c>
      <c r="AB414" s="519">
        <v>-5.4009559245325391</v>
      </c>
      <c r="AC414" s="519">
        <v>-10.844049808215942</v>
      </c>
      <c r="AD414" s="519">
        <v>-10.062930097250684</v>
      </c>
    </row>
    <row r="415" spans="1:30" x14ac:dyDescent="0.3">
      <c r="A415" s="309"/>
      <c r="Y415" s="518"/>
      <c r="Z415" s="519">
        <v>-9.1580490675223309</v>
      </c>
      <c r="AA415" s="519">
        <v>-9.4137140932418824</v>
      </c>
      <c r="AB415" s="519">
        <v>-5.4009559245325391</v>
      </c>
      <c r="AC415" s="519">
        <v>-7.8085350475444244</v>
      </c>
      <c r="AD415" s="519">
        <v>-10.119025098968693</v>
      </c>
    </row>
    <row r="416" spans="1:30" x14ac:dyDescent="0.3">
      <c r="A416" s="309"/>
      <c r="Y416" s="518"/>
      <c r="Z416" s="519">
        <v>-9.1770960373888339</v>
      </c>
      <c r="AA416" s="519">
        <v>-10.548314164196082</v>
      </c>
      <c r="AB416" s="519">
        <v>-5.4009559245325391</v>
      </c>
      <c r="AC416" s="519">
        <v>-9.4510314512272373</v>
      </c>
      <c r="AD416" s="519">
        <v>-11.743752841433722</v>
      </c>
    </row>
    <row r="417" spans="1:30" x14ac:dyDescent="0.3">
      <c r="A417" s="309"/>
      <c r="Y417" s="518"/>
      <c r="Z417" s="519">
        <v>-7.7606451849150098</v>
      </c>
      <c r="AA417" s="519">
        <v>-10.296315175120483</v>
      </c>
      <c r="AB417" s="519">
        <v>-5.4009559245325391</v>
      </c>
      <c r="AC417" s="519">
        <v>-6.7962925981548779</v>
      </c>
      <c r="AD417" s="519">
        <v>-11.951174089044752</v>
      </c>
    </row>
    <row r="418" spans="1:30" x14ac:dyDescent="0.3">
      <c r="A418" s="309"/>
      <c r="Y418" s="518"/>
      <c r="Z418" s="519">
        <v>-13.606547905173285</v>
      </c>
      <c r="AA418" s="519">
        <v>-8.4711249688785255</v>
      </c>
      <c r="AB418" s="519">
        <v>-5.4009559245325391</v>
      </c>
      <c r="AC418" s="519">
        <v>-13.808851550957229</v>
      </c>
      <c r="AD418" s="519">
        <v>-9.5171745335157265</v>
      </c>
    </row>
    <row r="419" spans="1:30" x14ac:dyDescent="0.3">
      <c r="A419" s="309"/>
      <c r="Y419" s="518"/>
      <c r="Z419" s="519">
        <v>-17.710363678147875</v>
      </c>
      <c r="AA419" s="519">
        <v>-8.0422464555433795</v>
      </c>
      <c r="AB419" s="519">
        <v>-5.4009559245325391</v>
      </c>
      <c r="AC419" s="519">
        <v>-22.737979434117179</v>
      </c>
      <c r="AD419" s="519">
        <v>-8.3634237549852717</v>
      </c>
    </row>
    <row r="420" spans="1:30" x14ac:dyDescent="0.3">
      <c r="A420" s="309"/>
      <c r="Y420" s="518"/>
      <c r="Z420" s="519">
        <v>-5.6970147806656746</v>
      </c>
      <c r="AA420" s="519">
        <v>-7.2448322165530268</v>
      </c>
      <c r="AB420" s="519">
        <v>-5.4009559245325391</v>
      </c>
      <c r="AC420" s="519">
        <v>-12.211478733096371</v>
      </c>
      <c r="AD420" s="519">
        <v>-7.100301337035126</v>
      </c>
    </row>
    <row r="421" spans="1:30" x14ac:dyDescent="0.3">
      <c r="A421" s="309"/>
      <c r="Y421" s="518"/>
      <c r="Z421" s="519">
        <v>3.8118418716633182</v>
      </c>
      <c r="AA421" s="519">
        <v>-7.1975574452305064</v>
      </c>
      <c r="AB421" s="519">
        <v>-5.4009559245325391</v>
      </c>
      <c r="AC421" s="519">
        <v>6.1939470804872343</v>
      </c>
      <c r="AD421" s="519">
        <v>-7.0212831450049658</v>
      </c>
    </row>
    <row r="422" spans="1:30" x14ac:dyDescent="0.3">
      <c r="A422" s="309"/>
      <c r="Y422" s="518"/>
      <c r="Z422" s="519">
        <v>-6.1558994741762971</v>
      </c>
      <c r="AA422" s="519">
        <v>-6.377511686439604</v>
      </c>
      <c r="AB422" s="519">
        <v>-5.4009559245325391</v>
      </c>
      <c r="AC422" s="519">
        <v>0.26772040216876292</v>
      </c>
      <c r="AD422" s="519">
        <v>-5.6644775772779941</v>
      </c>
    </row>
    <row r="423" spans="1:30" x14ac:dyDescent="0.3">
      <c r="A423" s="309"/>
      <c r="Y423" s="518"/>
      <c r="Z423" s="519">
        <v>-3.5951963644563723</v>
      </c>
      <c r="AA423" s="519">
        <v>-5.7701347216672607</v>
      </c>
      <c r="AB423" s="519">
        <v>-5.4009559245325391</v>
      </c>
      <c r="AC423" s="519">
        <v>-0.60917452557622198</v>
      </c>
      <c r="AD423" s="519">
        <v>-3.7496821126471747</v>
      </c>
    </row>
    <row r="424" spans="1:30" x14ac:dyDescent="0.3">
      <c r="A424" s="309"/>
      <c r="Y424" s="518"/>
      <c r="Z424" s="519">
        <v>-7.4297217856573639</v>
      </c>
      <c r="AA424" s="519">
        <v>-5.4233250702399758</v>
      </c>
      <c r="AB424" s="519">
        <v>-5.4009559245325391</v>
      </c>
      <c r="AC424" s="519">
        <v>-6.2431652539437579</v>
      </c>
      <c r="AD424" s="519">
        <v>-1.9971520048354239</v>
      </c>
    </row>
    <row r="425" spans="1:30" x14ac:dyDescent="0.3">
      <c r="A425" s="309"/>
      <c r="Y425" s="518"/>
      <c r="Z425" s="519">
        <v>-7.8662275936369648</v>
      </c>
      <c r="AA425" s="519">
        <v>-6.465224722431226</v>
      </c>
      <c r="AB425" s="519">
        <v>-5.4009559245325391</v>
      </c>
      <c r="AC425" s="519">
        <v>-4.311212576868428</v>
      </c>
      <c r="AD425" s="519">
        <v>-3.2082792823680899</v>
      </c>
    </row>
    <row r="426" spans="1:30" x14ac:dyDescent="0.3">
      <c r="A426" s="309"/>
      <c r="Y426" s="518"/>
      <c r="Z426" s="519">
        <v>-13.458724924741471</v>
      </c>
      <c r="AA426" s="519">
        <v>-6.4546384646450017</v>
      </c>
      <c r="AB426" s="519">
        <v>-5.4009559245325391</v>
      </c>
      <c r="AC426" s="519">
        <v>-9.3344111817014408</v>
      </c>
      <c r="AD426" s="519">
        <v>-4.1875831955305989</v>
      </c>
    </row>
    <row r="427" spans="1:30" x14ac:dyDescent="0.3">
      <c r="A427" s="309"/>
      <c r="Y427" s="518"/>
      <c r="Z427" s="519">
        <v>-3.2693472206746819</v>
      </c>
      <c r="AA427" s="519">
        <v>-7.2174165862769355</v>
      </c>
      <c r="AB427" s="519">
        <v>-5.4009559245325391</v>
      </c>
      <c r="AC427" s="519">
        <v>5.6232021585884695E-2</v>
      </c>
      <c r="AD427" s="519">
        <v>-4.8019970373207537</v>
      </c>
    </row>
    <row r="428" spans="1:30" x14ac:dyDescent="0.3">
      <c r="A428" s="309"/>
      <c r="Y428" s="518"/>
      <c r="Z428" s="519">
        <v>-3.4814556936754326</v>
      </c>
      <c r="AA428" s="519">
        <v>-7.2170147107132925</v>
      </c>
      <c r="AB428" s="519">
        <v>-5.4009559245325391</v>
      </c>
      <c r="AC428" s="519">
        <v>-2.2839438622414292</v>
      </c>
      <c r="AD428" s="519">
        <v>-4.3461000131350982</v>
      </c>
    </row>
    <row r="429" spans="1:30" x14ac:dyDescent="0.3">
      <c r="A429" s="309"/>
      <c r="Y429" s="518"/>
      <c r="Z429" s="519">
        <v>-6.0817956696727231</v>
      </c>
      <c r="AA429" s="519">
        <v>-7.7325781578238608</v>
      </c>
      <c r="AB429" s="519">
        <v>-5.4009559245325391</v>
      </c>
      <c r="AC429" s="519">
        <v>-6.5874069899687981</v>
      </c>
      <c r="AD429" s="519">
        <v>-4.6763905625907665</v>
      </c>
    </row>
    <row r="430" spans="1:30" x14ac:dyDescent="0.3">
      <c r="A430" s="309"/>
      <c r="Y430" s="518"/>
      <c r="Z430" s="519">
        <v>-8.9346432158799143</v>
      </c>
      <c r="AA430" s="519">
        <v>-8.1566124053444131</v>
      </c>
      <c r="AB430" s="519">
        <v>-5.4009559245325391</v>
      </c>
      <c r="AC430" s="519">
        <v>-4.9100714181073073</v>
      </c>
      <c r="AD430" s="519">
        <v>-5.448893531187859</v>
      </c>
    </row>
    <row r="431" spans="1:30" x14ac:dyDescent="0.3">
      <c r="A431" s="309"/>
      <c r="Y431" s="518"/>
      <c r="Z431" s="519">
        <v>-7.426908656711861</v>
      </c>
      <c r="AA431" s="519">
        <v>-8.8692185848431517</v>
      </c>
      <c r="AB431" s="519">
        <v>-5.4009559245325391</v>
      </c>
      <c r="AC431" s="519">
        <v>-3.0518860846441669</v>
      </c>
      <c r="AD431" s="519">
        <v>-6.3057033607042472</v>
      </c>
    </row>
    <row r="432" spans="1:30" x14ac:dyDescent="0.3">
      <c r="A432" s="309"/>
      <c r="Y432" s="518"/>
      <c r="Z432" s="519">
        <v>-11.475171723410945</v>
      </c>
      <c r="AA432" s="519">
        <v>-9.6634885194426605</v>
      </c>
      <c r="AB432" s="519">
        <v>-5.4009559245325391</v>
      </c>
      <c r="AC432" s="519">
        <v>-6.6232464230581058</v>
      </c>
      <c r="AD432" s="519">
        <v>-6.6319725404551475</v>
      </c>
    </row>
    <row r="433" spans="1:30" x14ac:dyDescent="0.3">
      <c r="A433" s="309"/>
      <c r="Y433" s="518"/>
      <c r="Z433" s="519">
        <v>-16.426964657385334</v>
      </c>
      <c r="AA433" s="519">
        <v>-10.372500971439109</v>
      </c>
      <c r="AB433" s="519">
        <v>-5.4009559245325391</v>
      </c>
      <c r="AC433" s="519">
        <v>-14.741931961881093</v>
      </c>
      <c r="AD433" s="519">
        <v>-7.1026320083990147</v>
      </c>
    </row>
    <row r="434" spans="1:30" x14ac:dyDescent="0.3">
      <c r="A434" s="309"/>
      <c r="Y434" s="518">
        <v>44256</v>
      </c>
      <c r="Z434" s="519">
        <v>-8.2575904771658486</v>
      </c>
      <c r="AA434" s="519">
        <v>-10.495044021861029</v>
      </c>
      <c r="AB434" s="519">
        <v>-5.4009559245325391</v>
      </c>
      <c r="AC434" s="519">
        <v>-5.9414367850288272</v>
      </c>
      <c r="AD434" s="519">
        <v>-7.7186148345135548</v>
      </c>
    </row>
    <row r="435" spans="1:30" x14ac:dyDescent="0.3">
      <c r="A435" s="309"/>
      <c r="Y435" s="518"/>
      <c r="Z435" s="519">
        <v>-9.0413452358719937</v>
      </c>
      <c r="AA435" s="519">
        <v>-10.707925259745407</v>
      </c>
      <c r="AB435" s="519">
        <v>-5.4009559245325391</v>
      </c>
      <c r="AC435" s="519">
        <v>-4.5678281204977367</v>
      </c>
      <c r="AD435" s="519">
        <v>-8.3357954595535961</v>
      </c>
    </row>
    <row r="436" spans="1:30" x14ac:dyDescent="0.3">
      <c r="A436" s="309"/>
      <c r="Y436" s="518"/>
      <c r="Z436" s="519">
        <v>-11.04488283364787</v>
      </c>
      <c r="AA436" s="519">
        <v>-11.147839568336186</v>
      </c>
      <c r="AB436" s="519">
        <v>-5.4009559245325391</v>
      </c>
      <c r="AC436" s="519">
        <v>-9.8820232655758673</v>
      </c>
      <c r="AD436" s="519">
        <v>-9.2817688979047084</v>
      </c>
    </row>
    <row r="437" spans="1:30" x14ac:dyDescent="0.3">
      <c r="A437" s="309"/>
      <c r="Y437" s="518"/>
      <c r="Z437" s="519">
        <v>-9.7924445688333392</v>
      </c>
      <c r="AA437" s="519">
        <v>-11.477764119881261</v>
      </c>
      <c r="AB437" s="519">
        <v>-5.4009559245325391</v>
      </c>
      <c r="AC437" s="519">
        <v>-9.2219512009090892</v>
      </c>
      <c r="AD437" s="519">
        <v>-9.7229025345941178</v>
      </c>
    </row>
    <row r="438" spans="1:30" x14ac:dyDescent="0.3">
      <c r="A438" s="309"/>
      <c r="Y438" s="518"/>
      <c r="Z438" s="519">
        <v>-8.9170773219025321</v>
      </c>
      <c r="AA438" s="519">
        <v>-11.874968533160652</v>
      </c>
      <c r="AB438" s="519">
        <v>-5.4009559245325391</v>
      </c>
      <c r="AC438" s="519">
        <v>-7.3721504599244554</v>
      </c>
      <c r="AD438" s="519">
        <v>-9.9700955151391497</v>
      </c>
    </row>
    <row r="439" spans="1:30" x14ac:dyDescent="0.3">
      <c r="A439" s="309"/>
      <c r="Y439" s="518"/>
      <c r="Z439" s="519">
        <v>-14.554571883546396</v>
      </c>
      <c r="AA439" s="519">
        <v>-11.933197078380006</v>
      </c>
      <c r="AB439" s="519">
        <v>-5.4009559245325391</v>
      </c>
      <c r="AC439" s="519">
        <v>-13.245060491515886</v>
      </c>
      <c r="AD439" s="519">
        <v>-10.356912271840583</v>
      </c>
    </row>
    <row r="440" spans="1:30" x14ac:dyDescent="0.3">
      <c r="A440" s="309"/>
      <c r="Y440" s="518"/>
      <c r="Z440" s="519">
        <v>-18.736436518200858</v>
      </c>
      <c r="AA440" s="519">
        <v>-11.815562444736399</v>
      </c>
      <c r="AB440" s="519">
        <v>-5.4009559245325391</v>
      </c>
      <c r="AC440" s="519">
        <v>-17.829867418706968</v>
      </c>
      <c r="AD440" s="519">
        <v>-10.227717877149264</v>
      </c>
    </row>
    <row r="441" spans="1:30" x14ac:dyDescent="0.3">
      <c r="A441" s="309"/>
      <c r="Y441" s="518"/>
      <c r="Z441" s="519">
        <v>-11.038021370121589</v>
      </c>
      <c r="AA441" s="519">
        <v>-12.092598661861635</v>
      </c>
      <c r="AB441" s="519">
        <v>-5.4009559245325391</v>
      </c>
      <c r="AC441" s="519">
        <v>-7.6717876488440453</v>
      </c>
      <c r="AD441" s="519">
        <v>-10.438549487788636</v>
      </c>
    </row>
    <row r="442" spans="1:30" x14ac:dyDescent="0.3">
      <c r="A442" s="309"/>
      <c r="Y442" s="518"/>
      <c r="Z442" s="519">
        <v>-9.448945052407467</v>
      </c>
      <c r="AA442" s="519">
        <v>-12.644740411567406</v>
      </c>
      <c r="AB442" s="519">
        <v>-5.4009559245325391</v>
      </c>
      <c r="AC442" s="519">
        <v>-7.2755454174077698</v>
      </c>
      <c r="AD442" s="519">
        <v>-10.529114241404956</v>
      </c>
    </row>
    <row r="443" spans="1:30" x14ac:dyDescent="0.3">
      <c r="A443" s="309"/>
      <c r="Y443" s="518"/>
      <c r="Z443" s="519">
        <v>-10.221440398142601</v>
      </c>
      <c r="AA443" s="519">
        <v>-12.183338633149322</v>
      </c>
      <c r="AB443" s="519">
        <v>-5.4009559245325391</v>
      </c>
      <c r="AC443" s="519">
        <v>-8.977662502736635</v>
      </c>
      <c r="AD443" s="519">
        <v>-9.6253165789974844</v>
      </c>
    </row>
    <row r="444" spans="1:30" x14ac:dyDescent="0.3">
      <c r="A444" s="309"/>
      <c r="Y444" s="518"/>
      <c r="Z444" s="519">
        <v>-11.731698088709997</v>
      </c>
      <c r="AA444" s="519">
        <v>-11.753238434270559</v>
      </c>
      <c r="AB444" s="519">
        <v>-5.4009559245325391</v>
      </c>
      <c r="AC444" s="519">
        <v>-10.697772475384696</v>
      </c>
      <c r="AD444" s="519">
        <v>-9.5801768176703508</v>
      </c>
    </row>
    <row r="445" spans="1:30" x14ac:dyDescent="0.3">
      <c r="A445" s="309"/>
      <c r="Y445" s="518"/>
      <c r="Z445" s="519">
        <v>-12.782069569842925</v>
      </c>
      <c r="AA445" s="519">
        <v>-11.220374018995098</v>
      </c>
      <c r="AB445" s="519">
        <v>-5.4009559245325391</v>
      </c>
      <c r="AC445" s="519">
        <v>-8.0061037352386961</v>
      </c>
      <c r="AD445" s="519">
        <v>-9.4677863121257584</v>
      </c>
    </row>
    <row r="446" spans="1:30" x14ac:dyDescent="0.3">
      <c r="A446" s="309"/>
      <c r="Y446" s="518"/>
      <c r="Z446" s="519">
        <v>-11.324759434619827</v>
      </c>
      <c r="AA446" s="519">
        <v>-10.776342426400266</v>
      </c>
      <c r="AB446" s="519">
        <v>-5.4009559245325391</v>
      </c>
      <c r="AC446" s="519">
        <v>-6.9184768546635809</v>
      </c>
      <c r="AD446" s="519">
        <v>-9.4759754930527098</v>
      </c>
    </row>
    <row r="447" spans="1:30" x14ac:dyDescent="0.3">
      <c r="A447" s="309"/>
      <c r="Y447" s="518"/>
      <c r="Z447" s="519">
        <v>-15.725735126049507</v>
      </c>
      <c r="AA447" s="519">
        <v>-9.8293666053866957</v>
      </c>
      <c r="AB447" s="519">
        <v>-5.4009559245325391</v>
      </c>
      <c r="AC447" s="519">
        <v>-17.513889089417034</v>
      </c>
      <c r="AD447" s="519">
        <v>-9.3815723595065776</v>
      </c>
    </row>
    <row r="448" spans="1:30" x14ac:dyDescent="0.3">
      <c r="A448" s="309"/>
      <c r="Y448" s="518"/>
      <c r="Z448" s="519">
        <v>-7.3079704631933495</v>
      </c>
      <c r="AA448" s="519">
        <v>-8.4967087876821612</v>
      </c>
      <c r="AB448" s="519">
        <v>-5.4009559245325391</v>
      </c>
      <c r="AC448" s="519">
        <v>-6.885054110031902</v>
      </c>
      <c r="AD448" s="519">
        <v>-9.129598076443056</v>
      </c>
    </row>
    <row r="449" spans="1:30" x14ac:dyDescent="0.3">
      <c r="A449" s="309"/>
      <c r="Y449" s="518"/>
      <c r="Z449" s="519">
        <v>-6.3407239042436663</v>
      </c>
      <c r="AA449" s="519">
        <v>-5.0623011902477497</v>
      </c>
      <c r="AB449" s="519">
        <v>-5.4009559245325391</v>
      </c>
      <c r="AC449" s="519">
        <v>-7.3328696838964191</v>
      </c>
      <c r="AD449" s="519">
        <v>-9.0513059922016499</v>
      </c>
    </row>
    <row r="450" spans="1:30" x14ac:dyDescent="0.3">
      <c r="A450" s="309"/>
      <c r="Y450" s="518"/>
      <c r="Z450" s="519">
        <v>-3.5926096510476015</v>
      </c>
      <c r="AA450" s="519">
        <v>-2.134437229563622</v>
      </c>
      <c r="AB450" s="519">
        <v>-5.4009559245325391</v>
      </c>
      <c r="AC450" s="519">
        <v>-8.3168405679137152</v>
      </c>
      <c r="AD450" s="519">
        <v>-9.513511827541576</v>
      </c>
    </row>
    <row r="451" spans="1:30" x14ac:dyDescent="0.3">
      <c r="A451" s="309"/>
      <c r="Y451" s="518"/>
      <c r="Z451" s="519">
        <v>-2.4030933647782464</v>
      </c>
      <c r="AA451" s="519">
        <v>1.7617818715346067</v>
      </c>
      <c r="AB451" s="519">
        <v>-5.4009559245325391</v>
      </c>
      <c r="AC451" s="519">
        <v>-8.9339524939400405</v>
      </c>
      <c r="AD451" s="519">
        <v>-8.7376026130068691</v>
      </c>
    </row>
    <row r="452" spans="1:30" x14ac:dyDescent="0.3">
      <c r="A452" s="309"/>
      <c r="Y452" s="518"/>
      <c r="Z452" s="519">
        <v>11.25878361219795</v>
      </c>
      <c r="AA452" s="519">
        <v>5.0848062291280245</v>
      </c>
      <c r="AB452" s="519">
        <v>-5.4009559245325391</v>
      </c>
      <c r="AC452" s="519">
        <v>-7.4580591455488587</v>
      </c>
      <c r="AD452" s="519">
        <v>-9.436753606744352</v>
      </c>
    </row>
    <row r="453" spans="1:30" x14ac:dyDescent="0.3">
      <c r="A453" s="309"/>
      <c r="Y453" s="518"/>
      <c r="Z453" s="519">
        <v>9.170288290169065</v>
      </c>
      <c r="AA453" s="519">
        <v>10.924683097263795</v>
      </c>
      <c r="AB453" s="519">
        <v>-5.4009559245325391</v>
      </c>
      <c r="AC453" s="519">
        <v>-10.15391770204306</v>
      </c>
      <c r="AD453" s="519">
        <v>-7.9272072222994581</v>
      </c>
    </row>
    <row r="454" spans="1:30" x14ac:dyDescent="0.3">
      <c r="A454" s="309"/>
      <c r="Y454" s="518"/>
      <c r="Z454" s="519">
        <v>11.547798581638098</v>
      </c>
      <c r="AA454" s="519">
        <v>16.145647962341222</v>
      </c>
      <c r="AB454" s="519">
        <v>-5.4009559245325391</v>
      </c>
      <c r="AC454" s="519">
        <v>-12.082524587674087</v>
      </c>
      <c r="AD454" s="519">
        <v>-6.7378373795853355</v>
      </c>
    </row>
    <row r="455" spans="1:30" x14ac:dyDescent="0.3">
      <c r="A455" s="309"/>
      <c r="Y455" s="518"/>
      <c r="Z455" s="519">
        <v>15.953200039960574</v>
      </c>
      <c r="AA455" s="519">
        <v>20.369613191493681</v>
      </c>
      <c r="AB455" s="519">
        <v>-5.4009559245325391</v>
      </c>
      <c r="AC455" s="519">
        <v>-11.779111066194289</v>
      </c>
      <c r="AD455" s="519">
        <v>-5.8344534929857144</v>
      </c>
    </row>
    <row r="456" spans="1:30" x14ac:dyDescent="0.3">
      <c r="A456" s="309"/>
      <c r="Y456" s="518"/>
      <c r="Z456" s="519">
        <v>34.53841417270673</v>
      </c>
      <c r="AA456" s="519">
        <v>22.668111839492529</v>
      </c>
      <c r="AB456" s="519">
        <v>-5.4009559245325391</v>
      </c>
      <c r="AC456" s="519">
        <v>3.233955007217844</v>
      </c>
      <c r="AD456" s="519">
        <v>-5.1251878290728472</v>
      </c>
    </row>
    <row r="457" spans="1:30" x14ac:dyDescent="0.3">
      <c r="A457" s="309"/>
      <c r="Y457" s="518"/>
      <c r="Z457" s="519">
        <v>32.954144404494372</v>
      </c>
      <c r="AA457" s="519">
        <v>23.668130020630624</v>
      </c>
      <c r="AB457" s="519">
        <v>-5.4009559245325391</v>
      </c>
      <c r="AC457" s="519">
        <v>8.7483310851439455E-3</v>
      </c>
      <c r="AD457" s="519">
        <v>-4.5176104523360054</v>
      </c>
    </row>
    <row r="458" spans="1:30" x14ac:dyDescent="0.3">
      <c r="A458" s="309"/>
      <c r="Y458" s="518"/>
      <c r="Z458" s="519">
        <v>27.164663239288991</v>
      </c>
      <c r="AA458" s="519">
        <v>25.442202311601658</v>
      </c>
      <c r="AB458" s="519">
        <v>-5.4009559245325391</v>
      </c>
      <c r="AC458" s="519">
        <v>-2.610265287742692</v>
      </c>
      <c r="AD458" s="519">
        <v>-3.9716552592957646</v>
      </c>
    </row>
    <row r="459" spans="1:30" x14ac:dyDescent="0.3">
      <c r="A459" s="309"/>
      <c r="Y459" s="518"/>
      <c r="Z459" s="519">
        <v>27.348274148189898</v>
      </c>
      <c r="AA459" s="519">
        <v>27.030353447075861</v>
      </c>
      <c r="AB459" s="519">
        <v>-5.4009559245325391</v>
      </c>
      <c r="AC459" s="519">
        <v>-2.4931994981587877</v>
      </c>
      <c r="AD459" s="519">
        <v>-3.7721951915817362</v>
      </c>
    </row>
    <row r="460" spans="1:30" x14ac:dyDescent="0.3">
      <c r="A460" s="309"/>
      <c r="Y460" s="518"/>
      <c r="Z460" s="519">
        <v>16.170415558135709</v>
      </c>
      <c r="AA460" s="519">
        <v>25.862655277676691</v>
      </c>
      <c r="AB460" s="519">
        <v>-5.4009559245325391</v>
      </c>
      <c r="AC460" s="519">
        <v>-5.9008760648851677</v>
      </c>
      <c r="AD460" s="519">
        <v>-5.2235796978524958</v>
      </c>
    </row>
    <row r="461" spans="1:30" x14ac:dyDescent="0.3">
      <c r="A461" s="309"/>
      <c r="Y461" s="518"/>
      <c r="Z461" s="519">
        <v>23.966304618435338</v>
      </c>
      <c r="AA461" s="519">
        <v>23.06363822203188</v>
      </c>
      <c r="AB461" s="519">
        <v>-5.4009559245325391</v>
      </c>
      <c r="AC461" s="519">
        <v>-8.2608382363924022</v>
      </c>
      <c r="AD461" s="519">
        <v>-6.7785324190990606</v>
      </c>
    </row>
    <row r="462" spans="1:30" x14ac:dyDescent="0.3">
      <c r="A462" s="309"/>
      <c r="Y462" s="518"/>
      <c r="Z462" s="519">
        <v>27.070257988279987</v>
      </c>
      <c r="AA462" s="519">
        <v>22.570450765192607</v>
      </c>
      <c r="AB462" s="519">
        <v>-5.4009559245325391</v>
      </c>
      <c r="AC462" s="519">
        <v>-10.382890592196091</v>
      </c>
      <c r="AD462" s="519">
        <v>-6.8141519260137988</v>
      </c>
    </row>
    <row r="463" spans="1:30" x14ac:dyDescent="0.3">
      <c r="A463" s="309"/>
      <c r="Y463" s="518"/>
      <c r="Z463" s="519">
        <v>26.364526986912558</v>
      </c>
      <c r="AA463" s="519">
        <v>21.162065657984122</v>
      </c>
      <c r="AB463" s="519">
        <v>-5.4009559245325391</v>
      </c>
      <c r="AC463" s="519">
        <v>-6.9257365366774764</v>
      </c>
      <c r="AD463" s="519">
        <v>-8.0064090205021152</v>
      </c>
    </row>
    <row r="464" spans="1:30" x14ac:dyDescent="0.3">
      <c r="A464" s="309"/>
      <c r="Y464" s="518"/>
      <c r="Z464" s="519">
        <v>13.361025014980683</v>
      </c>
      <c r="AA464" s="519">
        <v>22.623407711925029</v>
      </c>
      <c r="AB464" s="519">
        <v>-5.4009559245325391</v>
      </c>
      <c r="AC464" s="519">
        <v>-10.87592071764081</v>
      </c>
      <c r="AD464" s="519">
        <v>-7.962283996859294</v>
      </c>
    </row>
    <row r="465" spans="1:30" x14ac:dyDescent="0.3">
      <c r="A465" s="309"/>
      <c r="Y465" s="518">
        <v>44287</v>
      </c>
      <c r="Z465" s="519">
        <v>23.712351041414049</v>
      </c>
      <c r="AA465" s="519">
        <v>22.319999908192496</v>
      </c>
      <c r="AB465" s="519">
        <v>16.497703823733744</v>
      </c>
      <c r="AC465" s="519">
        <v>-2.8596018361458562</v>
      </c>
      <c r="AD465" s="519">
        <v>-8.2371178207663878</v>
      </c>
    </row>
    <row r="466" spans="1:30" x14ac:dyDescent="0.3">
      <c r="A466" s="309"/>
      <c r="Y466" s="518"/>
      <c r="Z466" s="519">
        <v>17.489578397730533</v>
      </c>
      <c r="AA466" s="519">
        <v>22.116168462792281</v>
      </c>
      <c r="AB466" s="519">
        <v>16.497703823733744</v>
      </c>
      <c r="AC466" s="519">
        <v>-10.838999159577</v>
      </c>
      <c r="AD466" s="519">
        <v>-7.3972516163027695</v>
      </c>
    </row>
    <row r="467" spans="1:30" x14ac:dyDescent="0.3">
      <c r="A467" s="309"/>
      <c r="Y467" s="518"/>
      <c r="Z467" s="519">
        <v>26.39980993572204</v>
      </c>
      <c r="AA467" s="519">
        <v>23.193238606508682</v>
      </c>
      <c r="AB467" s="519">
        <v>16.497703823733744</v>
      </c>
      <c r="AC467" s="519">
        <v>-5.5920008993854253</v>
      </c>
      <c r="AD467" s="519">
        <v>-5.8671688015528582</v>
      </c>
    </row>
    <row r="468" spans="1:30" x14ac:dyDescent="0.3">
      <c r="B468" s="310"/>
      <c r="Y468" s="518"/>
      <c r="Z468" s="519">
        <v>21.842449992307632</v>
      </c>
      <c r="AA468" s="519">
        <v>25.340589914029</v>
      </c>
      <c r="AB468" s="519">
        <v>16.497703823733744</v>
      </c>
      <c r="AC468" s="519">
        <v>-10.184675003742058</v>
      </c>
      <c r="AD468" s="519">
        <v>-4.4160021243606531</v>
      </c>
    </row>
    <row r="469" spans="1:30" x14ac:dyDescent="0.3">
      <c r="B469" s="310"/>
      <c r="Y469" s="518"/>
      <c r="Z469" s="519">
        <v>25.643437870478497</v>
      </c>
      <c r="AA469" s="519">
        <v>27.160935157063506</v>
      </c>
      <c r="AB469" s="519">
        <v>16.497703823733744</v>
      </c>
      <c r="AC469" s="519">
        <v>-4.5038271609507632</v>
      </c>
      <c r="AD469" s="519">
        <v>-3.2214767074947281</v>
      </c>
    </row>
    <row r="470" spans="1:30" x14ac:dyDescent="0.3">
      <c r="B470" s="310"/>
      <c r="Y470" s="518"/>
      <c r="Z470" s="519">
        <v>33.904017992927329</v>
      </c>
      <c r="AA470" s="519">
        <v>29.580513325635838</v>
      </c>
      <c r="AB470" s="519">
        <v>16.497703823733744</v>
      </c>
      <c r="AC470" s="519">
        <v>3.7848431665719033</v>
      </c>
      <c r="AD470" s="519">
        <v>-1.6938247402571196</v>
      </c>
    </row>
    <row r="471" spans="1:30" x14ac:dyDescent="0.3">
      <c r="B471" s="310"/>
      <c r="Y471" s="518"/>
      <c r="Z471" s="519">
        <v>28.392484167622904</v>
      </c>
      <c r="AA471" s="519">
        <v>31.353858519155569</v>
      </c>
      <c r="AB471" s="519">
        <v>16.497703823733744</v>
      </c>
      <c r="AC471" s="519">
        <v>-0.7177539772953736</v>
      </c>
      <c r="AD471" s="519">
        <v>-1.2513944318651897</v>
      </c>
    </row>
    <row r="472" spans="1:30" x14ac:dyDescent="0.3">
      <c r="B472" s="310"/>
      <c r="C472" s="310"/>
      <c r="D472" s="310"/>
      <c r="Y472" s="518"/>
      <c r="Z472" s="519">
        <v>36.454767742655605</v>
      </c>
      <c r="AA472" s="519">
        <v>31.217133947898734</v>
      </c>
      <c r="AB472" s="519">
        <v>16.497703823733744</v>
      </c>
      <c r="AC472" s="519">
        <v>5.502076081915618</v>
      </c>
      <c r="AD472" s="519">
        <v>-1.1988517837696995</v>
      </c>
    </row>
    <row r="473" spans="1:30" x14ac:dyDescent="0.3">
      <c r="B473" s="310"/>
      <c r="C473" s="310"/>
      <c r="D473" s="310"/>
      <c r="Y473" s="518"/>
      <c r="Z473" s="519">
        <v>34.42662557773685</v>
      </c>
      <c r="AA473" s="519">
        <v>32.604053933039943</v>
      </c>
      <c r="AB473" s="519">
        <v>16.497703823733744</v>
      </c>
      <c r="AC473" s="519">
        <v>-0.14543538891373942</v>
      </c>
      <c r="AD473" s="519">
        <v>-1.2668909019246684</v>
      </c>
    </row>
    <row r="474" spans="1:30" x14ac:dyDescent="0.3">
      <c r="B474" s="310"/>
      <c r="C474" s="310"/>
      <c r="D474" s="310"/>
      <c r="Y474" s="518"/>
      <c r="Z474" s="519">
        <v>38.813226290360141</v>
      </c>
      <c r="AA474" s="519">
        <v>33.103486813835801</v>
      </c>
      <c r="AB474" s="519">
        <v>16.497703823733744</v>
      </c>
      <c r="AC474" s="519">
        <v>-2.4949887406419151</v>
      </c>
      <c r="AD474" s="519">
        <v>-0.27872440900026368</v>
      </c>
    </row>
    <row r="475" spans="1:30" x14ac:dyDescent="0.3">
      <c r="B475" s="310"/>
      <c r="C475" s="310"/>
      <c r="D475" s="310"/>
      <c r="Y475" s="518"/>
      <c r="Z475" s="519">
        <v>20.885377993509817</v>
      </c>
      <c r="AA475" s="519">
        <v>31.981637338542644</v>
      </c>
      <c r="AB475" s="519">
        <v>16.497703823733744</v>
      </c>
      <c r="AC475" s="519">
        <v>-9.8168764670736266</v>
      </c>
      <c r="AD475" s="519">
        <v>0.3165688503420126</v>
      </c>
    </row>
    <row r="476" spans="1:30" x14ac:dyDescent="0.3">
      <c r="B476" s="310"/>
      <c r="C476" s="310"/>
      <c r="D476" s="310"/>
      <c r="Y476" s="518"/>
      <c r="Z476" s="519">
        <v>35.351877766466927</v>
      </c>
      <c r="AA476" s="519">
        <v>31.272838699981204</v>
      </c>
      <c r="AB476" s="519">
        <v>16.497703823733744</v>
      </c>
      <c r="AC476" s="519">
        <v>-4.9801009880355451</v>
      </c>
      <c r="AD476" s="519">
        <v>-3.6840234806715798E-2</v>
      </c>
    </row>
    <row r="477" spans="1:30" x14ac:dyDescent="0.3">
      <c r="B477" s="310"/>
      <c r="C477" s="310"/>
      <c r="D477" s="310"/>
      <c r="Y477" s="518"/>
      <c r="Z477" s="519">
        <v>37.400048158498343</v>
      </c>
      <c r="AA477" s="519">
        <v>29.651109700097216</v>
      </c>
      <c r="AB477" s="519">
        <v>16.497703823733744</v>
      </c>
      <c r="AC477" s="519">
        <v>10.702008617042736</v>
      </c>
      <c r="AD477" s="519">
        <v>-0.67175360721836141</v>
      </c>
    </row>
    <row r="478" spans="1:30" x14ac:dyDescent="0.3">
      <c r="B478" s="310"/>
      <c r="C478" s="310"/>
      <c r="D478" s="310"/>
      <c r="Y478" s="518"/>
      <c r="Z478" s="519">
        <v>20.539537840570802</v>
      </c>
      <c r="AA478" s="519">
        <v>27.331466094032525</v>
      </c>
      <c r="AB478" s="519">
        <v>16.497703823733744</v>
      </c>
      <c r="AC478" s="519">
        <v>3.4492988381005603</v>
      </c>
      <c r="AD478" s="519">
        <v>-0.80855923519718786</v>
      </c>
    </row>
    <row r="479" spans="1:30" x14ac:dyDescent="0.3">
      <c r="B479" s="310"/>
      <c r="C479" s="310"/>
      <c r="D479" s="310"/>
      <c r="Y479" s="518"/>
      <c r="Z479" s="519">
        <v>31.493177272725539</v>
      </c>
      <c r="AA479" s="519">
        <v>27.641487103830794</v>
      </c>
      <c r="AB479" s="519">
        <v>16.497703823733744</v>
      </c>
      <c r="AC479" s="519">
        <v>3.0282124858745192</v>
      </c>
      <c r="AD479" s="519">
        <v>0.46435216987327976</v>
      </c>
    </row>
    <row r="480" spans="1:30" x14ac:dyDescent="0.3">
      <c r="B480" s="310"/>
      <c r="C480" s="310"/>
      <c r="D480" s="310"/>
      <c r="Y480" s="518"/>
      <c r="Z480" s="519">
        <v>23.074522578548947</v>
      </c>
      <c r="AA480" s="519">
        <v>26.669335216897565</v>
      </c>
      <c r="AB480" s="519">
        <v>16.497703823733744</v>
      </c>
      <c r="AC480" s="519">
        <v>-4.5898289957952585</v>
      </c>
      <c r="AD480" s="519">
        <v>0.89639582901557036</v>
      </c>
    </row>
    <row r="481" spans="2:30" x14ac:dyDescent="0.3">
      <c r="B481" s="310"/>
      <c r="C481" s="310"/>
      <c r="D481" s="310"/>
      <c r="Y481" s="518"/>
      <c r="Z481" s="519">
        <v>22.575721047907315</v>
      </c>
      <c r="AA481" s="519">
        <v>24.822021139402256</v>
      </c>
      <c r="AB481" s="519">
        <v>16.497703823733744</v>
      </c>
      <c r="AC481" s="519">
        <v>-3.4526281364937006</v>
      </c>
      <c r="AD481" s="519">
        <v>-0.17955585740253355</v>
      </c>
    </row>
    <row r="482" spans="2:30" x14ac:dyDescent="0.3">
      <c r="B482" s="310"/>
      <c r="C482" s="310"/>
      <c r="D482" s="310"/>
      <c r="Y482" s="518"/>
      <c r="Z482" s="519">
        <v>23.055525062097711</v>
      </c>
      <c r="AA482" s="519">
        <v>24.825408024376554</v>
      </c>
      <c r="AB482" s="519">
        <v>16.497703823733744</v>
      </c>
      <c r="AC482" s="519">
        <v>-0.9064966315803531</v>
      </c>
      <c r="AD482" s="519">
        <v>-0.21387641175535066</v>
      </c>
    </row>
    <row r="483" spans="2:30" x14ac:dyDescent="0.3">
      <c r="B483" s="310"/>
      <c r="C483" s="310"/>
      <c r="D483" s="310"/>
      <c r="Y483" s="518"/>
      <c r="Z483" s="519">
        <v>28.546814557934308</v>
      </c>
      <c r="AA483" s="519">
        <v>25.420542789204809</v>
      </c>
      <c r="AB483" s="519">
        <v>16.497703823733744</v>
      </c>
      <c r="AC483" s="519">
        <v>-1.9557953740395106</v>
      </c>
      <c r="AD483" s="519">
        <v>0.30054640556344175</v>
      </c>
    </row>
    <row r="484" spans="2:30" x14ac:dyDescent="0.3">
      <c r="B484" s="310"/>
      <c r="C484" s="310"/>
      <c r="D484" s="310"/>
      <c r="Y484" s="518"/>
      <c r="Z484" s="519">
        <v>24.468849616031164</v>
      </c>
      <c r="AA484" s="519">
        <v>25.667984916966596</v>
      </c>
      <c r="AB484" s="519">
        <v>16.497703823733744</v>
      </c>
      <c r="AC484" s="519">
        <v>3.1703468121160086</v>
      </c>
      <c r="AD484" s="519">
        <v>1.0433118709033298</v>
      </c>
    </row>
    <row r="485" spans="2:30" x14ac:dyDescent="0.3">
      <c r="B485" s="310"/>
      <c r="C485" s="310"/>
      <c r="D485" s="310"/>
      <c r="Y485" s="518"/>
      <c r="Z485" s="519">
        <v>20.563246035390907</v>
      </c>
      <c r="AA485" s="519">
        <v>26.294126365229271</v>
      </c>
      <c r="AB485" s="519">
        <v>16.497703823733744</v>
      </c>
      <c r="AC485" s="519">
        <v>3.2090549576308405</v>
      </c>
      <c r="AD485" s="519">
        <v>1.6803342042855047</v>
      </c>
    </row>
    <row r="486" spans="2:30" x14ac:dyDescent="0.3">
      <c r="B486" s="310"/>
      <c r="C486" s="310"/>
      <c r="D486" s="310"/>
      <c r="Y486" s="518"/>
      <c r="Z486" s="519">
        <v>35.659120626523297</v>
      </c>
      <c r="AA486" s="519">
        <v>26.129676087257653</v>
      </c>
      <c r="AB486" s="519">
        <v>16.497703823733744</v>
      </c>
      <c r="AC486" s="519">
        <v>6.6291722071060661</v>
      </c>
      <c r="AD486" s="519">
        <v>0.20006830296065711</v>
      </c>
    </row>
    <row r="487" spans="2:30" x14ac:dyDescent="0.3">
      <c r="B487" s="310"/>
      <c r="C487" s="310"/>
      <c r="D487" s="310"/>
      <c r="Y487" s="518"/>
      <c r="Z487" s="519">
        <v>24.806617472881477</v>
      </c>
      <c r="AA487" s="519">
        <v>26.716140611331316</v>
      </c>
      <c r="AB487" s="519">
        <v>16.497703823733744</v>
      </c>
      <c r="AC487" s="519">
        <v>0.60952926158395826</v>
      </c>
      <c r="AD487" s="519">
        <v>0.59507247936633079</v>
      </c>
    </row>
    <row r="488" spans="2:30" x14ac:dyDescent="0.3">
      <c r="B488" s="310"/>
      <c r="C488" s="310"/>
      <c r="D488" s="310"/>
      <c r="Y488" s="518"/>
      <c r="Z488" s="519">
        <v>26.95871118574604</v>
      </c>
      <c r="AA488" s="519">
        <v>27.498176363746666</v>
      </c>
      <c r="AB488" s="519">
        <v>16.497703823733744</v>
      </c>
      <c r="AC488" s="519">
        <v>1.0065281971815239</v>
      </c>
      <c r="AD488" s="519">
        <v>0.26523215699170877</v>
      </c>
    </row>
    <row r="489" spans="2:30" x14ac:dyDescent="0.3">
      <c r="B489" s="310"/>
      <c r="C489" s="310"/>
      <c r="D489" s="310"/>
      <c r="Y489" s="518"/>
      <c r="Z489" s="519">
        <v>21.904373116296391</v>
      </c>
      <c r="AA489" s="519">
        <v>28.476339982480102</v>
      </c>
      <c r="AB489" s="519">
        <v>16.497703823733744</v>
      </c>
      <c r="AC489" s="519">
        <v>-11.268357940854287</v>
      </c>
      <c r="AD489" s="519">
        <v>-6.8670093342567337E-2</v>
      </c>
    </row>
    <row r="490" spans="2:30" x14ac:dyDescent="0.3">
      <c r="B490" s="310"/>
      <c r="C490" s="310"/>
      <c r="D490" s="310"/>
      <c r="Y490" s="518"/>
      <c r="Z490" s="519">
        <v>32.652066226449918</v>
      </c>
      <c r="AA490" s="519">
        <v>26.985714098364884</v>
      </c>
      <c r="AB490" s="519">
        <v>16.497703823733744</v>
      </c>
      <c r="AC490" s="519">
        <v>0.80923386080020521</v>
      </c>
      <c r="AD490" s="519">
        <v>-0.97136762595930704</v>
      </c>
    </row>
    <row r="491" spans="2:30" x14ac:dyDescent="0.3">
      <c r="B491" s="310"/>
      <c r="C491" s="310"/>
      <c r="D491" s="310"/>
      <c r="Y491" s="518"/>
      <c r="Z491" s="519">
        <v>29.943099882938608</v>
      </c>
      <c r="AA491" s="519">
        <v>27.220345448331109</v>
      </c>
      <c r="AB491" s="519">
        <v>16.497703823733744</v>
      </c>
      <c r="AC491" s="519">
        <v>0.86146455549365442</v>
      </c>
      <c r="AD491" s="519">
        <v>-0.36240360070868455</v>
      </c>
    </row>
    <row r="492" spans="2:30" x14ac:dyDescent="0.3">
      <c r="B492" s="310"/>
      <c r="C492" s="310"/>
      <c r="D492" s="310"/>
      <c r="Y492" s="518"/>
      <c r="Z492" s="519">
        <v>27.410391366524983</v>
      </c>
      <c r="AA492" s="519">
        <v>28.705186053543716</v>
      </c>
      <c r="AB492" s="519">
        <v>16.497703823733744</v>
      </c>
      <c r="AC492" s="519">
        <v>0.87173920529090765</v>
      </c>
      <c r="AD492" s="519">
        <v>-8.6594511140830832E-2</v>
      </c>
    </row>
    <row r="493" spans="2:30" x14ac:dyDescent="0.3">
      <c r="B493" s="310"/>
      <c r="C493" s="310"/>
      <c r="D493" s="310"/>
      <c r="Y493" s="518"/>
      <c r="Z493" s="519">
        <v>25.224739437716771</v>
      </c>
      <c r="AA493" s="519">
        <v>30.186282698635036</v>
      </c>
      <c r="AB493" s="519">
        <v>16.497703823733744</v>
      </c>
      <c r="AC493" s="519">
        <v>0.31028947878888857</v>
      </c>
      <c r="AD493" s="519">
        <v>1.419740695879085</v>
      </c>
    </row>
    <row r="494" spans="2:30" x14ac:dyDescent="0.3">
      <c r="B494" s="310"/>
      <c r="C494" s="310"/>
      <c r="D494" s="310"/>
      <c r="Y494" s="518"/>
      <c r="Z494" s="519">
        <v>26.449036922645064</v>
      </c>
      <c r="AA494" s="519">
        <v>31.022190702409887</v>
      </c>
      <c r="AB494" s="519">
        <v>16.497703823733744</v>
      </c>
      <c r="AC494" s="519">
        <v>4.8722774383383154</v>
      </c>
      <c r="AD494" s="519">
        <v>1.001066376834221</v>
      </c>
    </row>
    <row r="495" spans="2:30" x14ac:dyDescent="0.3">
      <c r="B495" s="310"/>
      <c r="C495" s="310"/>
      <c r="D495" s="310"/>
      <c r="Y495" s="518">
        <v>44317</v>
      </c>
      <c r="Z495" s="519">
        <v>37.352595422234295</v>
      </c>
      <c r="AA495" s="519">
        <v>29.87632432741405</v>
      </c>
      <c r="AB495" s="519">
        <v>16.497703823733744</v>
      </c>
      <c r="AC495" s="519">
        <v>2.9371918241564998</v>
      </c>
      <c r="AD495" s="519">
        <v>0.78851909483748073</v>
      </c>
    </row>
    <row r="496" spans="2:30" x14ac:dyDescent="0.3">
      <c r="B496" s="310"/>
      <c r="C496" s="310"/>
      <c r="D496" s="310"/>
      <c r="Y496" s="518"/>
      <c r="Z496" s="519">
        <v>32.272049631935609</v>
      </c>
      <c r="AA496" s="519">
        <v>30.068293412493777</v>
      </c>
      <c r="AB496" s="519">
        <v>16.497703823733744</v>
      </c>
      <c r="AC496" s="519">
        <v>-0.72401149171487589</v>
      </c>
      <c r="AD496" s="519">
        <v>1.0436269436353476</v>
      </c>
    </row>
    <row r="497" spans="2:30" x14ac:dyDescent="0.3">
      <c r="B497" s="310"/>
      <c r="C497" s="310"/>
      <c r="D497" s="310"/>
      <c r="Y497" s="518"/>
      <c r="Z497" s="519">
        <v>38.503422252873904</v>
      </c>
      <c r="AA497" s="519">
        <v>29.844073976215384</v>
      </c>
      <c r="AB497" s="519">
        <v>16.497703823733744</v>
      </c>
      <c r="AC497" s="519">
        <v>-2.1214863725138429</v>
      </c>
      <c r="AD497" s="519">
        <v>1.0979405592268077</v>
      </c>
    </row>
    <row r="498" spans="2:30" x14ac:dyDescent="0.3">
      <c r="B498" s="310"/>
      <c r="C498" s="310"/>
      <c r="D498" s="310"/>
      <c r="Y498" s="518"/>
      <c r="Z498" s="519">
        <v>21.922035257967767</v>
      </c>
      <c r="AA498" s="519">
        <v>30.19271927989713</v>
      </c>
      <c r="AB498" s="519">
        <v>16.497703823733744</v>
      </c>
      <c r="AC498" s="519">
        <v>-0.62636641848352781</v>
      </c>
      <c r="AD498" s="519">
        <v>0.43980404427898429</v>
      </c>
    </row>
    <row r="499" spans="2:30" x14ac:dyDescent="0.3">
      <c r="B499" s="310"/>
      <c r="C499" s="310"/>
      <c r="D499" s="310"/>
      <c r="Y499" s="518"/>
      <c r="Z499" s="519">
        <v>28.754174962083031</v>
      </c>
      <c r="AA499" s="519">
        <v>27.819505056153158</v>
      </c>
      <c r="AB499" s="519">
        <v>16.497703823733744</v>
      </c>
      <c r="AC499" s="519">
        <v>2.6574941468759761</v>
      </c>
      <c r="AD499" s="519">
        <v>-0.63956754889220435</v>
      </c>
    </row>
    <row r="500" spans="2:30" x14ac:dyDescent="0.3">
      <c r="B500" s="310"/>
      <c r="C500" s="310"/>
      <c r="D500" s="310"/>
      <c r="Y500" s="518"/>
      <c r="Z500" s="519">
        <v>23.655203383768026</v>
      </c>
      <c r="AA500" s="519">
        <v>28.174828883559886</v>
      </c>
      <c r="AB500" s="519">
        <v>16.497703823733744</v>
      </c>
      <c r="AC500" s="519">
        <v>0.69048478792910828</v>
      </c>
      <c r="AD500" s="519">
        <v>-0.38207169041447947</v>
      </c>
    </row>
    <row r="501" spans="2:30" x14ac:dyDescent="0.3">
      <c r="B501" s="310"/>
      <c r="C501" s="310"/>
      <c r="D501" s="310"/>
      <c r="Y501" s="518"/>
      <c r="Z501" s="519">
        <v>28.889554048417295</v>
      </c>
      <c r="AA501" s="519">
        <v>28.925761199530307</v>
      </c>
      <c r="AB501" s="519">
        <v>16.497703823733744</v>
      </c>
      <c r="AC501" s="519">
        <v>0.26532183370355256</v>
      </c>
      <c r="AD501" s="519">
        <v>0.65731722610629062</v>
      </c>
    </row>
    <row r="502" spans="2:30" x14ac:dyDescent="0.3">
      <c r="B502" s="310"/>
      <c r="C502" s="310"/>
      <c r="D502" s="310"/>
      <c r="Y502" s="518"/>
      <c r="Z502" s="519">
        <v>20.740095856026478</v>
      </c>
      <c r="AA502" s="519">
        <v>29.478794810964612</v>
      </c>
      <c r="AB502" s="519">
        <v>16.497703823733744</v>
      </c>
      <c r="AC502" s="519">
        <v>-4.618409328041821</v>
      </c>
      <c r="AD502" s="519">
        <v>0.69976344439703964</v>
      </c>
    </row>
    <row r="503" spans="2:30" x14ac:dyDescent="0.3">
      <c r="B503" s="310"/>
      <c r="C503" s="310"/>
      <c r="D503" s="310"/>
      <c r="Y503" s="518"/>
      <c r="Z503" s="519">
        <v>34.759316423782742</v>
      </c>
      <c r="AA503" s="519">
        <v>29.074177589846947</v>
      </c>
      <c r="AB503" s="519">
        <v>16.497703823733744</v>
      </c>
      <c r="AC503" s="519">
        <v>1.0784595176291987</v>
      </c>
      <c r="AD503" s="519">
        <v>0.70575063256728143</v>
      </c>
    </row>
    <row r="504" spans="2:30" x14ac:dyDescent="0.3">
      <c r="B504" s="310"/>
      <c r="C504" s="310"/>
      <c r="D504" s="310"/>
      <c r="Y504" s="518"/>
      <c r="Z504" s="519">
        <v>43.759948464666806</v>
      </c>
      <c r="AA504" s="519">
        <v>29.218430650762951</v>
      </c>
      <c r="AB504" s="519">
        <v>16.497703823733744</v>
      </c>
      <c r="AC504" s="519">
        <v>5.1542360431315473</v>
      </c>
      <c r="AD504" s="519">
        <v>0.47158226672901954</v>
      </c>
    </row>
    <row r="505" spans="2:30" x14ac:dyDescent="0.3">
      <c r="B505" s="310"/>
      <c r="C505" s="310"/>
      <c r="D505" s="310"/>
      <c r="Y505" s="518"/>
      <c r="Z505" s="519">
        <v>25.793270538007906</v>
      </c>
      <c r="AA505" s="519">
        <v>29.055995418922102</v>
      </c>
      <c r="AB505" s="519">
        <v>16.497703823733744</v>
      </c>
      <c r="AC505" s="519">
        <v>-0.3292428904482847</v>
      </c>
      <c r="AD505" s="519">
        <v>0.88486102166951797</v>
      </c>
    </row>
    <row r="506" spans="2:30" x14ac:dyDescent="0.3">
      <c r="B506" s="310"/>
      <c r="C506" s="310"/>
      <c r="D506" s="310"/>
      <c r="Y506" s="518"/>
      <c r="Z506" s="519">
        <v>25.921854414259375</v>
      </c>
      <c r="AA506" s="519">
        <v>30.66461336981742</v>
      </c>
      <c r="AB506" s="519">
        <v>16.497703823733744</v>
      </c>
      <c r="AC506" s="519">
        <v>2.6994044640676691</v>
      </c>
      <c r="AD506" s="519">
        <v>2.4109327484083503</v>
      </c>
    </row>
    <row r="507" spans="2:30" x14ac:dyDescent="0.3">
      <c r="B507" s="310"/>
      <c r="C507" s="310"/>
      <c r="D507" s="310"/>
      <c r="Y507" s="518"/>
      <c r="Z507" s="519">
        <v>24.664974810180059</v>
      </c>
      <c r="AA507" s="519">
        <v>30.977790716918346</v>
      </c>
      <c r="AB507" s="519">
        <v>16.497703823733744</v>
      </c>
      <c r="AC507" s="519">
        <v>-0.94869377293872503</v>
      </c>
      <c r="AD507" s="519">
        <v>3.2578235095026549</v>
      </c>
    </row>
    <row r="508" spans="2:30" x14ac:dyDescent="0.3">
      <c r="B508" s="310"/>
      <c r="C508" s="310"/>
      <c r="D508" s="310"/>
      <c r="Y508" s="518"/>
      <c r="Z508" s="519">
        <v>27.752507425531356</v>
      </c>
      <c r="AA508" s="519">
        <v>30.336274906227111</v>
      </c>
      <c r="AB508" s="519">
        <v>16.497703823733744</v>
      </c>
      <c r="AC508" s="519">
        <v>3.1582731182870418</v>
      </c>
      <c r="AD508" s="519">
        <v>3.1050408042231186</v>
      </c>
    </row>
    <row r="509" spans="2:30" x14ac:dyDescent="0.3">
      <c r="B509" s="310"/>
      <c r="C509" s="310"/>
      <c r="D509" s="310"/>
      <c r="Y509" s="518"/>
      <c r="Z509" s="519">
        <v>32.00042151229367</v>
      </c>
      <c r="AA509" s="519">
        <v>30.854586225072012</v>
      </c>
      <c r="AB509" s="519">
        <v>16.497703823733744</v>
      </c>
      <c r="AC509" s="519">
        <v>6.0640927591300056</v>
      </c>
      <c r="AD509" s="519">
        <v>3.2880798319221816</v>
      </c>
    </row>
    <row r="510" spans="2:30" x14ac:dyDescent="0.3">
      <c r="B510" s="310"/>
      <c r="C510" s="310"/>
      <c r="D510" s="310"/>
      <c r="Y510" s="518"/>
      <c r="Z510" s="519">
        <v>36.951557853489234</v>
      </c>
      <c r="AA510" s="519">
        <v>30.433698254973031</v>
      </c>
      <c r="AB510" s="519">
        <v>16.497703823733744</v>
      </c>
      <c r="AC510" s="519">
        <v>7.0066948452893314</v>
      </c>
      <c r="AD510" s="519">
        <v>3.2809703933715042</v>
      </c>
    </row>
    <row r="511" spans="2:30" x14ac:dyDescent="0.3">
      <c r="B511" s="310"/>
      <c r="C511" s="310"/>
      <c r="D511" s="310"/>
      <c r="Y511" s="518"/>
      <c r="Z511" s="519">
        <v>39.269337789828178</v>
      </c>
      <c r="AA511" s="519">
        <v>29.77957553599261</v>
      </c>
      <c r="AB511" s="519">
        <v>16.497703823733744</v>
      </c>
      <c r="AC511" s="519">
        <v>4.0847571061747914</v>
      </c>
      <c r="AD511" s="519">
        <v>3.5947217475777364</v>
      </c>
    </row>
    <row r="512" spans="2:30" x14ac:dyDescent="0.3">
      <c r="B512" s="310"/>
      <c r="C512" s="310"/>
      <c r="D512" s="310"/>
      <c r="Y512" s="518"/>
      <c r="Z512" s="519">
        <v>29.421449769922205</v>
      </c>
      <c r="AA512" s="519">
        <v>28.858144729163449</v>
      </c>
      <c r="AB512" s="519">
        <v>16.497703823733744</v>
      </c>
      <c r="AC512" s="519">
        <v>0.95203030344515582</v>
      </c>
      <c r="AD512" s="519">
        <v>3.3788239790039154</v>
      </c>
    </row>
    <row r="513" spans="2:30" x14ac:dyDescent="0.3">
      <c r="B513" s="310"/>
      <c r="C513" s="310"/>
      <c r="D513" s="310"/>
      <c r="Y513" s="518"/>
      <c r="Z513" s="519">
        <v>22.975638623566507</v>
      </c>
      <c r="AA513" s="519">
        <v>27.944342146272021</v>
      </c>
      <c r="AB513" s="519">
        <v>16.497703823733744</v>
      </c>
      <c r="AC513" s="519">
        <v>2.6496383942129285</v>
      </c>
      <c r="AD513" s="519">
        <v>3.6180172440115137</v>
      </c>
    </row>
    <row r="514" spans="2:30" x14ac:dyDescent="0.3">
      <c r="B514" s="310"/>
      <c r="C514" s="310"/>
      <c r="D514" s="310"/>
      <c r="Y514" s="518"/>
      <c r="Z514" s="519">
        <v>20.086115777317097</v>
      </c>
      <c r="AA514" s="519">
        <v>25.509059859828117</v>
      </c>
      <c r="AB514" s="519">
        <v>16.497703823733744</v>
      </c>
      <c r="AC514" s="519">
        <v>1.2475657065049006</v>
      </c>
      <c r="AD514" s="519">
        <v>2.0510195001538398</v>
      </c>
    </row>
    <row r="515" spans="2:30" x14ac:dyDescent="0.3">
      <c r="B515" s="310"/>
      <c r="C515" s="310"/>
      <c r="D515" s="310"/>
      <c r="Y515" s="518"/>
      <c r="Z515" s="519">
        <v>21.302491777727223</v>
      </c>
      <c r="AA515" s="519">
        <v>24.440520738736229</v>
      </c>
      <c r="AB515" s="519">
        <v>16.497703823733744</v>
      </c>
      <c r="AC515" s="519">
        <v>1.646988738270295</v>
      </c>
      <c r="AD515" s="519">
        <v>2.1385847182523605</v>
      </c>
    </row>
    <row r="516" spans="2:30" x14ac:dyDescent="0.3">
      <c r="B516" s="310"/>
      <c r="C516" s="310"/>
      <c r="D516" s="310"/>
      <c r="Y516" s="518"/>
      <c r="Z516" s="519">
        <v>25.603803432053702</v>
      </c>
      <c r="AA516" s="519">
        <v>23.448036485317925</v>
      </c>
      <c r="AB516" s="519">
        <v>16.497703823733744</v>
      </c>
      <c r="AC516" s="519">
        <v>7.7384456141831919</v>
      </c>
      <c r="AD516" s="519">
        <v>2.5512528283130718</v>
      </c>
    </row>
    <row r="517" spans="2:30" x14ac:dyDescent="0.3">
      <c r="B517" s="310"/>
      <c r="C517" s="310"/>
      <c r="D517" s="310"/>
      <c r="Y517" s="518"/>
      <c r="Z517" s="519">
        <v>19.904581848381905</v>
      </c>
      <c r="AA517" s="519">
        <v>22.936151062165958</v>
      </c>
      <c r="AB517" s="519">
        <v>16.497703823733744</v>
      </c>
      <c r="AC517" s="519">
        <v>-3.9622893617143831</v>
      </c>
      <c r="AD517" s="519">
        <v>3.1609263368316971</v>
      </c>
    </row>
    <row r="518" spans="2:30" x14ac:dyDescent="0.3">
      <c r="B518" s="310"/>
      <c r="C518" s="310"/>
      <c r="D518" s="310"/>
      <c r="Y518" s="518"/>
      <c r="Z518" s="519">
        <v>31.789563942184955</v>
      </c>
      <c r="AA518" s="519">
        <v>23.054197128401988</v>
      </c>
      <c r="AB518" s="519">
        <v>16.497703823733744</v>
      </c>
      <c r="AC518" s="519">
        <v>4.6977136328644349</v>
      </c>
      <c r="AD518" s="519">
        <v>3.7981006547710501</v>
      </c>
    </row>
    <row r="519" spans="2:30" x14ac:dyDescent="0.3">
      <c r="B519" s="310"/>
      <c r="C519" s="310"/>
      <c r="D519" s="310"/>
      <c r="Y519" s="518"/>
      <c r="Z519" s="519">
        <v>22.474059995994082</v>
      </c>
      <c r="AA519" s="519">
        <v>22.727839571088133</v>
      </c>
      <c r="AB519" s="519">
        <v>16.497703823733744</v>
      </c>
      <c r="AC519" s="519">
        <v>3.840707073870135</v>
      </c>
      <c r="AD519" s="519">
        <v>4.0259219592057303</v>
      </c>
    </row>
    <row r="520" spans="2:30" x14ac:dyDescent="0.3">
      <c r="B520" s="310"/>
      <c r="C520" s="310"/>
      <c r="D520" s="310"/>
      <c r="Y520" s="518"/>
      <c r="Z520" s="519">
        <v>19.392440661502743</v>
      </c>
      <c r="AA520" s="519">
        <v>21.265083873089793</v>
      </c>
      <c r="AB520" s="519">
        <v>16.497703823733744</v>
      </c>
      <c r="AC520" s="519">
        <v>6.9173529538433058</v>
      </c>
      <c r="AD520" s="519">
        <v>3.1838844124477452</v>
      </c>
    </row>
    <row r="521" spans="2:30" x14ac:dyDescent="0.3">
      <c r="B521" s="310"/>
      <c r="C521" s="310"/>
      <c r="D521" s="310"/>
      <c r="Y521" s="518"/>
      <c r="Z521" s="519">
        <v>20.912438240969298</v>
      </c>
      <c r="AA521" s="519">
        <v>21.521684876378153</v>
      </c>
      <c r="AB521" s="519">
        <v>16.497703823733744</v>
      </c>
      <c r="AC521" s="519">
        <v>5.7077859320803697</v>
      </c>
      <c r="AD521" s="519">
        <v>3.5276557092492942</v>
      </c>
    </row>
    <row r="522" spans="2:30" x14ac:dyDescent="0.3">
      <c r="B522" s="310"/>
      <c r="C522" s="310"/>
      <c r="D522" s="310"/>
      <c r="Y522" s="518"/>
      <c r="Z522" s="519">
        <v>19.017988876530247</v>
      </c>
      <c r="AA522" s="519">
        <v>21.77111987098537</v>
      </c>
      <c r="AB522" s="519">
        <v>16.497703823733744</v>
      </c>
      <c r="AC522" s="519">
        <v>3.2417378693130559</v>
      </c>
      <c r="AD522" s="519">
        <v>5.7047073770774732</v>
      </c>
    </row>
    <row r="523" spans="2:30" x14ac:dyDescent="0.3">
      <c r="B523" s="310"/>
      <c r="C523" s="310"/>
      <c r="D523" s="310"/>
      <c r="Y523" s="518"/>
      <c r="Z523" s="519">
        <v>15.364513546065311</v>
      </c>
      <c r="AA523" s="519">
        <v>22.487025126782807</v>
      </c>
      <c r="AB523" s="519">
        <v>16.497703823733744</v>
      </c>
      <c r="AC523" s="519">
        <v>1.8441827868772975</v>
      </c>
      <c r="AD523" s="519">
        <v>7.0079386932659435</v>
      </c>
    </row>
    <row r="524" spans="2:30" x14ac:dyDescent="0.3">
      <c r="B524" s="310"/>
      <c r="C524" s="310"/>
      <c r="D524" s="310"/>
      <c r="Y524" s="518"/>
      <c r="Z524" s="519">
        <v>21.700788871400423</v>
      </c>
      <c r="AA524" s="519">
        <v>23.345678474910386</v>
      </c>
      <c r="AB524" s="519">
        <v>16.497703823733744</v>
      </c>
      <c r="AC524" s="519">
        <v>-1.5558902841035405</v>
      </c>
      <c r="AD524" s="519">
        <v>7.8812263072443614</v>
      </c>
    </row>
    <row r="525" spans="2:30" x14ac:dyDescent="0.3">
      <c r="B525" s="310"/>
      <c r="C525" s="310"/>
      <c r="D525" s="310"/>
      <c r="Y525" s="518"/>
      <c r="Z525" s="519">
        <v>33.535608904435492</v>
      </c>
      <c r="AA525" s="519">
        <v>20.98756154514567</v>
      </c>
      <c r="AB525" s="519">
        <v>16.497703823733744</v>
      </c>
      <c r="AC525" s="519">
        <v>19.937075307661686</v>
      </c>
      <c r="AD525" s="519">
        <v>5.3444616446682023</v>
      </c>
    </row>
    <row r="526" spans="2:30" x14ac:dyDescent="0.3">
      <c r="B526" s="310"/>
      <c r="C526" s="310"/>
      <c r="D526" s="310"/>
      <c r="Y526" s="518">
        <v>44348</v>
      </c>
      <c r="Z526" s="519">
        <v>27.485396786576118</v>
      </c>
      <c r="AA526" s="519">
        <v>19.526851820155205</v>
      </c>
      <c r="AB526" s="519">
        <v>16.497703823733744</v>
      </c>
      <c r="AC526" s="519">
        <v>12.963326287189432</v>
      </c>
      <c r="AD526" s="519">
        <v>4.1939236894327889</v>
      </c>
    </row>
    <row r="527" spans="2:30" x14ac:dyDescent="0.3">
      <c r="B527" s="310"/>
      <c r="C527" s="310"/>
      <c r="D527" s="310"/>
      <c r="Y527" s="518"/>
      <c r="Z527" s="519">
        <v>25.403014098395801</v>
      </c>
      <c r="AA527" s="519">
        <v>18.9556598650937</v>
      </c>
      <c r="AB527" s="519">
        <v>16.497703823733744</v>
      </c>
      <c r="AC527" s="519">
        <v>13.030366251692229</v>
      </c>
      <c r="AD527" s="519">
        <v>3.5524742912661469</v>
      </c>
    </row>
    <row r="528" spans="2:30" x14ac:dyDescent="0.3">
      <c r="B528" s="310"/>
      <c r="C528" s="310"/>
      <c r="D528" s="310"/>
      <c r="Y528" s="518"/>
      <c r="Z528" s="519">
        <v>4.4056197326162945</v>
      </c>
      <c r="AA528" s="519">
        <v>18.177734604280115</v>
      </c>
      <c r="AB528" s="519">
        <v>16.497703823733744</v>
      </c>
      <c r="AC528" s="519">
        <v>-12.049566705952742</v>
      </c>
      <c r="AD528" s="519">
        <v>3.0839094193831795</v>
      </c>
    </row>
    <row r="529" spans="2:30" x14ac:dyDescent="0.3">
      <c r="B529" s="310"/>
      <c r="C529" s="310"/>
      <c r="D529" s="310"/>
      <c r="Y529" s="518"/>
      <c r="Z529" s="519">
        <v>8.7930208015970166</v>
      </c>
      <c r="AA529" s="519">
        <v>16.760892112232607</v>
      </c>
      <c r="AB529" s="519">
        <v>16.497703823733744</v>
      </c>
      <c r="AC529" s="519">
        <v>-4.8120278173348368</v>
      </c>
      <c r="AD529" s="519">
        <v>0.38916794399967258</v>
      </c>
    </row>
    <row r="530" spans="2:30" x14ac:dyDescent="0.3">
      <c r="B530" s="310"/>
      <c r="C530" s="310"/>
      <c r="D530" s="310"/>
      <c r="Y530" s="518"/>
      <c r="Z530" s="519">
        <v>11.366169860634749</v>
      </c>
      <c r="AA530" s="519">
        <v>15.06147371620381</v>
      </c>
      <c r="AB530" s="519">
        <v>16.497703823733744</v>
      </c>
      <c r="AC530" s="519">
        <v>-2.6459630002891998</v>
      </c>
      <c r="AD530" s="519">
        <v>-1.5153164503862087</v>
      </c>
    </row>
    <row r="531" spans="2:30" x14ac:dyDescent="0.3">
      <c r="B531" s="310"/>
      <c r="C531" s="310"/>
      <c r="D531" s="310"/>
      <c r="Y531" s="518"/>
      <c r="Z531" s="519">
        <v>16.255312045705324</v>
      </c>
      <c r="AA531" s="519">
        <v>13.762912251284519</v>
      </c>
      <c r="AB531" s="519">
        <v>16.497703823733744</v>
      </c>
      <c r="AC531" s="519">
        <v>-4.8358443872843111</v>
      </c>
      <c r="AD531" s="519">
        <v>-2.7994443353873106</v>
      </c>
    </row>
    <row r="532" spans="2:30" x14ac:dyDescent="0.3">
      <c r="B532" s="310"/>
      <c r="C532" s="310"/>
      <c r="D532" s="310"/>
      <c r="Y532" s="518"/>
      <c r="Z532" s="519">
        <v>23.617711460102957</v>
      </c>
      <c r="AA532" s="519">
        <v>15.237140470440158</v>
      </c>
      <c r="AB532" s="519">
        <v>16.497703823733744</v>
      </c>
      <c r="AC532" s="519">
        <v>1.0738849799771373</v>
      </c>
      <c r="AD532" s="519">
        <v>-0.15210572060889507</v>
      </c>
    </row>
    <row r="533" spans="2:30" x14ac:dyDescent="0.3">
      <c r="B533" s="310"/>
      <c r="C533" s="310"/>
      <c r="D533" s="310"/>
      <c r="Y533" s="518"/>
      <c r="Z533" s="519">
        <v>15.589468014374553</v>
      </c>
      <c r="AA533" s="519">
        <v>18.81633392099851</v>
      </c>
      <c r="AB533" s="519">
        <v>16.497703823733744</v>
      </c>
      <c r="AC533" s="519">
        <v>-0.36806447351173688</v>
      </c>
      <c r="AD533" s="519">
        <v>4.806020224585187E-2</v>
      </c>
    </row>
    <row r="534" spans="2:30" x14ac:dyDescent="0.3">
      <c r="B534" s="310"/>
      <c r="C534" s="310"/>
      <c r="D534" s="310"/>
      <c r="Y534" s="518"/>
      <c r="Z534" s="519">
        <v>16.313083843960733</v>
      </c>
      <c r="AA534" s="519">
        <v>20.179025064597258</v>
      </c>
      <c r="AB534" s="519">
        <v>16.497703823733744</v>
      </c>
      <c r="AC534" s="519">
        <v>4.0414710566845145</v>
      </c>
      <c r="AD534" s="519">
        <v>0.1232613066849463</v>
      </c>
    </row>
    <row r="535" spans="2:30" x14ac:dyDescent="0.3">
      <c r="B535" s="310"/>
      <c r="C535" s="310"/>
      <c r="D535" s="310"/>
      <c r="Y535" s="518"/>
      <c r="Z535" s="519">
        <v>14.725217266705796</v>
      </c>
      <c r="AA535" s="519">
        <v>21.136237106273274</v>
      </c>
      <c r="AB535" s="519">
        <v>16.497703823733744</v>
      </c>
      <c r="AC535" s="519">
        <v>6.4818035974961674</v>
      </c>
      <c r="AD535" s="519">
        <v>0.70721411490012132</v>
      </c>
    </row>
    <row r="536" spans="2:30" x14ac:dyDescent="0.3">
      <c r="B536" s="310"/>
      <c r="C536" s="310"/>
      <c r="D536" s="310"/>
      <c r="Y536" s="518"/>
      <c r="Z536" s="519">
        <v>33.847374955505465</v>
      </c>
      <c r="AA536" s="519">
        <v>22.802437863328212</v>
      </c>
      <c r="AB536" s="519">
        <v>16.497703823733744</v>
      </c>
      <c r="AC536" s="519">
        <v>-3.4108663573516083</v>
      </c>
      <c r="AD536" s="519">
        <v>1.9318378221009758</v>
      </c>
    </row>
    <row r="537" spans="2:30" x14ac:dyDescent="0.3">
      <c r="B537" s="310"/>
      <c r="C537" s="310"/>
      <c r="D537" s="310"/>
      <c r="Y537" s="518"/>
      <c r="Z537" s="519">
        <v>20.905007865825972</v>
      </c>
      <c r="AA537" s="519">
        <v>22.684785811025201</v>
      </c>
      <c r="AB537" s="519">
        <v>16.497703823733744</v>
      </c>
      <c r="AC537" s="519">
        <v>-2.1195552692155388</v>
      </c>
      <c r="AD537" s="519">
        <v>2.3534269924190658</v>
      </c>
    </row>
    <row r="538" spans="2:30" x14ac:dyDescent="0.3">
      <c r="B538" s="310"/>
      <c r="C538" s="310"/>
      <c r="D538" s="310"/>
      <c r="Y538" s="518"/>
      <c r="Z538" s="519">
        <v>22.955796337437427</v>
      </c>
      <c r="AA538" s="519">
        <v>22.750663525032053</v>
      </c>
      <c r="AB538" s="519">
        <v>16.497703823733744</v>
      </c>
      <c r="AC538" s="519">
        <v>-0.74817472977808563</v>
      </c>
      <c r="AD538" s="519">
        <v>2.7103526594120808</v>
      </c>
    </row>
    <row r="539" spans="2:30" x14ac:dyDescent="0.3">
      <c r="B539" s="310"/>
      <c r="C539" s="310"/>
      <c r="D539" s="310"/>
      <c r="Y539" s="518"/>
      <c r="Z539" s="519">
        <v>35.281116759487517</v>
      </c>
      <c r="AA539" s="519">
        <v>23.279478594291135</v>
      </c>
      <c r="AB539" s="519">
        <v>16.497703823733744</v>
      </c>
      <c r="AC539" s="519">
        <v>9.6462509303831183</v>
      </c>
      <c r="AD539" s="519">
        <v>2.4513152920669592</v>
      </c>
    </row>
    <row r="540" spans="2:30" x14ac:dyDescent="0.3">
      <c r="B540" s="310"/>
      <c r="C540" s="310"/>
      <c r="D540" s="310"/>
      <c r="Y540" s="518"/>
      <c r="Z540" s="519">
        <v>14.765903648253497</v>
      </c>
      <c r="AA540" s="519">
        <v>20.437239043071198</v>
      </c>
      <c r="AB540" s="519">
        <v>16.497703823733744</v>
      </c>
      <c r="AC540" s="519">
        <v>2.5830597187148925</v>
      </c>
      <c r="AD540" s="519">
        <v>3.2704846473238791</v>
      </c>
    </row>
    <row r="541" spans="2:30" x14ac:dyDescent="0.3">
      <c r="B541" s="310"/>
      <c r="C541" s="310"/>
      <c r="D541" s="310"/>
      <c r="Y541" s="518"/>
      <c r="Z541" s="519">
        <v>16.774227842008717</v>
      </c>
      <c r="AA541" s="519">
        <v>18.814849048090601</v>
      </c>
      <c r="AB541" s="519">
        <v>16.497703823733744</v>
      </c>
      <c r="AC541" s="519">
        <v>6.5399507256356202</v>
      </c>
      <c r="AD541" s="519">
        <v>3.0726645592515047</v>
      </c>
    </row>
    <row r="542" spans="2:30" x14ac:dyDescent="0.3">
      <c r="B542" s="310"/>
      <c r="C542" s="310"/>
      <c r="D542" s="310"/>
      <c r="Y542" s="518"/>
      <c r="Z542" s="519">
        <v>18.426922751519328</v>
      </c>
      <c r="AA542" s="519">
        <v>17.242808182506216</v>
      </c>
      <c r="AB542" s="519">
        <v>16.497703823733744</v>
      </c>
      <c r="AC542" s="519">
        <v>4.668542026080317</v>
      </c>
      <c r="AD542" s="519">
        <v>2.2769577887294576</v>
      </c>
    </row>
    <row r="543" spans="2:30" x14ac:dyDescent="0.3">
      <c r="B543" s="310"/>
      <c r="C543" s="310"/>
      <c r="D543" s="310"/>
      <c r="Y543" s="518"/>
      <c r="Z543" s="519">
        <v>13.951698096965929</v>
      </c>
      <c r="AA543" s="519">
        <v>15.345733184103926</v>
      </c>
      <c r="AB543" s="519">
        <v>16.497703823733744</v>
      </c>
      <c r="AC543" s="519">
        <v>2.3233191294468298</v>
      </c>
      <c r="AD543" s="519">
        <v>0.93108502607913934</v>
      </c>
    </row>
    <row r="544" spans="2:30" x14ac:dyDescent="0.3">
      <c r="B544" s="310"/>
      <c r="C544" s="310"/>
      <c r="D544" s="310"/>
      <c r="Y544" s="518"/>
      <c r="Z544" s="519">
        <v>9.5482779009617964</v>
      </c>
      <c r="AA544" s="519">
        <v>15.711465709636343</v>
      </c>
      <c r="AB544" s="519">
        <v>16.497703823733744</v>
      </c>
      <c r="AC544" s="519">
        <v>-3.5042958857221578</v>
      </c>
      <c r="AD544" s="519">
        <v>0.83460763928855741</v>
      </c>
    </row>
    <row r="545" spans="2:30" x14ac:dyDescent="0.3">
      <c r="B545" s="310"/>
      <c r="C545" s="310"/>
      <c r="D545" s="310"/>
      <c r="Y545" s="518"/>
      <c r="Z545" s="519">
        <v>11.95151027834673</v>
      </c>
      <c r="AA545" s="519">
        <v>15.720031873525727</v>
      </c>
      <c r="AB545" s="519">
        <v>16.497703823733744</v>
      </c>
      <c r="AC545" s="519">
        <v>-6.318122123432417</v>
      </c>
      <c r="AD545" s="519">
        <v>0.26347727252416014</v>
      </c>
    </row>
    <row r="546" spans="2:30" x14ac:dyDescent="0.3">
      <c r="B546" s="310"/>
      <c r="C546" s="310"/>
      <c r="D546" s="310"/>
      <c r="Y546" s="518"/>
      <c r="Z546" s="519">
        <v>22.001591770671496</v>
      </c>
      <c r="AA546" s="519">
        <v>14.957143195370753</v>
      </c>
      <c r="AB546" s="519">
        <v>16.497703823733744</v>
      </c>
      <c r="AC546" s="519">
        <v>0.22514159183089077</v>
      </c>
      <c r="AD546" s="519">
        <v>-1.0954509269137904</v>
      </c>
    </row>
    <row r="547" spans="2:30" x14ac:dyDescent="0.3">
      <c r="B547" s="310"/>
      <c r="C547" s="310"/>
      <c r="D547" s="310"/>
      <c r="Y547" s="518"/>
      <c r="Z547" s="519">
        <v>17.326031326980406</v>
      </c>
      <c r="AA547" s="519">
        <v>15.146179415187321</v>
      </c>
      <c r="AB547" s="519">
        <v>16.497703823733744</v>
      </c>
      <c r="AC547" s="519">
        <v>1.907718011180819</v>
      </c>
      <c r="AD547" s="519">
        <v>-1.4318895307928261</v>
      </c>
    </row>
    <row r="548" spans="2:30" x14ac:dyDescent="0.3">
      <c r="B548" s="310"/>
      <c r="C548" s="310"/>
      <c r="D548" s="310"/>
      <c r="Y548" s="518"/>
      <c r="Z548" s="519">
        <v>16.834190989234408</v>
      </c>
      <c r="AA548" s="519">
        <v>15.557285925016956</v>
      </c>
      <c r="AB548" s="519">
        <v>16.497703823733744</v>
      </c>
      <c r="AC548" s="519">
        <v>2.5420381582848393</v>
      </c>
      <c r="AD548" s="519">
        <v>-0.88194058292275002</v>
      </c>
    </row>
    <row r="549" spans="2:30" x14ac:dyDescent="0.3">
      <c r="B549" s="310"/>
      <c r="C549" s="310"/>
      <c r="D549" s="310"/>
      <c r="Y549" s="518"/>
      <c r="Z549" s="519">
        <v>13.086702004434512</v>
      </c>
      <c r="AA549" s="519">
        <v>15.994661087978345</v>
      </c>
      <c r="AB549" s="519">
        <v>16.497703823733744</v>
      </c>
      <c r="AC549" s="519">
        <v>-4.8439553699853377</v>
      </c>
      <c r="AD549" s="519">
        <v>-0.47004590802716201</v>
      </c>
    </row>
    <row r="550" spans="2:30" x14ac:dyDescent="0.3">
      <c r="B550" s="310"/>
      <c r="C550" s="310"/>
      <c r="D550" s="310"/>
      <c r="Y550" s="518"/>
      <c r="Z550" s="519">
        <v>15.274951635681894</v>
      </c>
      <c r="AA550" s="519">
        <v>16.082584879868111</v>
      </c>
      <c r="AB550" s="519">
        <v>16.497703823733744</v>
      </c>
      <c r="AC550" s="519">
        <v>-3.1751097706418818E-2</v>
      </c>
      <c r="AD550" s="519">
        <v>-0.23765100603380876</v>
      </c>
    </row>
    <row r="551" spans="2:30" x14ac:dyDescent="0.3">
      <c r="B551" s="310"/>
      <c r="C551" s="310"/>
      <c r="D551" s="310"/>
      <c r="Y551" s="518"/>
      <c r="Z551" s="519">
        <v>12.426023469769246</v>
      </c>
      <c r="AA551" s="519">
        <v>16.113703002114036</v>
      </c>
      <c r="AB551" s="519">
        <v>16.497703823733744</v>
      </c>
      <c r="AC551" s="519">
        <v>0.34534674936837462</v>
      </c>
      <c r="AD551" s="519">
        <v>-0.30413856025278513</v>
      </c>
    </row>
    <row r="552" spans="2:30" x14ac:dyDescent="0.3">
      <c r="B552" s="310"/>
      <c r="C552" s="310"/>
      <c r="D552" s="310"/>
      <c r="Y552" s="518"/>
      <c r="Z552" s="519">
        <v>15.013136419076446</v>
      </c>
      <c r="AA552" s="519">
        <v>15.869218571309165</v>
      </c>
      <c r="AB552" s="519">
        <v>16.497703823733744</v>
      </c>
      <c r="AC552" s="519">
        <v>-3.434859399163301</v>
      </c>
      <c r="AD552" s="519">
        <v>-0.26765625670019233</v>
      </c>
    </row>
    <row r="553" spans="2:30" x14ac:dyDescent="0.3">
      <c r="B553" s="310"/>
      <c r="C553" s="310"/>
      <c r="D553" s="310"/>
      <c r="Y553" s="518"/>
      <c r="Z553" s="519">
        <v>22.617058313899879</v>
      </c>
      <c r="AA553" s="519">
        <v>16.039486345148163</v>
      </c>
      <c r="AB553" s="519">
        <v>16.497703823733744</v>
      </c>
      <c r="AC553" s="519">
        <v>1.8519059057843634</v>
      </c>
      <c r="AD553" s="519">
        <v>0.67826535211644667</v>
      </c>
    </row>
    <row r="554" spans="2:30" x14ac:dyDescent="0.3">
      <c r="B554" s="310"/>
      <c r="C554" s="310"/>
      <c r="D554" s="310"/>
      <c r="Y554" s="518"/>
      <c r="Z554" s="519">
        <v>17.543858182701868</v>
      </c>
      <c r="AA554" s="519">
        <v>16.734354628524798</v>
      </c>
      <c r="AB554" s="519">
        <v>16.497703823733744</v>
      </c>
      <c r="AC554" s="519">
        <v>1.4423051316479842</v>
      </c>
      <c r="AD554" s="519">
        <v>1.6600867500936158</v>
      </c>
    </row>
    <row r="555" spans="2:30" x14ac:dyDescent="0.3">
      <c r="B555" s="310"/>
      <c r="C555" s="310"/>
      <c r="D555" s="310"/>
      <c r="Y555" s="518"/>
      <c r="Z555" s="519">
        <v>15.122799973600305</v>
      </c>
      <c r="AA555" s="519">
        <v>16.42209303859623</v>
      </c>
      <c r="AB555" s="519">
        <v>16.497703823733744</v>
      </c>
      <c r="AC555" s="519">
        <v>2.7974142831529889</v>
      </c>
      <c r="AD555" s="519">
        <v>1.7729644112199412</v>
      </c>
    </row>
    <row r="556" spans="2:30" x14ac:dyDescent="0.3">
      <c r="B556" s="310"/>
      <c r="C556" s="310"/>
      <c r="D556" s="310"/>
      <c r="Y556" s="518">
        <v>44378</v>
      </c>
      <c r="Z556" s="519">
        <v>14.278576421307491</v>
      </c>
      <c r="AA556" s="519">
        <v>16.797316862581173</v>
      </c>
      <c r="AB556" s="519">
        <v>4.3564816410588634</v>
      </c>
      <c r="AC556" s="519">
        <v>1.7774958917311352</v>
      </c>
      <c r="AD556" s="519">
        <v>2.7315834656269238</v>
      </c>
    </row>
    <row r="557" spans="2:30" x14ac:dyDescent="0.3">
      <c r="B557" s="310"/>
      <c r="C557" s="310"/>
      <c r="D557" s="310"/>
      <c r="Y557" s="518"/>
      <c r="Z557" s="519">
        <v>20.13902961931835</v>
      </c>
      <c r="AA557" s="519">
        <v>16.092604869001388</v>
      </c>
      <c r="AB557" s="519">
        <v>4.3564816410588634</v>
      </c>
      <c r="AC557" s="519">
        <v>6.8409986881337659</v>
      </c>
      <c r="AD557" s="519">
        <v>2.601962435722466</v>
      </c>
    </row>
    <row r="558" spans="2:30" x14ac:dyDescent="0.3">
      <c r="B558" s="310"/>
      <c r="C558" s="310"/>
      <c r="D558" s="310"/>
      <c r="Y558" s="518"/>
      <c r="Z558" s="519">
        <v>10.240192340269273</v>
      </c>
      <c r="AA558" s="519">
        <v>15.749711220861855</v>
      </c>
      <c r="AB558" s="519">
        <v>4.3564816410588634</v>
      </c>
      <c r="AC558" s="519">
        <v>1.1354903772526512</v>
      </c>
      <c r="AD558" s="519">
        <v>3.139902403328382</v>
      </c>
    </row>
    <row r="559" spans="2:30" x14ac:dyDescent="0.3">
      <c r="B559" s="310"/>
      <c r="C559" s="310"/>
      <c r="D559" s="310"/>
      <c r="Y559" s="518"/>
      <c r="Z559" s="519">
        <v>17.639703186971037</v>
      </c>
      <c r="AA559" s="519">
        <v>14.502679279339104</v>
      </c>
      <c r="AB559" s="519">
        <v>4.3564816410588634</v>
      </c>
      <c r="AC559" s="519">
        <v>3.2754739816855789</v>
      </c>
      <c r="AD559" s="519">
        <v>2.7330771004875021</v>
      </c>
    </row>
    <row r="560" spans="2:30" x14ac:dyDescent="0.3">
      <c r="B560" s="310"/>
      <c r="C560" s="310"/>
      <c r="D560" s="310"/>
      <c r="Y560" s="518"/>
      <c r="Z560" s="519">
        <v>17.684074358841396</v>
      </c>
      <c r="AA560" s="519">
        <v>13.439427485778891</v>
      </c>
      <c r="AB560" s="519">
        <v>4.3564816410588634</v>
      </c>
      <c r="AC560" s="519">
        <v>0.94455869645315715</v>
      </c>
      <c r="AD560" s="519">
        <v>2.3820841361229372</v>
      </c>
    </row>
    <row r="561" spans="2:30" x14ac:dyDescent="0.3">
      <c r="B561" s="310"/>
      <c r="C561" s="310"/>
      <c r="D561" s="310"/>
      <c r="Y561" s="518"/>
      <c r="Z561" s="519">
        <v>15.143602645725132</v>
      </c>
      <c r="AA561" s="519">
        <v>12.63518720807671</v>
      </c>
      <c r="AB561" s="519">
        <v>4.3564816410588634</v>
      </c>
      <c r="AC561" s="519">
        <v>5.2078849048893971</v>
      </c>
      <c r="AD561" s="519">
        <v>1.9856924729180605</v>
      </c>
    </row>
    <row r="562" spans="2:30" x14ac:dyDescent="0.3">
      <c r="B562" s="310"/>
      <c r="C562" s="310"/>
      <c r="D562" s="310"/>
      <c r="Y562" s="518"/>
      <c r="Z562" s="519">
        <v>6.3935763829410464</v>
      </c>
      <c r="AA562" s="519">
        <v>12.170499280178017</v>
      </c>
      <c r="AB562" s="519">
        <v>4.3564816410588634</v>
      </c>
      <c r="AC562" s="519">
        <v>-5.0362836733171434E-2</v>
      </c>
      <c r="AD562" s="519">
        <v>1.335278422054204</v>
      </c>
    </row>
    <row r="563" spans="2:30" x14ac:dyDescent="0.3">
      <c r="B563" s="310"/>
      <c r="C563" s="310"/>
      <c r="D563" s="310"/>
      <c r="Y563" s="518"/>
      <c r="Z563" s="519">
        <v>6.8358138663860082</v>
      </c>
      <c r="AA563" s="519">
        <v>10.727877049554451</v>
      </c>
      <c r="AB563" s="519">
        <v>4.3564816410588634</v>
      </c>
      <c r="AC563" s="519">
        <v>-0.67945485882081869</v>
      </c>
      <c r="AD563" s="519">
        <v>5.1337329393805121E-2</v>
      </c>
    </row>
    <row r="564" spans="2:30" x14ac:dyDescent="0.3">
      <c r="B564" s="310"/>
      <c r="C564" s="310"/>
      <c r="D564" s="310"/>
      <c r="Y564" s="518"/>
      <c r="Z564" s="519">
        <v>14.509347675403085</v>
      </c>
      <c r="AA564" s="519">
        <v>9.9497936820730821</v>
      </c>
      <c r="AB564" s="519">
        <v>4.3564816410588634</v>
      </c>
      <c r="AC564" s="519">
        <v>4.0662570456996292</v>
      </c>
      <c r="AD564" s="519">
        <v>-0.84509514138598463</v>
      </c>
    </row>
    <row r="565" spans="2:30" x14ac:dyDescent="0.3">
      <c r="B565" s="310"/>
      <c r="C565" s="310"/>
      <c r="D565" s="310"/>
      <c r="Y565" s="518"/>
      <c r="Z565" s="519">
        <v>6.9873768449784128</v>
      </c>
      <c r="AA565" s="519">
        <v>8.8084708003331276</v>
      </c>
      <c r="AB565" s="519">
        <v>4.3564816410588634</v>
      </c>
      <c r="AC565" s="519">
        <v>-3.4174079787943441</v>
      </c>
      <c r="AD565" s="519">
        <v>-1.8425459379464908</v>
      </c>
    </row>
    <row r="566" spans="2:30" x14ac:dyDescent="0.3">
      <c r="B566" s="310"/>
      <c r="C566" s="310"/>
      <c r="D566" s="310"/>
      <c r="Y566" s="518"/>
      <c r="Z566" s="519">
        <v>7.5413475726060852</v>
      </c>
      <c r="AA566" s="519">
        <v>8.2684661899723313</v>
      </c>
      <c r="AB566" s="519">
        <v>4.3564816410588634</v>
      </c>
      <c r="AC566" s="519">
        <v>-5.7121136669372135</v>
      </c>
      <c r="AD566" s="519">
        <v>-2.2889171788684899</v>
      </c>
    </row>
    <row r="567" spans="2:30" x14ac:dyDescent="0.3">
      <c r="B567" s="310"/>
      <c r="C567" s="310"/>
      <c r="D567" s="310"/>
      <c r="Y567" s="518"/>
      <c r="Z567" s="519">
        <v>12.237490786471804</v>
      </c>
      <c r="AA567" s="519">
        <v>7.8672094216743771</v>
      </c>
      <c r="AB567" s="519">
        <v>4.3564816410588634</v>
      </c>
      <c r="AC567" s="519">
        <v>-5.3304685990053713</v>
      </c>
      <c r="AD567" s="519">
        <v>-2.4024652851604764</v>
      </c>
    </row>
    <row r="568" spans="2:30" x14ac:dyDescent="0.3">
      <c r="B568" s="310"/>
      <c r="C568" s="310"/>
      <c r="D568" s="310"/>
      <c r="Y568" s="518"/>
      <c r="Z568" s="519">
        <v>7.1543424735454551</v>
      </c>
      <c r="AA568" s="519">
        <v>7.5271158793299557</v>
      </c>
      <c r="AB568" s="519">
        <v>4.3564816410588634</v>
      </c>
      <c r="AC568" s="519">
        <v>-1.7742706710341452</v>
      </c>
      <c r="AD568" s="519">
        <v>-2.5252377976691878</v>
      </c>
    </row>
    <row r="569" spans="2:30" x14ac:dyDescent="0.3">
      <c r="B569" s="310"/>
      <c r="C569" s="310"/>
      <c r="D569" s="310"/>
      <c r="Y569" s="518"/>
      <c r="Z569" s="519">
        <v>2.6135441104154706</v>
      </c>
      <c r="AA569" s="519">
        <v>6.3327144278932783</v>
      </c>
      <c r="AB569" s="519">
        <v>4.3564816410588634</v>
      </c>
      <c r="AC569" s="519">
        <v>-3.1749615231871644</v>
      </c>
      <c r="AD569" s="519">
        <v>-2.6445654997603691</v>
      </c>
    </row>
    <row r="570" spans="2:30" x14ac:dyDescent="0.3">
      <c r="B570" s="310"/>
      <c r="C570" s="310"/>
      <c r="D570" s="310"/>
      <c r="Y570" s="518"/>
      <c r="Z570" s="519">
        <v>4.0270164883003323</v>
      </c>
      <c r="AA570" s="519">
        <v>4.6010044399320504</v>
      </c>
      <c r="AB570" s="519">
        <v>4.3564816410588634</v>
      </c>
      <c r="AC570" s="519">
        <v>-1.4742916028647244</v>
      </c>
      <c r="AD570" s="519">
        <v>-3.7470947156139141</v>
      </c>
    </row>
    <row r="571" spans="2:30" x14ac:dyDescent="0.3">
      <c r="B571" s="310"/>
      <c r="C571" s="310"/>
      <c r="D571" s="310"/>
      <c r="Y571" s="518"/>
      <c r="Z571" s="519">
        <v>12.128692878992132</v>
      </c>
      <c r="AA571" s="519">
        <v>3.9987849827739779</v>
      </c>
      <c r="AB571" s="519">
        <v>4.3564816410588634</v>
      </c>
      <c r="AC571" s="519">
        <v>3.2068494581386489</v>
      </c>
      <c r="AD571" s="519">
        <v>-3.6732486234542927</v>
      </c>
    </row>
    <row r="572" spans="2:30" x14ac:dyDescent="0.3">
      <c r="B572" s="310"/>
      <c r="C572" s="310"/>
      <c r="D572" s="310"/>
      <c r="Y572" s="518"/>
      <c r="Z572" s="519">
        <v>-1.3734333150783269</v>
      </c>
      <c r="AA572" s="519">
        <v>3.7663068020965857</v>
      </c>
      <c r="AB572" s="519">
        <v>4.3564816410588634</v>
      </c>
      <c r="AC572" s="519">
        <v>-4.2527018934326151</v>
      </c>
      <c r="AD572" s="519">
        <v>-3.7548729412918322</v>
      </c>
    </row>
    <row r="573" spans="2:30" x14ac:dyDescent="0.3">
      <c r="B573" s="310"/>
      <c r="C573" s="310"/>
      <c r="D573" s="310"/>
      <c r="Y573" s="518"/>
      <c r="Z573" s="519">
        <v>-4.5806223431225055</v>
      </c>
      <c r="AA573" s="519">
        <v>3.9168274790436572</v>
      </c>
      <c r="AB573" s="519">
        <v>4.3564816410588634</v>
      </c>
      <c r="AC573" s="519">
        <v>-13.429818177912026</v>
      </c>
      <c r="AD573" s="519">
        <v>-3.3515648239909228</v>
      </c>
    </row>
    <row r="574" spans="2:30" x14ac:dyDescent="0.3">
      <c r="B574" s="310"/>
      <c r="C574" s="310"/>
      <c r="D574" s="310"/>
      <c r="Y574" s="518"/>
      <c r="Z574" s="519">
        <v>8.0219545863652897</v>
      </c>
      <c r="AA574" s="519">
        <v>4.0193039776632915</v>
      </c>
      <c r="AB574" s="519">
        <v>4.3564816410588634</v>
      </c>
      <c r="AC574" s="519">
        <v>-4.8135459538880241</v>
      </c>
      <c r="AD574" s="519">
        <v>-3.083481554357328</v>
      </c>
    </row>
    <row r="575" spans="2:30" x14ac:dyDescent="0.3">
      <c r="B575" s="310"/>
      <c r="C575" s="310"/>
      <c r="D575" s="310"/>
      <c r="Y575" s="518"/>
      <c r="Z575" s="519">
        <v>5.526995208803708</v>
      </c>
      <c r="AA575" s="519">
        <v>2.9650106774374412</v>
      </c>
      <c r="AB575" s="519">
        <v>4.3564816410588634</v>
      </c>
      <c r="AC575" s="519">
        <v>-2.3456408958969206</v>
      </c>
      <c r="AD575" s="519">
        <v>-3.5533224940679906</v>
      </c>
    </row>
    <row r="576" spans="2:30" x14ac:dyDescent="0.3">
      <c r="B576" s="310"/>
      <c r="C576" s="310"/>
      <c r="D576" s="310"/>
      <c r="Y576" s="518"/>
      <c r="Z576" s="519">
        <v>3.6671888490449738</v>
      </c>
      <c r="AA576" s="519">
        <v>3.4026660831513342</v>
      </c>
      <c r="AB576" s="519">
        <v>4.3564816410588634</v>
      </c>
      <c r="AC576" s="519">
        <v>-0.35180470208079839</v>
      </c>
      <c r="AD576" s="519">
        <v>-3.6179813641611736</v>
      </c>
    </row>
    <row r="577" spans="2:30" x14ac:dyDescent="0.3">
      <c r="B577" s="310"/>
      <c r="C577" s="310"/>
      <c r="D577" s="310"/>
      <c r="Y577" s="518"/>
      <c r="Z577" s="519">
        <v>4.7443519786377699</v>
      </c>
      <c r="AA577" s="519">
        <v>4.264944727332856</v>
      </c>
      <c r="AB577" s="519">
        <v>4.3564816410588634</v>
      </c>
      <c r="AC577" s="519">
        <v>0.40229128457043828</v>
      </c>
      <c r="AD577" s="519">
        <v>-2.8140056027014402</v>
      </c>
    </row>
    <row r="578" spans="2:30" x14ac:dyDescent="0.3">
      <c r="B578" s="310"/>
      <c r="C578" s="310"/>
      <c r="D578" s="310"/>
      <c r="Y578" s="518"/>
      <c r="Z578" s="519">
        <v>4.7486397774111806</v>
      </c>
      <c r="AA578" s="519">
        <v>4.2193512176822239</v>
      </c>
      <c r="AB578" s="519">
        <v>4.3564816410588634</v>
      </c>
      <c r="AC578" s="519">
        <v>-8.2037119835987937E-2</v>
      </c>
      <c r="AD578" s="519">
        <v>-3.0399673709170298</v>
      </c>
    </row>
    <row r="579" spans="2:30" x14ac:dyDescent="0.3">
      <c r="B579" s="310"/>
      <c r="C579" s="310"/>
      <c r="D579" s="310"/>
      <c r="Y579" s="518"/>
      <c r="Z579" s="519">
        <v>1.6901545249189192</v>
      </c>
      <c r="AA579" s="519">
        <v>4.1088923212607007</v>
      </c>
      <c r="AB579" s="519">
        <v>4.3564816410588634</v>
      </c>
      <c r="AC579" s="519">
        <v>-4.7053139840848957</v>
      </c>
      <c r="AD579" s="519">
        <v>-2.5568923394924377</v>
      </c>
    </row>
    <row r="580" spans="2:30" x14ac:dyDescent="0.3">
      <c r="B580" s="310"/>
      <c r="C580" s="310"/>
      <c r="D580" s="310"/>
      <c r="Y580" s="518"/>
      <c r="Z580" s="519">
        <v>1.4553281661481487</v>
      </c>
      <c r="AA580" s="519">
        <v>4.5080984429877393</v>
      </c>
      <c r="AB580" s="519">
        <v>4.3564816410588634</v>
      </c>
      <c r="AC580" s="519">
        <v>-7.8019878476938942</v>
      </c>
      <c r="AD580" s="519">
        <v>-2.5299069489646837</v>
      </c>
    </row>
    <row r="581" spans="2:30" x14ac:dyDescent="0.3">
      <c r="B581" s="310"/>
      <c r="C581" s="310"/>
      <c r="D581" s="310"/>
      <c r="Y581" s="518"/>
      <c r="Z581" s="519">
        <v>7.7028000188108674</v>
      </c>
      <c r="AA581" s="519">
        <v>4.4692784407542492</v>
      </c>
      <c r="AB581" s="519">
        <v>4.3564816410588634</v>
      </c>
      <c r="AC581" s="519">
        <v>-6.3952783313971509</v>
      </c>
      <c r="AD581" s="519">
        <v>-2.6853059643175721</v>
      </c>
    </row>
    <row r="582" spans="2:30" x14ac:dyDescent="0.3">
      <c r="B582" s="310"/>
      <c r="C582" s="310"/>
      <c r="D582" s="310"/>
      <c r="Y582" s="518"/>
      <c r="Z582" s="519">
        <v>4.7537829338530484</v>
      </c>
      <c r="AA582" s="519">
        <v>4.3953229827769418</v>
      </c>
      <c r="AB582" s="519">
        <v>4.3564816410588634</v>
      </c>
      <c r="AC582" s="519">
        <v>1.0358843240752265</v>
      </c>
      <c r="AD582" s="519">
        <v>-2.6424163302979093</v>
      </c>
    </row>
    <row r="583" spans="2:30" x14ac:dyDescent="0.3">
      <c r="B583" s="310"/>
      <c r="C583" s="310"/>
      <c r="D583" s="310"/>
      <c r="Y583" s="518"/>
      <c r="Z583" s="519">
        <v>6.4616317011342428</v>
      </c>
      <c r="AA583" s="519">
        <v>4.9256193468684595</v>
      </c>
      <c r="AB583" s="519">
        <v>4.3564816410588634</v>
      </c>
      <c r="AC583" s="519">
        <v>-0.16290696838652252</v>
      </c>
      <c r="AD583" s="519">
        <v>-2.0188882302180327</v>
      </c>
    </row>
    <row r="584" spans="2:30" x14ac:dyDescent="0.3">
      <c r="B584" s="310"/>
      <c r="C584" s="310"/>
      <c r="D584" s="310"/>
      <c r="Y584" s="518"/>
      <c r="Z584" s="519">
        <v>4.4726119630033336</v>
      </c>
      <c r="AA584" s="519">
        <v>6.3626359050213948</v>
      </c>
      <c r="AB584" s="519">
        <v>4.3564816410588634</v>
      </c>
      <c r="AC584" s="519">
        <v>-0.68550182289978068</v>
      </c>
      <c r="AD584" s="519">
        <v>-0.37643193278857112</v>
      </c>
    </row>
    <row r="585" spans="2:30" x14ac:dyDescent="0.3">
      <c r="B585" s="310"/>
      <c r="C585" s="310"/>
      <c r="D585" s="310"/>
      <c r="Y585" s="518"/>
      <c r="Z585" s="519">
        <v>4.2309515715700341</v>
      </c>
      <c r="AA585" s="519">
        <v>6.3001133212339573</v>
      </c>
      <c r="AB585" s="519">
        <v>4.3564816410588634</v>
      </c>
      <c r="AC585" s="519">
        <v>0.21819031830165159</v>
      </c>
      <c r="AD585" s="519">
        <v>0.13315823939600641</v>
      </c>
    </row>
    <row r="586" spans="2:30" x14ac:dyDescent="0.3">
      <c r="B586" s="310"/>
      <c r="C586" s="310"/>
      <c r="D586" s="310"/>
      <c r="Y586" s="518"/>
      <c r="Z586" s="519">
        <v>5.4022290735595382</v>
      </c>
      <c r="AA586" s="519">
        <v>6.1821599354792696</v>
      </c>
      <c r="AB586" s="519">
        <v>4.3564816410588634</v>
      </c>
      <c r="AC586" s="519">
        <v>-0.34061728352575926</v>
      </c>
      <c r="AD586" s="519">
        <v>-0.3439618674227144</v>
      </c>
    </row>
    <row r="587" spans="2:30" x14ac:dyDescent="0.3">
      <c r="B587" s="310"/>
      <c r="C587" s="310"/>
      <c r="D587" s="310"/>
      <c r="Y587" s="518">
        <v>44409</v>
      </c>
      <c r="Z587" s="519">
        <v>11.514444073218696</v>
      </c>
      <c r="AA587" s="519">
        <v>5.9877624686417663</v>
      </c>
      <c r="AB587" s="519">
        <v>4.3564816410588634</v>
      </c>
      <c r="AC587" s="519">
        <v>3.6952062343123373</v>
      </c>
      <c r="AD587" s="519">
        <v>-0.55765103149513051</v>
      </c>
    </row>
    <row r="588" spans="2:30" x14ac:dyDescent="0.3">
      <c r="B588" s="310"/>
      <c r="C588" s="310"/>
      <c r="D588" s="310"/>
      <c r="Y588" s="518"/>
      <c r="Z588" s="519">
        <v>7.2651419322988051</v>
      </c>
      <c r="AA588" s="519">
        <v>6.3880712097970811</v>
      </c>
      <c r="AB588" s="519">
        <v>4.3564816410588634</v>
      </c>
      <c r="AC588" s="519">
        <v>-2.8281471261051081</v>
      </c>
      <c r="AD588" s="519">
        <v>-0.48905499668578045</v>
      </c>
    </row>
    <row r="589" spans="2:30" x14ac:dyDescent="0.3">
      <c r="B589" s="310"/>
      <c r="C589" s="310"/>
      <c r="D589" s="310"/>
      <c r="Y589" s="518"/>
      <c r="Z589" s="519">
        <v>3.9281092335702428</v>
      </c>
      <c r="AA589" s="519">
        <v>6.604558495649627</v>
      </c>
      <c r="AB589" s="519">
        <v>4.3564816410588634</v>
      </c>
      <c r="AC589" s="519">
        <v>-2.3039564236558192</v>
      </c>
      <c r="AD589" s="519">
        <v>-0.2168729709907069</v>
      </c>
    </row>
    <row r="590" spans="2:30" x14ac:dyDescent="0.3">
      <c r="B590" s="310"/>
      <c r="C590" s="310"/>
      <c r="D590" s="310"/>
      <c r="Y590" s="518"/>
      <c r="Z590" s="519">
        <v>5.1008494332717156</v>
      </c>
      <c r="AA590" s="519">
        <v>6.7224525335821639</v>
      </c>
      <c r="AB590" s="519">
        <v>4.3564816410588634</v>
      </c>
      <c r="AC590" s="519">
        <v>-1.6587311168934349</v>
      </c>
      <c r="AD590" s="519">
        <v>0.26943655556451468</v>
      </c>
    </row>
    <row r="591" spans="2:30" x14ac:dyDescent="0.3">
      <c r="B591" s="310"/>
      <c r="C591" s="310"/>
      <c r="D591" s="310"/>
      <c r="Y591" s="518"/>
      <c r="Z591" s="519">
        <v>7.2747731510905371</v>
      </c>
      <c r="AA591" s="519">
        <v>5.9577357633429244</v>
      </c>
      <c r="AB591" s="519">
        <v>4.3564816410588634</v>
      </c>
      <c r="AC591" s="519">
        <v>-0.20532957923433059</v>
      </c>
      <c r="AD591" s="519">
        <v>9.6468984485073045E-2</v>
      </c>
    </row>
    <row r="592" spans="2:30" x14ac:dyDescent="0.3">
      <c r="B592" s="310"/>
      <c r="C592" s="310"/>
      <c r="D592" s="310"/>
      <c r="Y592" s="518"/>
      <c r="Z592" s="519">
        <v>5.7463625725378584</v>
      </c>
      <c r="AA592" s="519">
        <v>6.8481809874787345</v>
      </c>
      <c r="AB592" s="519">
        <v>4.3564816410588634</v>
      </c>
      <c r="AC592" s="519">
        <v>2.1234644981671664</v>
      </c>
      <c r="AD592" s="519">
        <v>1.5328048286177827</v>
      </c>
    </row>
    <row r="593" spans="2:30" x14ac:dyDescent="0.3">
      <c r="B593" s="310"/>
      <c r="C593" s="310"/>
      <c r="D593" s="310"/>
      <c r="Y593" s="518"/>
      <c r="Z593" s="519">
        <v>6.2274873390872942</v>
      </c>
      <c r="AA593" s="519">
        <v>7.1443925360074632</v>
      </c>
      <c r="AB593" s="519">
        <v>4.3564816410588634</v>
      </c>
      <c r="AC593" s="519">
        <v>3.0635494023607919</v>
      </c>
      <c r="AD593" s="519">
        <v>2.1787585629304038</v>
      </c>
    </row>
    <row r="594" spans="2:30" x14ac:dyDescent="0.3">
      <c r="B594" s="310"/>
      <c r="C594" s="310"/>
      <c r="D594" s="310"/>
      <c r="Y594" s="518"/>
      <c r="Z594" s="519">
        <v>6.1614266815440244</v>
      </c>
      <c r="AA594" s="519">
        <v>7.2817403866325643</v>
      </c>
      <c r="AB594" s="519">
        <v>4.3564816410588634</v>
      </c>
      <c r="AC594" s="519">
        <v>2.4844332367562458</v>
      </c>
      <c r="AD594" s="519">
        <v>2.3933954339985166</v>
      </c>
    </row>
    <row r="595" spans="2:30" x14ac:dyDescent="0.3">
      <c r="B595" s="310"/>
      <c r="C595" s="310"/>
      <c r="D595" s="310"/>
      <c r="Y595" s="518"/>
      <c r="Z595" s="519">
        <v>13.498258501249472</v>
      </c>
      <c r="AA595" s="519">
        <v>6.9784343801020041</v>
      </c>
      <c r="AB595" s="519">
        <v>4.3564816410588634</v>
      </c>
      <c r="AC595" s="519">
        <v>7.226203782823859</v>
      </c>
      <c r="AD595" s="519">
        <v>2.0163631669284934</v>
      </c>
    </row>
    <row r="596" spans="2:30" x14ac:dyDescent="0.3">
      <c r="B596" s="310"/>
      <c r="C596" s="310"/>
      <c r="D596" s="310"/>
      <c r="Y596" s="518"/>
      <c r="Z596" s="519">
        <v>6.0015900732713359</v>
      </c>
      <c r="AA596" s="519">
        <v>6.9307970439535938</v>
      </c>
      <c r="AB596" s="519">
        <v>4.3564816410588634</v>
      </c>
      <c r="AC596" s="519">
        <v>2.2177197165325282</v>
      </c>
      <c r="AD596" s="519">
        <v>1.9886370390628798</v>
      </c>
    </row>
    <row r="597" spans="2:30" x14ac:dyDescent="0.3">
      <c r="B597" s="310"/>
      <c r="C597" s="310"/>
      <c r="D597" s="310"/>
      <c r="Y597" s="518"/>
      <c r="Z597" s="519">
        <v>6.0622843876474217</v>
      </c>
      <c r="AA597" s="519">
        <v>7.4405641695824825</v>
      </c>
      <c r="AB597" s="519">
        <v>4.3564816410588634</v>
      </c>
      <c r="AC597" s="519">
        <v>-0.15627301941664484</v>
      </c>
      <c r="AD597" s="519">
        <v>2.124683263307972</v>
      </c>
    </row>
    <row r="598" spans="2:30" x14ac:dyDescent="0.3">
      <c r="B598" s="310"/>
      <c r="C598" s="310"/>
      <c r="D598" s="310"/>
      <c r="Y598" s="518"/>
      <c r="Z598" s="519">
        <v>5.1516311053766257</v>
      </c>
      <c r="AA598" s="519">
        <v>8.3863061849403842</v>
      </c>
      <c r="AB598" s="519">
        <v>4.3564816410588634</v>
      </c>
      <c r="AC598" s="519">
        <v>-2.844555448724492</v>
      </c>
      <c r="AD598" s="519">
        <v>2.0401636571105866</v>
      </c>
    </row>
    <row r="599" spans="2:30" x14ac:dyDescent="0.3">
      <c r="B599" s="310"/>
      <c r="C599" s="310"/>
      <c r="D599" s="310"/>
      <c r="Y599" s="518"/>
      <c r="Z599" s="519">
        <v>5.4129012194989787</v>
      </c>
      <c r="AA599" s="519">
        <v>7.0693986229160313</v>
      </c>
      <c r="AB599" s="519">
        <v>4.3564816410588634</v>
      </c>
      <c r="AC599" s="519">
        <v>1.9293816031078705</v>
      </c>
      <c r="AD599" s="519">
        <v>1.7432674252995315</v>
      </c>
    </row>
    <row r="600" spans="2:30" x14ac:dyDescent="0.3">
      <c r="B600" s="310"/>
      <c r="C600" s="310"/>
      <c r="D600" s="310"/>
      <c r="Y600" s="518"/>
      <c r="Z600" s="519">
        <v>9.7958572184895196</v>
      </c>
      <c r="AA600" s="519">
        <v>6.8784479782663812</v>
      </c>
      <c r="AB600" s="519">
        <v>4.3564816410588634</v>
      </c>
      <c r="AC600" s="519">
        <v>4.015872972076437</v>
      </c>
      <c r="AD600" s="519">
        <v>2.079595214243779</v>
      </c>
    </row>
    <row r="601" spans="2:30" x14ac:dyDescent="0.3">
      <c r="B601" s="310"/>
      <c r="C601" s="310"/>
      <c r="D601" s="310"/>
      <c r="Y601" s="518"/>
      <c r="Z601" s="519">
        <v>12.781620789049335</v>
      </c>
      <c r="AA601" s="519">
        <v>6.8412879077849622</v>
      </c>
      <c r="AB601" s="519">
        <v>4.3564816410588634</v>
      </c>
      <c r="AC601" s="519">
        <v>1.8927959933745484</v>
      </c>
      <c r="AD601" s="519">
        <v>2.2603632354259213</v>
      </c>
    </row>
    <row r="602" spans="2:30" x14ac:dyDescent="0.3">
      <c r="B602" s="310"/>
      <c r="C602" s="310"/>
      <c r="D602" s="310"/>
      <c r="Y602" s="518"/>
      <c r="Z602" s="519">
        <v>4.2799055670790001</v>
      </c>
      <c r="AA602" s="519">
        <v>7.2869595685375987</v>
      </c>
      <c r="AB602" s="519">
        <v>4.3564816410588634</v>
      </c>
      <c r="AC602" s="519">
        <v>5.1479301601464726</v>
      </c>
      <c r="AD602" s="519">
        <v>2.6677983320500891</v>
      </c>
    </row>
    <row r="603" spans="2:30" x14ac:dyDescent="0.3">
      <c r="B603" s="310"/>
      <c r="C603" s="310"/>
      <c r="D603" s="310"/>
      <c r="Y603" s="518"/>
      <c r="Z603" s="519">
        <v>4.664935560723789</v>
      </c>
      <c r="AA603" s="519">
        <v>7.160648210442373</v>
      </c>
      <c r="AB603" s="519">
        <v>4.3564816410588634</v>
      </c>
      <c r="AC603" s="519">
        <v>4.5720142391422627</v>
      </c>
      <c r="AD603" s="519">
        <v>2.0797471201313544</v>
      </c>
    </row>
    <row r="604" spans="2:30" x14ac:dyDescent="0.3">
      <c r="B604" s="310"/>
      <c r="C604" s="310"/>
      <c r="D604" s="310"/>
      <c r="Y604" s="518"/>
      <c r="Z604" s="519">
        <v>5.8021638942774896</v>
      </c>
      <c r="AA604" s="519">
        <v>7.4794208663552473</v>
      </c>
      <c r="AB604" s="519">
        <v>4.3564816410588634</v>
      </c>
      <c r="AC604" s="519">
        <v>1.1091031288583508</v>
      </c>
      <c r="AD604" s="519">
        <v>2.2231600873670812</v>
      </c>
    </row>
    <row r="605" spans="2:30" x14ac:dyDescent="0.3">
      <c r="B605" s="310"/>
      <c r="C605" s="310"/>
      <c r="D605" s="310"/>
      <c r="Y605" s="518"/>
      <c r="Z605" s="519">
        <v>8.2713327306450761</v>
      </c>
      <c r="AA605" s="519">
        <v>7.0011630915147194</v>
      </c>
      <c r="AB605" s="519">
        <v>4.3564816410588634</v>
      </c>
      <c r="AC605" s="519">
        <v>7.4902276446806582E-3</v>
      </c>
      <c r="AD605" s="519">
        <v>2.2596058566317487</v>
      </c>
    </row>
    <row r="606" spans="2:30" x14ac:dyDescent="0.3">
      <c r="B606" s="310"/>
      <c r="C606" s="310"/>
      <c r="D606" s="310"/>
      <c r="Y606" s="518"/>
      <c r="Z606" s="519">
        <v>4.528721712832394</v>
      </c>
      <c r="AA606" s="519">
        <v>7.2717842461323228</v>
      </c>
      <c r="AB606" s="519">
        <v>4.3564816410588634</v>
      </c>
      <c r="AC606" s="519">
        <v>-2.1869768803232716</v>
      </c>
      <c r="AD606" s="519">
        <v>1.6589912934432607</v>
      </c>
    </row>
    <row r="607" spans="2:30" x14ac:dyDescent="0.3">
      <c r="B607" s="310"/>
      <c r="C607" s="310"/>
      <c r="D607" s="310"/>
      <c r="Y607" s="518"/>
      <c r="Z607" s="519">
        <v>12.027265809879646</v>
      </c>
      <c r="AA607" s="519">
        <v>7.2891973771037497</v>
      </c>
      <c r="AB607" s="519">
        <v>4.3564816410588634</v>
      </c>
      <c r="AC607" s="519">
        <v>5.0197637427265249</v>
      </c>
      <c r="AD607" s="519">
        <v>0.89092503418380886</v>
      </c>
    </row>
    <row r="608" spans="2:30" x14ac:dyDescent="0.3">
      <c r="B608" s="310"/>
      <c r="C608" s="310"/>
      <c r="D608" s="310"/>
      <c r="Y608" s="518"/>
      <c r="Z608" s="519">
        <v>9.4338163651656401</v>
      </c>
      <c r="AA608" s="519">
        <v>7.208465816518121</v>
      </c>
      <c r="AB608" s="519">
        <v>4.3564816410588634</v>
      </c>
      <c r="AC608" s="519">
        <v>2.1479163782272224</v>
      </c>
      <c r="AD608" s="519">
        <v>0.88238179930931238</v>
      </c>
    </row>
    <row r="609" spans="2:30" x14ac:dyDescent="0.3">
      <c r="B609" s="310"/>
      <c r="C609" s="310"/>
      <c r="D609" s="310"/>
      <c r="Y609" s="518"/>
      <c r="Z609" s="519">
        <v>6.1742536494022326</v>
      </c>
      <c r="AA609" s="519">
        <v>6.1590193312094472</v>
      </c>
      <c r="AB609" s="519">
        <v>4.3564816410588634</v>
      </c>
      <c r="AC609" s="519">
        <v>0.94362821782705453</v>
      </c>
      <c r="AD609" s="519">
        <v>0.68817163651518087</v>
      </c>
    </row>
    <row r="610" spans="2:30" x14ac:dyDescent="0.3">
      <c r="B610" s="310"/>
      <c r="C610" s="310"/>
      <c r="D610" s="310"/>
      <c r="Y610" s="518"/>
      <c r="Z610" s="519">
        <v>4.7868274775237714</v>
      </c>
      <c r="AA610" s="519">
        <v>5.7750873869807196</v>
      </c>
      <c r="AB610" s="519">
        <v>4.3564816410588634</v>
      </c>
      <c r="AC610" s="519">
        <v>-0.80444957567389963</v>
      </c>
      <c r="AD610" s="519">
        <v>1.0565656527162406</v>
      </c>
    </row>
    <row r="611" spans="2:30" x14ac:dyDescent="0.3">
      <c r="B611" s="310"/>
      <c r="C611" s="310"/>
      <c r="D611" s="310"/>
      <c r="Y611" s="518"/>
      <c r="Z611" s="519">
        <v>5.2370429701780878</v>
      </c>
      <c r="AA611" s="519">
        <v>4.683146064483819</v>
      </c>
      <c r="AB611" s="519">
        <v>4.3564816410588634</v>
      </c>
      <c r="AC611" s="519">
        <v>1.0493004847368752</v>
      </c>
      <c r="AD611" s="519">
        <v>0.63222684753751979</v>
      </c>
    </row>
    <row r="612" spans="2:30" x14ac:dyDescent="0.3">
      <c r="B612" s="310"/>
      <c r="C612" s="310"/>
      <c r="D612" s="310"/>
      <c r="Y612" s="518"/>
      <c r="Z612" s="519">
        <v>0.92520733348435036</v>
      </c>
      <c r="AA612" s="519">
        <v>3.9974158631524817</v>
      </c>
      <c r="AB612" s="519">
        <v>4.3564816410588634</v>
      </c>
      <c r="AC612" s="519">
        <v>-1.3519809119142394</v>
      </c>
      <c r="AD612" s="519">
        <v>0.56237984189332779</v>
      </c>
    </row>
    <row r="613" spans="2:30" x14ac:dyDescent="0.3">
      <c r="B613" s="310"/>
      <c r="C613" s="310"/>
      <c r="D613" s="310"/>
      <c r="Y613" s="518"/>
      <c r="Z613" s="519">
        <v>1.8411981032313056</v>
      </c>
      <c r="AA613" s="519">
        <v>4.0138520578060284</v>
      </c>
      <c r="AB613" s="519">
        <v>4.3564816410588634</v>
      </c>
      <c r="AC613" s="519">
        <v>0.3917812330841457</v>
      </c>
      <c r="AD613" s="519">
        <v>0.71012142250895793</v>
      </c>
    </row>
    <row r="614" spans="2:30" x14ac:dyDescent="0.3">
      <c r="B614" s="310"/>
      <c r="C614" s="310"/>
      <c r="D614" s="310"/>
      <c r="Y614" s="518"/>
      <c r="Z614" s="519">
        <v>4.383676552401341</v>
      </c>
      <c r="AA614" s="519">
        <v>4.1004003313909587</v>
      </c>
      <c r="AB614" s="519">
        <v>4.3564816410588634</v>
      </c>
      <c r="AC614" s="519">
        <v>2.0493921064754801</v>
      </c>
      <c r="AD614" s="519">
        <v>1.0341373891630496</v>
      </c>
    </row>
    <row r="615" spans="2:30" x14ac:dyDescent="0.3">
      <c r="B615" s="310"/>
      <c r="C615" s="310"/>
      <c r="D615" s="310"/>
      <c r="Y615" s="518"/>
      <c r="Z615" s="519">
        <v>4.6337049558462811</v>
      </c>
      <c r="AA615" s="519">
        <v>4.0103916975584024</v>
      </c>
      <c r="AB615" s="519">
        <v>4.3564816410588634</v>
      </c>
      <c r="AC615" s="519">
        <v>1.6589873387178784</v>
      </c>
      <c r="AD615" s="519">
        <v>0.9740299487465478</v>
      </c>
    </row>
    <row r="616" spans="2:30" x14ac:dyDescent="0.3">
      <c r="B616" s="310"/>
      <c r="C616" s="310"/>
      <c r="D616" s="310"/>
      <c r="Y616" s="518"/>
      <c r="Z616" s="519">
        <v>6.2893070119770673</v>
      </c>
      <c r="AA616" s="519">
        <v>4.5384119315146991</v>
      </c>
      <c r="AB616" s="519">
        <v>4.3564816410588634</v>
      </c>
      <c r="AC616" s="519">
        <v>1.9778192821364655</v>
      </c>
      <c r="AD616" s="519">
        <v>0.81983639412716514</v>
      </c>
    </row>
    <row r="617" spans="2:30" x14ac:dyDescent="0.3">
      <c r="B617" s="310"/>
      <c r="C617" s="310"/>
      <c r="D617" s="310"/>
      <c r="Y617" s="518"/>
      <c r="Z617" s="519">
        <v>5.3926653926182766</v>
      </c>
      <c r="AA617" s="519">
        <v>4.7610193923443633</v>
      </c>
      <c r="AB617" s="519">
        <v>4.3564816410588634</v>
      </c>
      <c r="AC617" s="519">
        <v>1.463662190904742</v>
      </c>
      <c r="AD617" s="519">
        <v>0.73313148192958166</v>
      </c>
    </row>
    <row r="618" spans="2:30" x14ac:dyDescent="0.3">
      <c r="B618" s="310"/>
      <c r="C618" s="310"/>
      <c r="D618" s="310"/>
      <c r="Y618" s="518">
        <v>44440</v>
      </c>
      <c r="Z618" s="519">
        <v>4.6069825333501937</v>
      </c>
      <c r="AA618" s="519">
        <v>4.219817160755678</v>
      </c>
      <c r="AB618" s="519">
        <v>4.3564816410588634</v>
      </c>
      <c r="AC618" s="519">
        <v>0.62854840182136229</v>
      </c>
      <c r="AD618" s="519">
        <v>0.27720909039837643</v>
      </c>
    </row>
    <row r="619" spans="2:30" x14ac:dyDescent="0.3">
      <c r="B619" s="310"/>
      <c r="C619" s="310"/>
      <c r="D619" s="310"/>
      <c r="Y619" s="518"/>
      <c r="Z619" s="519">
        <v>4.6213489711784241</v>
      </c>
      <c r="AA619" s="519">
        <v>4.4576696079256086</v>
      </c>
      <c r="AB619" s="519">
        <v>4.3564816410588634</v>
      </c>
      <c r="AC619" s="519">
        <v>-2.4313357942499181</v>
      </c>
      <c r="AD619" s="519">
        <v>0.218223818354539</v>
      </c>
    </row>
    <row r="620" spans="2:30" x14ac:dyDescent="0.3">
      <c r="B620" s="310"/>
      <c r="C620" s="310"/>
      <c r="D620" s="310"/>
      <c r="Y620" s="518"/>
      <c r="Z620" s="519">
        <v>3.3994503290389537</v>
      </c>
      <c r="AA620" s="519">
        <v>4.6201012306643987</v>
      </c>
      <c r="AB620" s="519">
        <v>4.3564816410588634</v>
      </c>
      <c r="AC620" s="519">
        <v>-0.21515315229893872</v>
      </c>
      <c r="AD620" s="519">
        <v>0.23056488641363973</v>
      </c>
    </row>
    <row r="621" spans="2:30" x14ac:dyDescent="0.3">
      <c r="B621" s="310"/>
      <c r="C621" s="310"/>
      <c r="D621" s="310"/>
      <c r="Y621" s="518"/>
      <c r="Z621" s="519">
        <v>0.59526093128055091</v>
      </c>
      <c r="AA621" s="519">
        <v>4.4544932652274483</v>
      </c>
      <c r="AB621" s="519">
        <v>4.3564816410588634</v>
      </c>
      <c r="AC621" s="519">
        <v>-1.1420646342429563</v>
      </c>
      <c r="AD621" s="519">
        <v>0.3012264198169155</v>
      </c>
    </row>
    <row r="622" spans="2:30" x14ac:dyDescent="0.3">
      <c r="B622" s="310"/>
      <c r="C622" s="310"/>
      <c r="D622" s="310"/>
      <c r="Y622" s="518"/>
      <c r="Z622" s="519">
        <v>6.2986720860357988</v>
      </c>
      <c r="AA622" s="519">
        <v>4.395632531379384</v>
      </c>
      <c r="AB622" s="519">
        <v>4.3564816410588634</v>
      </c>
      <c r="AC622" s="519">
        <v>1.2460904344110162</v>
      </c>
      <c r="AD622" s="519">
        <v>0.84655074820340048</v>
      </c>
    </row>
    <row r="623" spans="2:30" x14ac:dyDescent="0.3">
      <c r="B623" s="310"/>
      <c r="C623" s="310"/>
      <c r="D623" s="310"/>
      <c r="Y623" s="518"/>
      <c r="Z623" s="519">
        <v>7.4263283711486032</v>
      </c>
      <c r="AA623" s="519">
        <v>4.464402473454343</v>
      </c>
      <c r="AB623" s="519">
        <v>4.3564816410588634</v>
      </c>
      <c r="AC623" s="519">
        <v>2.0642067585501707</v>
      </c>
      <c r="AD623" s="519">
        <v>1.5923130560376433</v>
      </c>
    </row>
    <row r="624" spans="2:30" x14ac:dyDescent="0.3">
      <c r="B624" s="310"/>
      <c r="C624" s="310"/>
      <c r="D624" s="310"/>
      <c r="Y624" s="518"/>
      <c r="Z624" s="519">
        <v>4.2334096345596119</v>
      </c>
      <c r="AA624" s="519">
        <v>4.4580514714920145</v>
      </c>
      <c r="AB624" s="519">
        <v>4.3564816410588634</v>
      </c>
      <c r="AC624" s="519">
        <v>1.9582929247276724</v>
      </c>
      <c r="AD624" s="519">
        <v>1.617312156194302</v>
      </c>
    </row>
    <row r="625" spans="2:30" x14ac:dyDescent="0.3">
      <c r="B625" s="310"/>
      <c r="C625" s="310"/>
      <c r="D625" s="310"/>
      <c r="Y625" s="518"/>
      <c r="Z625" s="519">
        <v>4.1949573964137423</v>
      </c>
      <c r="AA625" s="519">
        <v>5.1116222509889289</v>
      </c>
      <c r="AB625" s="519">
        <v>4.3564816410588634</v>
      </c>
      <c r="AC625" s="519">
        <v>4.4458187005267575</v>
      </c>
      <c r="AD625" s="519">
        <v>1.7309831328561285</v>
      </c>
    </row>
    <row r="626" spans="2:30" x14ac:dyDescent="0.3">
      <c r="B626" s="310"/>
      <c r="C626" s="310"/>
      <c r="D626" s="310"/>
      <c r="Y626" s="518"/>
      <c r="Z626" s="519">
        <v>5.1027385657031372</v>
      </c>
      <c r="AA626" s="519">
        <v>5.0774567369605634</v>
      </c>
      <c r="AB626" s="519">
        <v>4.3564816410588634</v>
      </c>
      <c r="AC626" s="519">
        <v>2.7890003605897817</v>
      </c>
      <c r="AD626" s="519">
        <v>1.6061221238876828</v>
      </c>
    </row>
    <row r="627" spans="2:30" x14ac:dyDescent="0.3">
      <c r="B627" s="310"/>
      <c r="C627" s="310"/>
      <c r="D627" s="310"/>
      <c r="Y627" s="518"/>
      <c r="Z627" s="519">
        <v>3.3549933153026568</v>
      </c>
      <c r="AA627" s="519">
        <v>4.5715401702423621</v>
      </c>
      <c r="AB627" s="519">
        <v>4.3564816410588634</v>
      </c>
      <c r="AC627" s="519">
        <v>-4.0159451202328E-2</v>
      </c>
      <c r="AD627" s="519">
        <v>0.98052004338473708</v>
      </c>
    </row>
    <row r="628" spans="2:30" x14ac:dyDescent="0.3">
      <c r="B628" s="310"/>
      <c r="C628" s="310"/>
      <c r="D628" s="310"/>
      <c r="Y628" s="518"/>
      <c r="Z628" s="519">
        <v>5.1702563877589505</v>
      </c>
      <c r="AA628" s="519">
        <v>4.4298878552211196</v>
      </c>
      <c r="AB628" s="519">
        <v>4.3564816410588634</v>
      </c>
      <c r="AC628" s="519">
        <v>-0.34636779761017067</v>
      </c>
      <c r="AD628" s="519">
        <v>0.40473243498345013</v>
      </c>
    </row>
    <row r="629" spans="2:30" x14ac:dyDescent="0.3">
      <c r="B629" s="310"/>
      <c r="C629" s="310"/>
      <c r="D629" s="310"/>
      <c r="Y629" s="518"/>
      <c r="Z629" s="519">
        <v>6.0595134878372425</v>
      </c>
      <c r="AA629" s="519">
        <v>4.0982544422060299</v>
      </c>
      <c r="AB629" s="519">
        <v>4.3564816410588634</v>
      </c>
      <c r="AC629" s="519">
        <v>0.37206337163189573</v>
      </c>
      <c r="AD629" s="519">
        <v>-7.1802562936708475E-2</v>
      </c>
    </row>
    <row r="630" spans="2:30" x14ac:dyDescent="0.3">
      <c r="B630" s="310"/>
      <c r="C630" s="310"/>
      <c r="D630" s="310"/>
      <c r="Y630" s="518"/>
      <c r="Z630" s="519">
        <v>3.8849124041211911</v>
      </c>
      <c r="AA630" s="519">
        <v>3.6615624135706994</v>
      </c>
      <c r="AB630" s="519">
        <v>4.3564816410588634</v>
      </c>
      <c r="AC630" s="519">
        <v>-2.315007804970449</v>
      </c>
      <c r="AD630" s="519">
        <v>-0.73435321620593597</v>
      </c>
    </row>
    <row r="631" spans="2:30" x14ac:dyDescent="0.3">
      <c r="B631" s="310"/>
      <c r="C631" s="310"/>
      <c r="D631" s="310"/>
      <c r="Y631" s="518"/>
      <c r="Z631" s="519">
        <v>3.2418434294109155</v>
      </c>
      <c r="AA631" s="519">
        <v>3.7964058157305911</v>
      </c>
      <c r="AB631" s="519">
        <v>4.3564816410588634</v>
      </c>
      <c r="AC631" s="519">
        <v>-2.0722203340813365</v>
      </c>
      <c r="AD631" s="519">
        <v>-1.0160566865118983</v>
      </c>
    </row>
    <row r="632" spans="2:30" x14ac:dyDescent="0.3">
      <c r="B632" s="310"/>
      <c r="C632" s="310"/>
      <c r="D632" s="310"/>
      <c r="Y632" s="518"/>
      <c r="Z632" s="519">
        <v>1.8735235053081167</v>
      </c>
      <c r="AA632" s="519">
        <v>3.3578223310863824</v>
      </c>
      <c r="AB632" s="519">
        <v>4.3564816410588634</v>
      </c>
      <c r="AC632" s="519">
        <v>1.1100737150856474</v>
      </c>
      <c r="AD632" s="519">
        <v>-0.85076993586358995</v>
      </c>
    </row>
    <row r="633" spans="2:30" x14ac:dyDescent="0.3">
      <c r="B633" s="310"/>
      <c r="C633" s="310"/>
      <c r="D633" s="310"/>
      <c r="Y633" s="518"/>
      <c r="Z633" s="519">
        <v>2.0458943652558204</v>
      </c>
      <c r="AA633" s="519">
        <v>3.4628115301711193</v>
      </c>
      <c r="AB633" s="519">
        <v>4.3564816410588634</v>
      </c>
      <c r="AC633" s="519">
        <v>-1.8488542122948104</v>
      </c>
      <c r="AD633" s="519">
        <v>-0.66128011279704424</v>
      </c>
    </row>
    <row r="634" spans="2:30" x14ac:dyDescent="0.3">
      <c r="B634" s="310"/>
      <c r="C634" s="310"/>
      <c r="D634" s="310"/>
      <c r="Y634" s="518"/>
      <c r="Z634" s="519">
        <v>4.2988971304218984</v>
      </c>
      <c r="AA634" s="519">
        <v>4.8791201507617314</v>
      </c>
      <c r="AB634" s="519">
        <v>4.3564816410588634</v>
      </c>
      <c r="AC634" s="519">
        <v>-2.0120837433440641</v>
      </c>
      <c r="AD634" s="519">
        <v>0.16827506502809797</v>
      </c>
    </row>
    <row r="635" spans="2:30" x14ac:dyDescent="0.3">
      <c r="B635" s="310"/>
      <c r="C635" s="310"/>
      <c r="D635" s="310"/>
      <c r="Y635" s="518"/>
      <c r="Z635" s="519">
        <v>2.1001719952494944</v>
      </c>
      <c r="AA635" s="519">
        <v>5.3746716710550562</v>
      </c>
      <c r="AB635" s="519">
        <v>4.3564816410588634</v>
      </c>
      <c r="AC635" s="519">
        <v>0.81063945692798711</v>
      </c>
      <c r="AD635" s="519">
        <v>0.39167388118186708</v>
      </c>
    </row>
    <row r="636" spans="2:30" x14ac:dyDescent="0.3">
      <c r="B636" s="310"/>
      <c r="C636" s="310"/>
      <c r="D636" s="310"/>
      <c r="Y636" s="518"/>
      <c r="Z636" s="519">
        <v>6.7944378814304027</v>
      </c>
      <c r="AA636" s="519">
        <v>5.8958915747043035</v>
      </c>
      <c r="AB636" s="519">
        <v>4.3564816410588634</v>
      </c>
      <c r="AC636" s="519">
        <v>1.6984921330977159</v>
      </c>
      <c r="AD636" s="519">
        <v>0.588891185368565</v>
      </c>
    </row>
    <row r="637" spans="2:30" x14ac:dyDescent="0.3">
      <c r="B637" s="310"/>
      <c r="C637" s="310"/>
      <c r="D637" s="310"/>
      <c r="Y637" s="518"/>
      <c r="Z637" s="519">
        <v>13.799072748255474</v>
      </c>
      <c r="AA637" s="519">
        <v>6.0885233511652439</v>
      </c>
      <c r="AB637" s="519">
        <v>4.3564816410588634</v>
      </c>
      <c r="AC637" s="519">
        <v>3.4918784398055465</v>
      </c>
      <c r="AD637" s="519">
        <v>0.40985436171156459</v>
      </c>
    </row>
    <row r="638" spans="2:30" x14ac:dyDescent="0.3">
      <c r="B638" s="310"/>
      <c r="C638" s="310"/>
      <c r="D638" s="310"/>
      <c r="Y638" s="518"/>
      <c r="Z638" s="519">
        <v>6.7107040714641837</v>
      </c>
      <c r="AA638" s="519">
        <v>6.2938743570940909</v>
      </c>
      <c r="AB638" s="519">
        <v>4.3564816410588634</v>
      </c>
      <c r="AC638" s="519">
        <v>-0.50842862100495267</v>
      </c>
      <c r="AD638" s="519">
        <v>1.1163978660372749</v>
      </c>
    </row>
    <row r="639" spans="2:30" x14ac:dyDescent="0.3">
      <c r="B639" s="310"/>
      <c r="C639" s="310"/>
      <c r="D639" s="310"/>
      <c r="Y639" s="518"/>
      <c r="Z639" s="519">
        <v>5.5220628308528568</v>
      </c>
      <c r="AA639" s="519">
        <v>6.4843408146442565</v>
      </c>
      <c r="AB639" s="519">
        <v>4.3564816410588634</v>
      </c>
      <c r="AC639" s="519">
        <v>2.4905948443925325</v>
      </c>
      <c r="AD639" s="519">
        <v>0.86474992687001873</v>
      </c>
    </row>
    <row r="640" spans="2:30" x14ac:dyDescent="0.3">
      <c r="B640" s="310"/>
      <c r="C640" s="310"/>
      <c r="D640" s="310"/>
      <c r="Y640" s="518"/>
      <c r="Z640" s="519">
        <v>3.3943168004824025</v>
      </c>
      <c r="AA640" s="519">
        <v>6.0346591628907325</v>
      </c>
      <c r="AB640" s="519">
        <v>4.3564816410588634</v>
      </c>
      <c r="AC640" s="519">
        <v>-3.1021119778938129</v>
      </c>
      <c r="AD640" s="519">
        <v>0.3256946554432249</v>
      </c>
    </row>
    <row r="641" spans="2:30" x14ac:dyDescent="0.3">
      <c r="B641" s="310"/>
      <c r="C641" s="310"/>
      <c r="D641" s="310"/>
      <c r="Y641" s="518"/>
      <c r="Z641" s="519">
        <v>5.7363541719238178</v>
      </c>
      <c r="AA641" s="519">
        <v>5.1432516938874704</v>
      </c>
      <c r="AB641" s="519">
        <v>4.3564816410588634</v>
      </c>
      <c r="AC641" s="519">
        <v>2.9337207869359077</v>
      </c>
      <c r="AD641" s="519">
        <v>-0.35885242616683399</v>
      </c>
    </row>
    <row r="642" spans="2:30" x14ac:dyDescent="0.3">
      <c r="B642" s="310"/>
      <c r="C642" s="310"/>
      <c r="D642" s="310"/>
      <c r="Y642" s="518"/>
      <c r="Z642" s="519">
        <v>3.4334371981006551</v>
      </c>
      <c r="AA642" s="519">
        <v>5.2348922903163517</v>
      </c>
      <c r="AB642" s="519">
        <v>4.3564816410588634</v>
      </c>
      <c r="AC642" s="519">
        <v>-0.95089611724280587</v>
      </c>
      <c r="AD642" s="519">
        <v>-0.45532895183219629</v>
      </c>
    </row>
    <row r="643" spans="2:30" x14ac:dyDescent="0.3">
      <c r="B643" s="310"/>
      <c r="C643" s="310"/>
      <c r="D643" s="310"/>
      <c r="Y643" s="518"/>
      <c r="Z643" s="519">
        <v>3.6466663191557367</v>
      </c>
      <c r="AA643" s="519">
        <v>5.2087796307066716</v>
      </c>
      <c r="AB643" s="519">
        <v>4.3564816410588634</v>
      </c>
      <c r="AC643" s="519">
        <v>-2.074894766889841</v>
      </c>
      <c r="AD643" s="519">
        <v>-0.70149006384914359</v>
      </c>
    </row>
    <row r="644" spans="2:30" x14ac:dyDescent="0.3">
      <c r="B644" s="310"/>
      <c r="C644" s="310"/>
      <c r="D644" s="310"/>
      <c r="Y644" s="518"/>
      <c r="Z644" s="519">
        <v>7.5592204652326398</v>
      </c>
      <c r="AA644" s="519">
        <v>5.1630219322405466</v>
      </c>
      <c r="AB644" s="519">
        <v>4.3564816410588634</v>
      </c>
      <c r="AC644" s="519">
        <v>-1.2999511314648657</v>
      </c>
      <c r="AD644" s="519">
        <v>-0.1261653743209154</v>
      </c>
    </row>
    <row r="645" spans="2:30" x14ac:dyDescent="0.3">
      <c r="B645" s="310"/>
      <c r="C645" s="310"/>
      <c r="D645" s="310"/>
      <c r="Y645" s="518"/>
      <c r="Z645" s="519">
        <v>7.3521882464663566</v>
      </c>
      <c r="AA645" s="519">
        <v>5.3006244413506929</v>
      </c>
      <c r="AB645" s="519">
        <v>4.3564816410588634</v>
      </c>
      <c r="AC645" s="519">
        <v>-1.1837643006624887</v>
      </c>
      <c r="AD645" s="519">
        <v>0.32685676768558991</v>
      </c>
    </row>
    <row r="646" spans="2:30" x14ac:dyDescent="0.3">
      <c r="B646" s="310"/>
      <c r="C646" s="310"/>
      <c r="D646" s="310"/>
      <c r="Y646" s="518"/>
      <c r="Z646" s="519">
        <v>5.3392742135850932</v>
      </c>
      <c r="AA646" s="519">
        <v>5.6586903236513271</v>
      </c>
      <c r="AB646" s="519">
        <v>4.3564816410588634</v>
      </c>
      <c r="AC646" s="519">
        <v>0.76746706027390132</v>
      </c>
      <c r="AD646" s="519">
        <v>1.0075170932913653</v>
      </c>
    </row>
    <row r="647" spans="2:30" x14ac:dyDescent="0.3">
      <c r="B647" s="310"/>
      <c r="C647" s="310"/>
      <c r="D647" s="310"/>
      <c r="Y647" s="518"/>
      <c r="Z647" s="519">
        <v>3.0740129112195258</v>
      </c>
      <c r="AA647" s="519">
        <v>5.0187047168828718</v>
      </c>
      <c r="AB647" s="519">
        <v>4.3564816410588634</v>
      </c>
      <c r="AC647" s="519">
        <v>0.92516084880378457</v>
      </c>
      <c r="AD647" s="519">
        <v>0.98883772244354673</v>
      </c>
    </row>
    <row r="648" spans="2:30" x14ac:dyDescent="0.3">
      <c r="B648" s="310"/>
      <c r="C648" s="310"/>
      <c r="D648" s="310"/>
      <c r="Y648" s="518">
        <v>44470</v>
      </c>
      <c r="Z648" s="519">
        <v>6.6995717356948434</v>
      </c>
      <c r="AA648" s="519">
        <v>4.5709646898205509</v>
      </c>
      <c r="AB648" s="519">
        <v>5.853077124662434</v>
      </c>
      <c r="AC648" s="519">
        <v>6.1048757809814447</v>
      </c>
      <c r="AD648" s="519">
        <v>0.88933929360013664</v>
      </c>
    </row>
    <row r="649" spans="2:30" x14ac:dyDescent="0.3">
      <c r="B649" s="310"/>
      <c r="C649" s="310"/>
      <c r="D649" s="310"/>
      <c r="Y649" s="518"/>
      <c r="Z649" s="519">
        <v>5.9398983742050948</v>
      </c>
      <c r="AA649" s="519">
        <v>4.7280062721005818</v>
      </c>
      <c r="AB649" s="519">
        <v>5.853077124662434</v>
      </c>
      <c r="AC649" s="519">
        <v>3.8137261619976215</v>
      </c>
      <c r="AD649" s="519">
        <v>1.1606387216028631</v>
      </c>
    </row>
    <row r="650" spans="2:30" x14ac:dyDescent="0.3">
      <c r="B650" s="310"/>
      <c r="C650" s="310"/>
      <c r="D650" s="310"/>
      <c r="Y650" s="518"/>
      <c r="Z650" s="519">
        <v>-0.83323292822345474</v>
      </c>
      <c r="AA650" s="519">
        <v>4.4190571673954189</v>
      </c>
      <c r="AB650" s="519">
        <v>5.853077124662434</v>
      </c>
      <c r="AC650" s="519">
        <v>-2.2056503628245707</v>
      </c>
      <c r="AD650" s="519">
        <v>1.772013924023891</v>
      </c>
    </row>
    <row r="651" spans="2:30" x14ac:dyDescent="0.3">
      <c r="B651" s="310"/>
      <c r="C651" s="310"/>
      <c r="D651" s="310"/>
      <c r="Y651" s="518"/>
      <c r="Z651" s="519">
        <v>4.4250402757963974</v>
      </c>
      <c r="AA651" s="519">
        <v>4.4354048450893915</v>
      </c>
      <c r="AB651" s="519">
        <v>5.853077124662434</v>
      </c>
      <c r="AC651" s="519">
        <v>-1.9964401333687363</v>
      </c>
      <c r="AD651" s="519">
        <v>1.8277506155053496</v>
      </c>
    </row>
    <row r="652" spans="2:30" x14ac:dyDescent="0.3">
      <c r="B652" s="310"/>
      <c r="C652" s="310"/>
      <c r="D652" s="310"/>
      <c r="Y652" s="518"/>
      <c r="Z652" s="519">
        <v>8.4514793224265752</v>
      </c>
      <c r="AA652" s="519">
        <v>3.9753856731346571</v>
      </c>
      <c r="AB652" s="519">
        <v>5.853077124662434</v>
      </c>
      <c r="AC652" s="519">
        <v>0.71533169535659624</v>
      </c>
      <c r="AD652" s="519">
        <v>1.2257398069067551</v>
      </c>
    </row>
    <row r="653" spans="2:30" x14ac:dyDescent="0.3">
      <c r="B653" s="310"/>
      <c r="C653" s="310"/>
      <c r="D653" s="310"/>
      <c r="Y653" s="518"/>
      <c r="Z653" s="519">
        <v>3.176630480648948</v>
      </c>
      <c r="AA653" s="519">
        <v>3.7038160066828025</v>
      </c>
      <c r="AB653" s="519">
        <v>5.853077124662434</v>
      </c>
      <c r="AC653" s="519">
        <v>5.0470934772210967</v>
      </c>
      <c r="AD653" s="519">
        <v>0.96737599453292944</v>
      </c>
    </row>
    <row r="654" spans="2:30" x14ac:dyDescent="0.3">
      <c r="B654" s="310"/>
      <c r="C654" s="310"/>
      <c r="D654" s="310"/>
      <c r="Y654" s="518"/>
      <c r="Z654" s="519">
        <v>3.1884466550773314</v>
      </c>
      <c r="AA654" s="519">
        <v>3.9481802601510334</v>
      </c>
      <c r="AB654" s="519">
        <v>5.853077124662434</v>
      </c>
      <c r="AC654" s="519">
        <v>1.3153176891739946</v>
      </c>
      <c r="AD654" s="519">
        <v>1.3609656821154184</v>
      </c>
    </row>
    <row r="655" spans="2:30" x14ac:dyDescent="0.3">
      <c r="B655" s="310"/>
      <c r="C655" s="310"/>
      <c r="D655" s="310"/>
      <c r="Y655" s="518"/>
      <c r="Z655" s="519">
        <v>3.4794375320117035</v>
      </c>
      <c r="AA655" s="519">
        <v>4.3701939529048417</v>
      </c>
      <c r="AB655" s="519">
        <v>5.853077124662434</v>
      </c>
      <c r="AC655" s="519">
        <v>1.8908001207912832</v>
      </c>
      <c r="AD655" s="519">
        <v>1.8649304287959114</v>
      </c>
    </row>
    <row r="656" spans="2:30" x14ac:dyDescent="0.3">
      <c r="B656" s="310"/>
      <c r="C656" s="310"/>
      <c r="D656" s="310"/>
      <c r="Y656" s="518"/>
      <c r="Z656" s="519">
        <v>4.0389107090421161</v>
      </c>
      <c r="AA656" s="519">
        <v>3.75778045646245</v>
      </c>
      <c r="AB656" s="519">
        <v>5.853077124662434</v>
      </c>
      <c r="AC656" s="519">
        <v>2.0051794753808423</v>
      </c>
      <c r="AD656" s="519">
        <v>2.1128176205391043</v>
      </c>
    </row>
    <row r="657" spans="2:30" x14ac:dyDescent="0.3">
      <c r="B657" s="310"/>
      <c r="C657" s="310"/>
      <c r="D657" s="310"/>
      <c r="Y657" s="518"/>
      <c r="Z657" s="519">
        <v>0.8773168460541555</v>
      </c>
      <c r="AA657" s="519">
        <v>4.0765540261658044</v>
      </c>
      <c r="AB657" s="519">
        <v>5.853077124662434</v>
      </c>
      <c r="AC657" s="519">
        <v>0.54947745025285144</v>
      </c>
      <c r="AD657" s="519">
        <v>2.0923718461040459</v>
      </c>
    </row>
    <row r="658" spans="2:30" x14ac:dyDescent="0.3">
      <c r="B658" s="310"/>
      <c r="C658" s="310"/>
      <c r="D658" s="310"/>
      <c r="Y658" s="518"/>
      <c r="Z658" s="519">
        <v>7.379136125073062</v>
      </c>
      <c r="AA658" s="519">
        <v>4.1176946383495485</v>
      </c>
      <c r="AB658" s="519">
        <v>5.853077124662434</v>
      </c>
      <c r="AC658" s="519">
        <v>1.531313093394715</v>
      </c>
      <c r="AD658" s="519">
        <v>2.7568153594987228</v>
      </c>
    </row>
    <row r="659" spans="2:30" x14ac:dyDescent="0.3">
      <c r="B659" s="310"/>
      <c r="C659" s="310"/>
      <c r="D659" s="310"/>
      <c r="Y659" s="518"/>
      <c r="Z659" s="519">
        <v>4.1645848473298352</v>
      </c>
      <c r="AA659" s="519">
        <v>4.1500399354848616</v>
      </c>
      <c r="AB659" s="519">
        <v>5.853077124662434</v>
      </c>
      <c r="AC659" s="519">
        <v>2.4505420375589466</v>
      </c>
      <c r="AD659" s="519">
        <v>3.1279827443580541</v>
      </c>
    </row>
    <row r="660" spans="2:30" x14ac:dyDescent="0.3">
      <c r="B660" s="310"/>
      <c r="C660" s="310"/>
      <c r="D660" s="310"/>
      <c r="Y660" s="518"/>
      <c r="Z660" s="519">
        <v>5.4080454685724275</v>
      </c>
      <c r="AA660" s="519">
        <v>4.099034576953672</v>
      </c>
      <c r="AB660" s="519">
        <v>5.853077124662434</v>
      </c>
      <c r="AC660" s="519">
        <v>4.9039730561756869</v>
      </c>
      <c r="AD660" s="519">
        <v>3.3431573446567557</v>
      </c>
    </row>
    <row r="661" spans="2:30" x14ac:dyDescent="0.3">
      <c r="B661" s="310"/>
      <c r="C661" s="310"/>
      <c r="D661" s="310"/>
      <c r="Y661" s="518"/>
      <c r="Z661" s="519">
        <v>3.4764309403635392</v>
      </c>
      <c r="AA661" s="519">
        <v>4.8147359332163884</v>
      </c>
      <c r="AB661" s="519">
        <v>5.853077124662434</v>
      </c>
      <c r="AC661" s="519">
        <v>5.9664222829367333</v>
      </c>
      <c r="AD661" s="519">
        <v>3.7400403685971497</v>
      </c>
    </row>
    <row r="662" spans="2:30" x14ac:dyDescent="0.3">
      <c r="B662" s="310"/>
      <c r="C662" s="310"/>
      <c r="D662" s="310"/>
      <c r="Y662" s="518"/>
      <c r="Z662" s="519">
        <v>3.7058546119588951</v>
      </c>
      <c r="AA662" s="519">
        <v>4.5116381398844183</v>
      </c>
      <c r="AB662" s="519">
        <v>5.853077124662434</v>
      </c>
      <c r="AC662" s="519">
        <v>4.4889718148066038</v>
      </c>
      <c r="AD662" s="519">
        <v>4.0880934313032515</v>
      </c>
    </row>
    <row r="663" spans="2:30" x14ac:dyDescent="0.3">
      <c r="B663" s="310"/>
      <c r="C663" s="310"/>
      <c r="D663" s="310"/>
      <c r="Y663" s="518"/>
      <c r="Z663" s="519">
        <v>3.6818731993237876</v>
      </c>
      <c r="AA663" s="519">
        <v>4.5894137464006022</v>
      </c>
      <c r="AB663" s="519">
        <v>5.853077124662434</v>
      </c>
      <c r="AC663" s="519">
        <v>3.5114016774717527</v>
      </c>
      <c r="AD663" s="519">
        <v>3.9724847796571163</v>
      </c>
    </row>
    <row r="664" spans="2:30" x14ac:dyDescent="0.3">
      <c r="B664" s="310"/>
      <c r="C664" s="310"/>
      <c r="D664" s="310"/>
      <c r="Y664" s="518"/>
      <c r="Z664" s="519">
        <v>5.8872263398931697</v>
      </c>
      <c r="AA664" s="519">
        <v>4.2871995741874995</v>
      </c>
      <c r="AB664" s="519">
        <v>5.853077124662434</v>
      </c>
      <c r="AC664" s="519">
        <v>3.3276586178356098</v>
      </c>
      <c r="AD664" s="519">
        <v>3.4861900415555169</v>
      </c>
    </row>
    <row r="665" spans="2:30" x14ac:dyDescent="0.3">
      <c r="B665" s="310"/>
      <c r="C665" s="310"/>
      <c r="D665" s="310"/>
      <c r="Y665" s="518"/>
      <c r="Z665" s="519">
        <v>5.2574515717492734</v>
      </c>
      <c r="AA665" s="519">
        <v>3.8177878859562133</v>
      </c>
      <c r="AB665" s="519">
        <v>5.853077124662434</v>
      </c>
      <c r="AC665" s="519">
        <v>3.9676845323374295</v>
      </c>
      <c r="AD665" s="519">
        <v>2.5298481645730169</v>
      </c>
    </row>
    <row r="666" spans="2:30" x14ac:dyDescent="0.3">
      <c r="B666" s="310"/>
      <c r="C666" s="310"/>
      <c r="D666" s="310"/>
      <c r="Y666" s="518"/>
      <c r="Z666" s="519">
        <v>4.7090140929431206</v>
      </c>
      <c r="AA666" s="519">
        <v>4.1642293120741654</v>
      </c>
      <c r="AB666" s="519">
        <v>5.853077124662434</v>
      </c>
      <c r="AC666" s="519">
        <v>1.6412814760359993</v>
      </c>
      <c r="AD666" s="519">
        <v>2.316926397922249</v>
      </c>
    </row>
    <row r="667" spans="2:30" x14ac:dyDescent="0.3">
      <c r="B667" s="310"/>
      <c r="C667" s="310"/>
      <c r="D667" s="310"/>
      <c r="Y667" s="518"/>
      <c r="Z667" s="519">
        <v>3.2925462630807139</v>
      </c>
      <c r="AA667" s="519">
        <v>4.1110893830642761</v>
      </c>
      <c r="AB667" s="519">
        <v>5.853077124662434</v>
      </c>
      <c r="AC667" s="519">
        <v>1.4999098894644902</v>
      </c>
      <c r="AD667" s="519">
        <v>2.3330169004440484</v>
      </c>
    </row>
    <row r="668" spans="2:30" x14ac:dyDescent="0.3">
      <c r="B668" s="310"/>
      <c r="C668" s="310"/>
      <c r="D668" s="310"/>
      <c r="Y668" s="518"/>
      <c r="Z668" s="519">
        <v>0.19054912274453206</v>
      </c>
      <c r="AA668" s="519">
        <v>3.9528111567567383</v>
      </c>
      <c r="AB668" s="519">
        <v>5.853077124662434</v>
      </c>
      <c r="AC668" s="519">
        <v>-0.72797085594076805</v>
      </c>
      <c r="AD668" s="519">
        <v>2.6476738512605493</v>
      </c>
    </row>
    <row r="669" spans="2:30" x14ac:dyDescent="0.3">
      <c r="B669" s="310"/>
      <c r="C669" s="310"/>
      <c r="D669" s="310"/>
      <c r="Y669" s="518"/>
      <c r="Z669" s="519">
        <v>6.1309445947845669</v>
      </c>
      <c r="AA669" s="519">
        <v>3.4558794490283113</v>
      </c>
      <c r="AB669" s="519">
        <v>5.853077124662434</v>
      </c>
      <c r="AC669" s="519">
        <v>2.9985194482512298</v>
      </c>
      <c r="AD669" s="519">
        <v>2.4035447970849697</v>
      </c>
    </row>
    <row r="670" spans="2:30" x14ac:dyDescent="0.3">
      <c r="B670" s="310"/>
      <c r="C670" s="310"/>
      <c r="D670" s="310"/>
      <c r="Y670" s="518"/>
      <c r="Z670" s="519">
        <v>3.3098936962545555</v>
      </c>
      <c r="AA670" s="519">
        <v>3.1502214044816799</v>
      </c>
      <c r="AB670" s="519">
        <v>5.853077124662434</v>
      </c>
      <c r="AC670" s="519">
        <v>3.6240351951243497</v>
      </c>
      <c r="AD670" s="519">
        <v>2.1039608222198871</v>
      </c>
    </row>
    <row r="671" spans="2:30" x14ac:dyDescent="0.3">
      <c r="B671" s="310"/>
      <c r="C671" s="310"/>
      <c r="D671" s="310"/>
      <c r="Y671" s="518"/>
      <c r="Z671" s="519">
        <v>4.7792787557404059</v>
      </c>
      <c r="AA671" s="519">
        <v>2.6577082094557776</v>
      </c>
      <c r="AB671" s="519">
        <v>5.853077124662434</v>
      </c>
      <c r="AC671" s="519">
        <v>5.5302572735511148</v>
      </c>
      <c r="AD671" s="519">
        <v>1.7661423967445131</v>
      </c>
    </row>
    <row r="672" spans="2:30" x14ac:dyDescent="0.3">
      <c r="B672" s="310"/>
      <c r="C672" s="310"/>
      <c r="D672" s="310"/>
      <c r="Y672" s="518"/>
      <c r="Z672" s="519">
        <v>1.7789296176502862</v>
      </c>
      <c r="AA672" s="519">
        <v>2.8914001605218416</v>
      </c>
      <c r="AB672" s="519">
        <v>5.853077124662434</v>
      </c>
      <c r="AC672" s="519">
        <v>2.258781153108373</v>
      </c>
      <c r="AD672" s="519">
        <v>1.5806411058105365</v>
      </c>
    </row>
    <row r="673" spans="2:30" x14ac:dyDescent="0.3">
      <c r="B673" s="310"/>
      <c r="C673" s="310"/>
      <c r="D673" s="310"/>
      <c r="Y673" s="518"/>
      <c r="Z673" s="519">
        <v>2.5694077811166967</v>
      </c>
      <c r="AA673" s="519">
        <v>2.9419313868780157</v>
      </c>
      <c r="AB673" s="519">
        <v>5.853077124662434</v>
      </c>
      <c r="AC673" s="519">
        <v>-0.45580634801957842</v>
      </c>
      <c r="AD673" s="519">
        <v>1.7775606126085555</v>
      </c>
    </row>
    <row r="674" spans="2:30" x14ac:dyDescent="0.3">
      <c r="B674" s="310"/>
      <c r="C674" s="310"/>
      <c r="D674" s="310"/>
      <c r="Y674" s="518"/>
      <c r="Z674" s="519">
        <v>-0.15504610210059877</v>
      </c>
      <c r="AA674" s="519">
        <v>3.2510804836205804</v>
      </c>
      <c r="AB674" s="519">
        <v>5.853077124662434</v>
      </c>
      <c r="AC674" s="519">
        <v>-0.86481908886312908</v>
      </c>
      <c r="AD674" s="519">
        <v>1.4471577149126225</v>
      </c>
    </row>
    <row r="675" spans="2:30" x14ac:dyDescent="0.3">
      <c r="B675" s="310"/>
      <c r="C675" s="310"/>
      <c r="D675" s="310"/>
      <c r="Y675" s="518"/>
      <c r="Z675" s="519">
        <v>1.8263927802069793</v>
      </c>
      <c r="AA675" s="519">
        <v>3.6327368545585963</v>
      </c>
      <c r="AB675" s="519">
        <v>5.853077124662434</v>
      </c>
      <c r="AC675" s="519">
        <v>-2.0264798924786049</v>
      </c>
      <c r="AD675" s="519">
        <v>0.30485234312780157</v>
      </c>
    </row>
    <row r="676" spans="2:30" x14ac:dyDescent="0.3">
      <c r="B676" s="310"/>
      <c r="C676" s="310"/>
      <c r="D676" s="310"/>
      <c r="Y676" s="518"/>
      <c r="Z676" s="519">
        <v>6.4846631792777849</v>
      </c>
      <c r="AA676" s="519">
        <v>5.3987174768697717</v>
      </c>
      <c r="AB676" s="519">
        <v>5.853077124662434</v>
      </c>
      <c r="AC676" s="519">
        <v>4.3769559958373634</v>
      </c>
      <c r="AD676" s="519">
        <v>0.29093490253537119</v>
      </c>
    </row>
    <row r="677" spans="2:30" x14ac:dyDescent="0.3">
      <c r="B677" s="310"/>
      <c r="C677" s="310"/>
      <c r="D677" s="310"/>
      <c r="Y677" s="518"/>
      <c r="Z677" s="519">
        <v>5.4739373734525056</v>
      </c>
      <c r="AA677" s="519">
        <v>5.3988101272374056</v>
      </c>
      <c r="AB677" s="519">
        <v>5.853077124662434</v>
      </c>
      <c r="AC677" s="519">
        <v>1.3112149112528186</v>
      </c>
      <c r="AD677" s="519">
        <v>1.0424906534406315</v>
      </c>
    </row>
    <row r="678" spans="2:30" x14ac:dyDescent="0.3">
      <c r="B678" s="310"/>
      <c r="C678" s="310"/>
      <c r="D678" s="310"/>
      <c r="Y678" s="518"/>
      <c r="Z678" s="519">
        <v>7.4508733523065143</v>
      </c>
      <c r="AA678" s="519">
        <v>5.9350757037924202</v>
      </c>
      <c r="AB678" s="519">
        <v>5.853077124662434</v>
      </c>
      <c r="AC678" s="519">
        <v>-2.4658803289426316</v>
      </c>
      <c r="AD678" s="519">
        <v>1.5621007855918927</v>
      </c>
    </row>
    <row r="679" spans="2:30" x14ac:dyDescent="0.3">
      <c r="B679" s="310"/>
      <c r="C679" s="310"/>
      <c r="D679" s="310"/>
      <c r="Y679" s="518">
        <v>44501</v>
      </c>
      <c r="Z679" s="519">
        <v>14.14079397382852</v>
      </c>
      <c r="AA679" s="519">
        <v>6.2651759710732273</v>
      </c>
      <c r="AB679" s="519">
        <v>5.853077124662434</v>
      </c>
      <c r="AC679" s="519">
        <v>2.1613590689613602</v>
      </c>
      <c r="AD679" s="519">
        <v>1.9904056601603426</v>
      </c>
    </row>
    <row r="680" spans="2:30" x14ac:dyDescent="0.3">
      <c r="B680" s="310"/>
      <c r="C680" s="310"/>
      <c r="D680" s="310"/>
      <c r="Y680" s="518"/>
      <c r="Z680" s="519">
        <v>2.5700563336901308</v>
      </c>
      <c r="AA680" s="519">
        <v>5.8517709617584517</v>
      </c>
      <c r="AB680" s="519">
        <v>5.853077124662434</v>
      </c>
      <c r="AC680" s="519">
        <v>4.8050839083172434</v>
      </c>
      <c r="AD680" s="519">
        <v>1.5148699892385196</v>
      </c>
    </row>
    <row r="681" spans="2:30" x14ac:dyDescent="0.3">
      <c r="B681" s="310"/>
      <c r="C681" s="310"/>
      <c r="D681" s="310"/>
      <c r="Y681" s="518"/>
      <c r="Z681" s="519">
        <v>3.5988129337845023</v>
      </c>
      <c r="AA681" s="519">
        <v>5.9963276328946984</v>
      </c>
      <c r="AB681" s="519">
        <v>5.853077124662434</v>
      </c>
      <c r="AC681" s="519">
        <v>2.7724518361956996</v>
      </c>
      <c r="AD681" s="519">
        <v>1.3729713486310564</v>
      </c>
    </row>
    <row r="682" spans="2:30" x14ac:dyDescent="0.3">
      <c r="B682" s="310"/>
      <c r="C682" s="310"/>
      <c r="D682" s="310"/>
      <c r="Y682" s="518"/>
      <c r="Z682" s="519">
        <v>4.1370946511726325</v>
      </c>
      <c r="AA682" s="519">
        <v>5.9035139889544084</v>
      </c>
      <c r="AB682" s="519">
        <v>5.853077124662434</v>
      </c>
      <c r="AC682" s="519">
        <v>0.97165422950054392</v>
      </c>
      <c r="AD682" s="519">
        <v>2.3831104951620352</v>
      </c>
    </row>
    <row r="683" spans="2:30" x14ac:dyDescent="0.3">
      <c r="B683" s="310"/>
      <c r="C683" s="310"/>
      <c r="D683" s="310"/>
      <c r="Y683" s="518"/>
      <c r="Z683" s="519">
        <v>3.5908281140743523</v>
      </c>
      <c r="AA683" s="519">
        <v>4.8893848807631999</v>
      </c>
      <c r="AB683" s="519">
        <v>5.853077124662434</v>
      </c>
      <c r="AC683" s="519">
        <v>1.0482062993846029</v>
      </c>
      <c r="AD683" s="519">
        <v>2.2460208604447933</v>
      </c>
    </row>
    <row r="684" spans="2:30" x14ac:dyDescent="0.3">
      <c r="B684" s="310"/>
      <c r="C684" s="310"/>
      <c r="D684" s="310"/>
      <c r="Y684" s="518"/>
      <c r="Z684" s="519">
        <v>6.4858340714062415</v>
      </c>
      <c r="AA684" s="519">
        <v>5.317531997263794</v>
      </c>
      <c r="AB684" s="519">
        <v>5.853077124662434</v>
      </c>
      <c r="AC684" s="519">
        <v>0.31792442700057677</v>
      </c>
      <c r="AD684" s="519">
        <v>1.7119137169661331</v>
      </c>
    </row>
    <row r="685" spans="2:30" x14ac:dyDescent="0.3">
      <c r="B685" s="310"/>
      <c r="C685" s="310"/>
      <c r="D685" s="310"/>
      <c r="Y685" s="518"/>
      <c r="Z685" s="519">
        <v>6.8011778447244833</v>
      </c>
      <c r="AA685" s="519">
        <v>5.522283268994836</v>
      </c>
      <c r="AB685" s="519">
        <v>5.853077124662434</v>
      </c>
      <c r="AC685" s="519">
        <v>4.6050936967742189</v>
      </c>
      <c r="AD685" s="519">
        <v>1.1524472855449679</v>
      </c>
    </row>
    <row r="686" spans="2:30" x14ac:dyDescent="0.3">
      <c r="B686" s="310"/>
      <c r="C686" s="310"/>
      <c r="D686" s="310"/>
      <c r="Y686" s="518"/>
      <c r="Z686" s="519">
        <v>7.0418902164900521</v>
      </c>
      <c r="AA686" s="519">
        <v>5.7679649177636438</v>
      </c>
      <c r="AB686" s="519">
        <v>5.853077124662434</v>
      </c>
      <c r="AC686" s="519">
        <v>1.201731625940667</v>
      </c>
      <c r="AD686" s="519">
        <v>1.1659447533479113</v>
      </c>
    </row>
    <row r="687" spans="2:30" x14ac:dyDescent="0.3">
      <c r="B687" s="310"/>
      <c r="C687" s="310"/>
      <c r="D687" s="310"/>
      <c r="Y687" s="518"/>
      <c r="Z687" s="519">
        <v>5.5670861491942976</v>
      </c>
      <c r="AA687" s="519">
        <v>5.8892737876833143</v>
      </c>
      <c r="AB687" s="519">
        <v>5.853077124662434</v>
      </c>
      <c r="AC687" s="519">
        <v>1.0663339039666226</v>
      </c>
      <c r="AD687" s="519">
        <v>0.97552482876240887</v>
      </c>
    </row>
    <row r="688" spans="2:30" x14ac:dyDescent="0.3">
      <c r="B688" s="310"/>
      <c r="C688" s="310"/>
      <c r="D688" s="310"/>
      <c r="Y688" s="518"/>
      <c r="Z688" s="519">
        <v>5.0320718359017969</v>
      </c>
      <c r="AA688" s="519">
        <v>5.5050300184680667</v>
      </c>
      <c r="AB688" s="519">
        <v>5.853077124662434</v>
      </c>
      <c r="AC688" s="519">
        <v>-1.1438131837524566</v>
      </c>
      <c r="AD688" s="519">
        <v>1.0786712517715387</v>
      </c>
    </row>
    <row r="689" spans="2:30" x14ac:dyDescent="0.3">
      <c r="B689" s="310"/>
      <c r="C689" s="310"/>
      <c r="D689" s="310"/>
      <c r="Y689" s="518"/>
      <c r="Z689" s="519">
        <v>5.8568661925542838</v>
      </c>
      <c r="AA689" s="519">
        <v>7.2951942204945812</v>
      </c>
      <c r="AB689" s="519">
        <v>5.853077124662434</v>
      </c>
      <c r="AC689" s="519">
        <v>1.0661365041211468</v>
      </c>
      <c r="AD689" s="519">
        <v>1.5555931331824939</v>
      </c>
    </row>
    <row r="690" spans="2:30" x14ac:dyDescent="0.3">
      <c r="B690" s="310"/>
      <c r="C690" s="310"/>
      <c r="D690" s="310"/>
      <c r="Y690" s="518"/>
      <c r="Z690" s="519">
        <v>4.439990203512048</v>
      </c>
      <c r="AA690" s="519">
        <v>8.2398848948229446</v>
      </c>
      <c r="AB690" s="519">
        <v>5.853077124662434</v>
      </c>
      <c r="AC690" s="519">
        <v>-0.28473317271391352</v>
      </c>
      <c r="AD690" s="519">
        <v>1.1549784705306567</v>
      </c>
    </row>
    <row r="691" spans="2:30" x14ac:dyDescent="0.3">
      <c r="B691" s="310"/>
      <c r="C691" s="310"/>
      <c r="D691" s="310"/>
      <c r="Y691" s="518"/>
      <c r="Z691" s="519">
        <v>3.7961276868995006</v>
      </c>
      <c r="AA691" s="519">
        <v>8.2270169979140455</v>
      </c>
      <c r="AB691" s="519">
        <v>5.853077124662434</v>
      </c>
      <c r="AC691" s="519">
        <v>1.0399493880644854</v>
      </c>
      <c r="AD691" s="519">
        <v>1.6292621368441453</v>
      </c>
    </row>
    <row r="692" spans="2:30" x14ac:dyDescent="0.3">
      <c r="B692" s="310"/>
      <c r="C692" s="310"/>
      <c r="D692" s="310"/>
      <c r="Y692" s="518"/>
      <c r="Z692" s="519">
        <v>19.332327258910098</v>
      </c>
      <c r="AA692" s="519">
        <v>8.560321673594915</v>
      </c>
      <c r="AB692" s="519">
        <v>5.853077124662434</v>
      </c>
      <c r="AC692" s="519">
        <v>7.9435468666509053</v>
      </c>
      <c r="AD692" s="519">
        <v>2.1954544756158305</v>
      </c>
    </row>
    <row r="693" spans="2:30" x14ac:dyDescent="0.3">
      <c r="B693" s="310"/>
      <c r="C693" s="310"/>
      <c r="D693" s="310"/>
      <c r="Y693" s="518"/>
      <c r="Z693" s="519">
        <v>13.654724936788584</v>
      </c>
      <c r="AA693" s="519">
        <v>8.5662673891749996</v>
      </c>
      <c r="AB693" s="519">
        <v>5.853077124662434</v>
      </c>
      <c r="AC693" s="519">
        <v>-1.6025710126221924</v>
      </c>
      <c r="AD693" s="519">
        <v>2.2768433457277859</v>
      </c>
    </row>
    <row r="694" spans="2:30" x14ac:dyDescent="0.3">
      <c r="B694" s="310"/>
      <c r="C694" s="310"/>
      <c r="D694" s="310"/>
      <c r="Y694" s="518"/>
      <c r="Z694" s="519">
        <v>5.4770108708320109</v>
      </c>
      <c r="AA694" s="519">
        <v>9.0476709789059679</v>
      </c>
      <c r="AB694" s="519">
        <v>5.853077124662434</v>
      </c>
      <c r="AC694" s="519">
        <v>4.3863195681610421</v>
      </c>
      <c r="AD694" s="519">
        <v>2.5049510671247726</v>
      </c>
    </row>
    <row r="695" spans="2:30" x14ac:dyDescent="0.3">
      <c r="B695" s="310"/>
      <c r="C695" s="310"/>
      <c r="D695" s="310"/>
      <c r="Y695" s="518"/>
      <c r="Z695" s="519">
        <v>7.3652045656678755</v>
      </c>
      <c r="AA695" s="519">
        <v>9.021626941777189</v>
      </c>
      <c r="AB695" s="519">
        <v>5.853077124662434</v>
      </c>
      <c r="AC695" s="519">
        <v>2.8195331876493412</v>
      </c>
      <c r="AD695" s="519">
        <v>2.1538015527317884</v>
      </c>
    </row>
    <row r="696" spans="2:30" x14ac:dyDescent="0.3">
      <c r="B696" s="310"/>
      <c r="C696" s="310"/>
      <c r="D696" s="310"/>
      <c r="Y696" s="518"/>
      <c r="Z696" s="519">
        <v>5.8984862016148796</v>
      </c>
      <c r="AA696" s="519">
        <v>9.4251469423864389</v>
      </c>
      <c r="AB696" s="519">
        <v>5.853077124662434</v>
      </c>
      <c r="AC696" s="519">
        <v>1.6358585949048319</v>
      </c>
      <c r="AD696" s="519">
        <v>1.5147018901143992</v>
      </c>
    </row>
    <row r="697" spans="2:30" x14ac:dyDescent="0.3">
      <c r="B697" s="310"/>
      <c r="C697" s="310"/>
      <c r="D697" s="310"/>
      <c r="Y697" s="518"/>
      <c r="Z697" s="519">
        <v>7.8098153316288244</v>
      </c>
      <c r="AA697" s="519">
        <v>9.5455893869877464</v>
      </c>
      <c r="AB697" s="519">
        <v>5.853077124662434</v>
      </c>
      <c r="AC697" s="519">
        <v>1.3120208770649953</v>
      </c>
      <c r="AD697" s="519">
        <v>1.1395702352421913</v>
      </c>
    </row>
    <row r="698" spans="2:30" x14ac:dyDescent="0.3">
      <c r="B698" s="310"/>
      <c r="C698" s="310"/>
      <c r="D698" s="310"/>
      <c r="Y698" s="518"/>
      <c r="Z698" s="519">
        <v>3.6138194269980519</v>
      </c>
      <c r="AA698" s="519">
        <v>9.9219762513412668</v>
      </c>
      <c r="AB698" s="519">
        <v>5.853077124662434</v>
      </c>
      <c r="AC698" s="519">
        <v>-1.4180972126864049</v>
      </c>
      <c r="AD698" s="519">
        <v>0.3093902534980596</v>
      </c>
    </row>
    <row r="699" spans="2:30" x14ac:dyDescent="0.3">
      <c r="B699" s="310"/>
      <c r="C699" s="310"/>
      <c r="D699" s="310"/>
      <c r="Y699" s="518"/>
      <c r="Z699" s="519">
        <v>22.15696726317486</v>
      </c>
      <c r="AA699" s="519">
        <v>9.823260103971851</v>
      </c>
      <c r="AB699" s="519">
        <v>5.853077124662434</v>
      </c>
      <c r="AC699" s="519">
        <v>3.4698492283291813</v>
      </c>
      <c r="AD699" s="519">
        <v>-0.55093932735407036</v>
      </c>
    </row>
    <row r="700" spans="2:30" x14ac:dyDescent="0.3">
      <c r="B700" s="310"/>
      <c r="C700" s="310"/>
      <c r="D700" s="310"/>
      <c r="Y700" s="518"/>
      <c r="Z700" s="519">
        <v>14.497822048997731</v>
      </c>
      <c r="AA700" s="519">
        <v>9.8780963763969982</v>
      </c>
      <c r="AB700" s="519">
        <v>5.853077124662434</v>
      </c>
      <c r="AC700" s="519">
        <v>-4.2284925967276479</v>
      </c>
      <c r="AD700" s="519">
        <v>-0.87894036813911824</v>
      </c>
    </row>
    <row r="701" spans="2:30" x14ac:dyDescent="0.3">
      <c r="B701" s="310"/>
      <c r="C701" s="310"/>
      <c r="D701" s="310"/>
      <c r="Y701" s="518"/>
      <c r="Z701" s="519">
        <v>8.1117189213066414</v>
      </c>
      <c r="AA701" s="519">
        <v>10.138001119973897</v>
      </c>
      <c r="AB701" s="519">
        <v>5.853077124662434</v>
      </c>
      <c r="AC701" s="519">
        <v>-1.4249403040478796</v>
      </c>
      <c r="AD701" s="519">
        <v>-7.7808349484681932E-2</v>
      </c>
    </row>
    <row r="702" spans="2:30" x14ac:dyDescent="0.3">
      <c r="B702" s="310"/>
      <c r="C702" s="310"/>
      <c r="D702" s="310"/>
      <c r="Y702" s="518"/>
      <c r="Z702" s="519">
        <v>6.67419153408198</v>
      </c>
      <c r="AA702" s="519">
        <v>10.091999190633468</v>
      </c>
      <c r="AB702" s="519">
        <v>5.853077124662434</v>
      </c>
      <c r="AC702" s="519">
        <v>-3.2027738783155684</v>
      </c>
      <c r="AD702" s="519">
        <v>1.0763637536486175</v>
      </c>
    </row>
    <row r="703" spans="2:30" x14ac:dyDescent="0.3">
      <c r="B703" s="310"/>
      <c r="C703" s="310"/>
      <c r="D703" s="310"/>
      <c r="Y703" s="518"/>
      <c r="Z703" s="519">
        <v>6.2823401085909012</v>
      </c>
      <c r="AA703" s="519">
        <v>9.709712548011165</v>
      </c>
      <c r="AB703" s="519">
        <v>5.853077124662434</v>
      </c>
      <c r="AC703" s="519">
        <v>-0.66014869059050341</v>
      </c>
      <c r="AD703" s="519">
        <v>2.0053760932399007</v>
      </c>
    </row>
    <row r="704" spans="2:30" x14ac:dyDescent="0.3">
      <c r="B704" s="310"/>
      <c r="C704" s="310"/>
      <c r="D704" s="310"/>
      <c r="Y704" s="518"/>
      <c r="Z704" s="519">
        <v>9.6291485366671097</v>
      </c>
      <c r="AA704" s="519">
        <v>9.8790691162445565</v>
      </c>
      <c r="AB704" s="519">
        <v>5.853077124662434</v>
      </c>
      <c r="AC704" s="519">
        <v>6.9199450076460494</v>
      </c>
      <c r="AD704" s="519">
        <v>1.7925284679249245</v>
      </c>
    </row>
    <row r="705" spans="2:30" x14ac:dyDescent="0.3">
      <c r="B705" s="310"/>
      <c r="C705" s="310"/>
      <c r="D705" s="310"/>
      <c r="Y705" s="518"/>
      <c r="Z705" s="519">
        <v>3.2918059216150479</v>
      </c>
      <c r="AA705" s="519">
        <v>11.238989119610778</v>
      </c>
      <c r="AB705" s="519">
        <v>5.853077124662434</v>
      </c>
      <c r="AC705" s="519">
        <v>6.6611075092466905</v>
      </c>
      <c r="AD705" s="519">
        <v>2.6093783591371107</v>
      </c>
    </row>
    <row r="706" spans="2:30" x14ac:dyDescent="0.3">
      <c r="B706" s="310"/>
      <c r="C706" s="310"/>
      <c r="D706" s="310"/>
      <c r="Y706" s="518"/>
      <c r="Z706" s="519">
        <v>19.480960764818736</v>
      </c>
      <c r="AA706" s="519">
        <v>13.387131773410729</v>
      </c>
      <c r="AB706" s="519">
        <v>5.853077124662434</v>
      </c>
      <c r="AC706" s="519">
        <v>9.9729356054681659</v>
      </c>
      <c r="AD706" s="519">
        <v>4.5342805231970544</v>
      </c>
    </row>
    <row r="707" spans="2:30" x14ac:dyDescent="0.3">
      <c r="B707" s="310"/>
      <c r="C707" s="310"/>
      <c r="D707" s="310"/>
      <c r="Y707" s="518"/>
      <c r="Z707" s="519">
        <v>15.683318026631483</v>
      </c>
      <c r="AA707" s="519">
        <v>13.294654602088272</v>
      </c>
      <c r="AB707" s="519">
        <v>5.853077124662434</v>
      </c>
      <c r="AC707" s="519">
        <v>-5.718425973932483</v>
      </c>
      <c r="AD707" s="519">
        <v>4.5229128578242461</v>
      </c>
    </row>
    <row r="708" spans="2:30" x14ac:dyDescent="0.3">
      <c r="B708" s="310"/>
      <c r="C708" s="310"/>
      <c r="D708" s="310"/>
      <c r="Y708" s="518"/>
      <c r="Z708" s="519">
        <v>17.63115894487019</v>
      </c>
      <c r="AA708" s="519">
        <v>12.42950300959394</v>
      </c>
      <c r="AB708" s="519">
        <v>5.853077124662434</v>
      </c>
      <c r="AC708" s="519">
        <v>4.2930089344374238</v>
      </c>
      <c r="AD708" s="519">
        <v>3.59739473997571</v>
      </c>
    </row>
    <row r="709" spans="2:30" x14ac:dyDescent="0.3">
      <c r="B709" s="310"/>
      <c r="C709" s="310"/>
      <c r="D709" s="310"/>
      <c r="Y709" s="518">
        <v>44531</v>
      </c>
      <c r="Z709" s="519">
        <v>21.711190110681645</v>
      </c>
      <c r="AA709" s="519">
        <v>12.475452188200222</v>
      </c>
      <c r="AB709" s="519">
        <v>5.853077124662434</v>
      </c>
      <c r="AC709" s="519">
        <v>10.271541270104038</v>
      </c>
      <c r="AD709" s="519">
        <v>2.9279523009058215</v>
      </c>
    </row>
    <row r="710" spans="2:30" x14ac:dyDescent="0.3">
      <c r="B710" s="310"/>
      <c r="C710" s="310"/>
      <c r="D710" s="310"/>
      <c r="Y710" s="518"/>
      <c r="Z710" s="519">
        <v>5.6349999093336942</v>
      </c>
      <c r="AA710" s="519">
        <v>11.639749202530767</v>
      </c>
      <c r="AB710" s="519">
        <v>5.853077124662434</v>
      </c>
      <c r="AC710" s="519">
        <v>-0.7397223482001607</v>
      </c>
      <c r="AD710" s="519">
        <v>2.4091159918256193</v>
      </c>
    </row>
    <row r="711" spans="2:30" x14ac:dyDescent="0.3">
      <c r="B711" s="310"/>
      <c r="C711" s="310"/>
      <c r="D711" s="310"/>
      <c r="Y711" s="518"/>
      <c r="Z711" s="519">
        <v>3.5730873892067714</v>
      </c>
      <c r="AA711" s="519">
        <v>9.4266828691843223</v>
      </c>
      <c r="AB711" s="519">
        <v>5.853077124662434</v>
      </c>
      <c r="AC711" s="519">
        <v>0.44131818270629708</v>
      </c>
      <c r="AD711" s="519">
        <v>2.2623179541168463</v>
      </c>
    </row>
    <row r="712" spans="2:30" x14ac:dyDescent="0.3">
      <c r="B712" s="310"/>
      <c r="C712" s="310"/>
      <c r="D712" s="310"/>
      <c r="Y712" s="518"/>
      <c r="Z712" s="519">
        <v>3.6134501718590228</v>
      </c>
      <c r="AA712" s="519">
        <v>8.7043616776435453</v>
      </c>
      <c r="AB712" s="519">
        <v>5.853077124662434</v>
      </c>
      <c r="AC712" s="519">
        <v>1.9750104357574685</v>
      </c>
      <c r="AD712" s="519">
        <v>2.0340098464816418</v>
      </c>
    </row>
    <row r="713" spans="2:30" x14ac:dyDescent="0.3">
      <c r="B713" s="310"/>
      <c r="C713" s="310"/>
      <c r="D713" s="310"/>
      <c r="Y713" s="518"/>
      <c r="Z713" s="519">
        <v>13.631039865132561</v>
      </c>
      <c r="AA713" s="519">
        <v>8.0532065777619444</v>
      </c>
      <c r="AB713" s="519">
        <v>5.853077124662434</v>
      </c>
      <c r="AC713" s="519">
        <v>6.341081441906752</v>
      </c>
      <c r="AD713" s="519">
        <v>2.1007864641399925</v>
      </c>
    </row>
    <row r="714" spans="2:30" x14ac:dyDescent="0.3">
      <c r="B714" s="310"/>
      <c r="C714" s="310"/>
      <c r="D714" s="310"/>
      <c r="Y714" s="518"/>
      <c r="Z714" s="519">
        <v>0.19185369320638801</v>
      </c>
      <c r="AA714" s="519">
        <v>7.0640713348176396</v>
      </c>
      <c r="AB714" s="519">
        <v>5.853077124662434</v>
      </c>
      <c r="AC714" s="519">
        <v>-6.7460122378938934</v>
      </c>
      <c r="AD714" s="519">
        <v>2.260981541285509</v>
      </c>
    </row>
    <row r="715" spans="2:30" x14ac:dyDescent="0.3">
      <c r="B715" s="310"/>
      <c r="C715" s="310"/>
      <c r="D715" s="310"/>
      <c r="Y715" s="518"/>
      <c r="Z715" s="519">
        <v>12.574910604084726</v>
      </c>
      <c r="AA715" s="519">
        <v>6.5553255197302533</v>
      </c>
      <c r="AB715" s="519">
        <v>5.853077124662434</v>
      </c>
      <c r="AC715" s="519">
        <v>2.694852180990992</v>
      </c>
      <c r="AD715" s="519">
        <v>2.2244274635335444</v>
      </c>
    </row>
    <row r="716" spans="2:30" x14ac:dyDescent="0.3">
      <c r="B716" s="310"/>
      <c r="C716" s="310"/>
      <c r="D716" s="310"/>
      <c r="Y716" s="518"/>
      <c r="Z716" s="519">
        <v>17.153104411510448</v>
      </c>
      <c r="AA716" s="519">
        <v>5.9351478678260801</v>
      </c>
      <c r="AB716" s="519">
        <v>5.853077124662434</v>
      </c>
      <c r="AC716" s="519">
        <v>10.738977593712491</v>
      </c>
      <c r="AD716" s="519">
        <v>1.6847042898461382</v>
      </c>
    </row>
    <row r="717" spans="2:30" x14ac:dyDescent="0.3">
      <c r="B717" s="310"/>
      <c r="C717" s="310"/>
      <c r="D717" s="310"/>
      <c r="Y717" s="518"/>
      <c r="Z717" s="519">
        <v>-1.288946791276437</v>
      </c>
      <c r="AA717" s="519">
        <v>5.0812798755827249</v>
      </c>
      <c r="AB717" s="519">
        <v>5.853077124662434</v>
      </c>
      <c r="AC717" s="519">
        <v>0.38164319181845485</v>
      </c>
      <c r="AD717" s="519">
        <v>0.81283408712017802</v>
      </c>
    </row>
    <row r="718" spans="2:30" x14ac:dyDescent="0.3">
      <c r="B718" s="310"/>
      <c r="C718" s="310"/>
      <c r="D718" s="310"/>
      <c r="Y718" s="518"/>
      <c r="Z718" s="519">
        <v>1.186668359506815E-2</v>
      </c>
      <c r="AA718" s="519">
        <v>6.8502509643131075</v>
      </c>
      <c r="AB718" s="519">
        <v>5.853077124662434</v>
      </c>
      <c r="AC718" s="519">
        <v>0.18543963844254563</v>
      </c>
      <c r="AD718" s="519">
        <v>2.1064119173653149</v>
      </c>
    </row>
    <row r="719" spans="2:30" x14ac:dyDescent="0.3">
      <c r="B719" s="310"/>
      <c r="C719" s="310"/>
      <c r="D719" s="310"/>
      <c r="Y719" s="518"/>
      <c r="Z719" s="519">
        <v>-0.72779339147019462</v>
      </c>
      <c r="AA719" s="519">
        <v>5.5229260314740651</v>
      </c>
      <c r="AB719" s="519">
        <v>5.853077124662434</v>
      </c>
      <c r="AC719" s="519">
        <v>-1.8030517800543748</v>
      </c>
      <c r="AD719" s="519">
        <v>1.9686482539815964</v>
      </c>
    </row>
    <row r="720" spans="2:30" x14ac:dyDescent="0.3">
      <c r="B720" s="310"/>
      <c r="C720" s="310"/>
      <c r="D720" s="310"/>
      <c r="Y720" s="518"/>
      <c r="Z720" s="519">
        <v>7.6539639194290707</v>
      </c>
      <c r="AA720" s="519">
        <v>3.3298848487429664</v>
      </c>
      <c r="AB720" s="519">
        <v>5.853077124662434</v>
      </c>
      <c r="AC720" s="519">
        <v>0.23799002282503068</v>
      </c>
      <c r="AD720" s="519">
        <v>0.41282030473686049</v>
      </c>
    </row>
    <row r="721" spans="2:30" x14ac:dyDescent="0.3">
      <c r="B721" s="310"/>
      <c r="C721" s="310"/>
      <c r="D721" s="310"/>
      <c r="Y721" s="518"/>
      <c r="Z721" s="519">
        <v>12.57465131431907</v>
      </c>
      <c r="AA721" s="519">
        <v>3.5705895895641175</v>
      </c>
      <c r="AB721" s="519">
        <v>5.853077124662434</v>
      </c>
      <c r="AC721" s="519">
        <v>2.3090325738220656</v>
      </c>
      <c r="AD721" s="519">
        <v>0.53028535089916318</v>
      </c>
    </row>
    <row r="722" spans="2:30" x14ac:dyDescent="0.3">
      <c r="B722" s="310"/>
      <c r="C722" s="310"/>
      <c r="D722" s="310"/>
      <c r="Y722" s="518"/>
      <c r="Z722" s="519">
        <v>3.2836360742114326</v>
      </c>
      <c r="AA722" s="519">
        <v>3.6909906819095233</v>
      </c>
      <c r="AB722" s="519">
        <v>5.853077124662434</v>
      </c>
      <c r="AC722" s="519">
        <v>1.7305065373049615</v>
      </c>
      <c r="AD722" s="519">
        <v>0.39055980686293473</v>
      </c>
    </row>
    <row r="723" spans="2:30" x14ac:dyDescent="0.3">
      <c r="B723" s="310"/>
      <c r="C723" s="310"/>
      <c r="D723" s="310"/>
      <c r="Y723" s="518"/>
      <c r="Z723" s="519">
        <v>1.8018161323927542</v>
      </c>
      <c r="AA723" s="519">
        <v>3.9244785906789015</v>
      </c>
      <c r="AB723" s="519">
        <v>5.853077124662434</v>
      </c>
      <c r="AC723" s="519">
        <v>-0.15181805100066015</v>
      </c>
      <c r="AD723" s="519">
        <v>0.57087706005647276</v>
      </c>
    </row>
    <row r="724" spans="2:30" x14ac:dyDescent="0.3">
      <c r="B724" s="310"/>
      <c r="C724" s="310"/>
      <c r="D724" s="310"/>
      <c r="Y724" s="518"/>
      <c r="Z724" s="519">
        <v>0.39598639447162121</v>
      </c>
      <c r="AA724" s="519">
        <v>3.6664983678406253</v>
      </c>
      <c r="AB724" s="519">
        <v>5.853077124662434</v>
      </c>
      <c r="AC724" s="519">
        <v>1.2038985149545738</v>
      </c>
      <c r="AD724" s="519">
        <v>0.5949339972923724</v>
      </c>
    </row>
    <row r="725" spans="2:30" x14ac:dyDescent="0.3">
      <c r="B725" s="310"/>
      <c r="C725" s="310"/>
      <c r="D725" s="310"/>
      <c r="Y725" s="518"/>
      <c r="Z725" s="519">
        <v>0.85467433001291304</v>
      </c>
      <c r="AA725" s="519">
        <v>3.4603765945601159</v>
      </c>
      <c r="AB725" s="519">
        <v>5.853077124662434</v>
      </c>
      <c r="AC725" s="519">
        <v>-0.79263916981105353</v>
      </c>
      <c r="AD725" s="519">
        <v>0.84393128403183126</v>
      </c>
    </row>
    <row r="726" spans="2:30" x14ac:dyDescent="0.3">
      <c r="B726" s="310"/>
      <c r="C726" s="310"/>
      <c r="D726" s="310"/>
      <c r="Y726" s="518"/>
      <c r="Z726" s="519">
        <v>0.90662196991544708</v>
      </c>
      <c r="AA726" s="519">
        <v>3.2251761614500873</v>
      </c>
      <c r="AB726" s="519">
        <v>5.853077124662434</v>
      </c>
      <c r="AC726" s="519">
        <v>-0.54083100769960879</v>
      </c>
      <c r="AD726" s="519">
        <v>0.87883690243660539</v>
      </c>
    </row>
    <row r="727" spans="2:30" x14ac:dyDescent="0.3">
      <c r="B727" s="310"/>
      <c r="C727" s="310"/>
      <c r="D727" s="310"/>
      <c r="Y727" s="518"/>
      <c r="Z727" s="519">
        <v>5.8481023595611372</v>
      </c>
      <c r="AA727" s="519">
        <v>2.5709386203362903</v>
      </c>
      <c r="AB727" s="519">
        <v>5.853077124662434</v>
      </c>
      <c r="AC727" s="519">
        <v>0.40638858347632834</v>
      </c>
      <c r="AD727" s="519">
        <v>0.49624486651585187</v>
      </c>
    </row>
    <row r="728" spans="2:30" x14ac:dyDescent="0.3">
      <c r="B728" s="310"/>
      <c r="C728" s="310"/>
      <c r="D728" s="310"/>
      <c r="Y728" s="518"/>
      <c r="Z728" s="519">
        <v>11.131798901355507</v>
      </c>
      <c r="AA728" s="519">
        <v>2.1750564039156641</v>
      </c>
      <c r="AB728" s="519">
        <v>5.853077124662434</v>
      </c>
      <c r="AC728" s="519">
        <v>4.0520135809982776</v>
      </c>
      <c r="AD728" s="519">
        <v>0.2122162306224433</v>
      </c>
    </row>
    <row r="729" spans="2:30" x14ac:dyDescent="0.3">
      <c r="B729" s="310"/>
      <c r="C729" s="310"/>
      <c r="D729" s="310"/>
      <c r="Y729" s="518"/>
      <c r="Z729" s="519">
        <v>1.6372330424412298</v>
      </c>
      <c r="AA729" s="519">
        <v>2.0468735936526414</v>
      </c>
      <c r="AB729" s="519">
        <v>5.853077124662434</v>
      </c>
      <c r="AC729" s="519">
        <v>1.9748458661383808</v>
      </c>
      <c r="AD729" s="519">
        <v>0.81094071686868374</v>
      </c>
    </row>
    <row r="730" spans="2:30" x14ac:dyDescent="0.3">
      <c r="B730" s="310"/>
      <c r="C730" s="310"/>
      <c r="D730" s="310"/>
      <c r="Y730" s="518"/>
      <c r="Z730" s="519">
        <v>-2.7778466554038221</v>
      </c>
      <c r="AA730" s="519">
        <v>2.2598592424739765</v>
      </c>
      <c r="AB730" s="519">
        <v>5.853077124662434</v>
      </c>
      <c r="AC730" s="519">
        <v>-2.8299623024459351</v>
      </c>
      <c r="AD730" s="519">
        <v>0.41314828461098535</v>
      </c>
    </row>
    <row r="731" spans="2:30" x14ac:dyDescent="0.3">
      <c r="B731" s="310"/>
      <c r="C731" s="310"/>
      <c r="D731" s="310"/>
      <c r="Y731" s="518"/>
      <c r="Z731" s="519">
        <v>-2.3751891204727649</v>
      </c>
      <c r="AA731" s="519">
        <v>2.682950185170792</v>
      </c>
      <c r="AB731" s="519">
        <v>5.853077124662434</v>
      </c>
      <c r="AC731" s="519">
        <v>-0.78430193629928624</v>
      </c>
      <c r="AD731" s="519">
        <v>1.3477635039389011</v>
      </c>
    </row>
    <row r="732" spans="2:30" x14ac:dyDescent="0.3">
      <c r="B732" s="310"/>
      <c r="C732" s="310"/>
      <c r="D732" s="310"/>
      <c r="Y732" s="518"/>
      <c r="Z732" s="519">
        <v>-4.2605341828246268E-2</v>
      </c>
      <c r="AA732" s="519">
        <v>1.2210075165764034</v>
      </c>
      <c r="AB732" s="519">
        <v>5.853077124662434</v>
      </c>
      <c r="AC732" s="519">
        <v>3.3984322339126294</v>
      </c>
      <c r="AD732" s="519">
        <v>1.5046558382472111</v>
      </c>
    </row>
    <row r="733" spans="2:30" x14ac:dyDescent="0.3">
      <c r="B733" s="310"/>
      <c r="C733" s="310"/>
      <c r="D733" s="310"/>
      <c r="Y733" s="518"/>
      <c r="Z733" s="519">
        <v>2.3975215116647943</v>
      </c>
      <c r="AA733" s="519">
        <v>1.0914298877097159</v>
      </c>
      <c r="AB733" s="519">
        <v>5.853077124662434</v>
      </c>
      <c r="AC733" s="519">
        <v>-3.3253780335034975</v>
      </c>
      <c r="AD733" s="519">
        <v>1.368601920808</v>
      </c>
    </row>
    <row r="734" spans="2:30" x14ac:dyDescent="0.3">
      <c r="B734" s="310"/>
      <c r="C734" s="310"/>
      <c r="D734" s="310"/>
      <c r="Y734" s="518"/>
      <c r="Z734" s="519">
        <v>8.8097389584388477</v>
      </c>
      <c r="AA734" s="519">
        <v>0.8611615825023512</v>
      </c>
      <c r="AB734" s="519">
        <v>5.853077124662434</v>
      </c>
      <c r="AC734" s="519">
        <v>6.9486951187717381</v>
      </c>
      <c r="AD734" s="519">
        <v>1.0801227014759089</v>
      </c>
    </row>
    <row r="735" spans="2:30" x14ac:dyDescent="0.3">
      <c r="B735" s="310"/>
      <c r="C735" s="310"/>
      <c r="D735" s="310"/>
      <c r="Y735" s="518"/>
      <c r="Z735" s="519">
        <v>0.89820022119478471</v>
      </c>
      <c r="AA735" s="519">
        <v>0.66135458356794985</v>
      </c>
      <c r="AB735" s="519">
        <v>5.853077124662434</v>
      </c>
      <c r="AC735" s="519">
        <v>5.1502599211564473</v>
      </c>
      <c r="AD735" s="519">
        <v>1.3086076916173763</v>
      </c>
    </row>
    <row r="736" spans="2:30" x14ac:dyDescent="0.3">
      <c r="B736" s="310"/>
      <c r="C736" s="310"/>
      <c r="D736" s="310"/>
      <c r="Y736" s="518"/>
      <c r="Z736" s="519">
        <v>0.73018964037441958</v>
      </c>
      <c r="AA736" s="519">
        <v>0.10933782584037122</v>
      </c>
      <c r="AB736" s="519">
        <v>5.853077124662434</v>
      </c>
      <c r="AC736" s="519">
        <v>1.0224684440639038</v>
      </c>
      <c r="AD736" s="519">
        <v>0.65861062853213481</v>
      </c>
    </row>
    <row r="737" spans="2:30" x14ac:dyDescent="0.3">
      <c r="B737" s="310"/>
      <c r="C737" s="310"/>
      <c r="D737" s="310"/>
      <c r="Y737" s="518"/>
      <c r="Z737" s="519">
        <v>-4.3897247918553761</v>
      </c>
      <c r="AA737" s="519">
        <v>-0.56261813774916725</v>
      </c>
      <c r="AB737" s="519">
        <v>5.853077124662434</v>
      </c>
      <c r="AC737" s="519">
        <v>-4.8493168377705729</v>
      </c>
      <c r="AD737" s="519">
        <v>-1.324449376690485</v>
      </c>
    </row>
    <row r="738" spans="2:30" x14ac:dyDescent="0.3">
      <c r="B738" s="310"/>
      <c r="C738" s="310"/>
      <c r="D738" s="310"/>
      <c r="Y738" s="518"/>
      <c r="Z738" s="519">
        <v>-3.7738381130135754</v>
      </c>
      <c r="AA738" s="519">
        <v>-1.9180443727374281</v>
      </c>
      <c r="AB738" s="519">
        <v>5.853077124662434</v>
      </c>
      <c r="AC738" s="519">
        <v>0.81509299469098551</v>
      </c>
      <c r="AD738" s="519">
        <v>-4.1603685650371416</v>
      </c>
    </row>
    <row r="739" spans="2:30" x14ac:dyDescent="0.3">
      <c r="B739" s="310"/>
      <c r="C739" s="310"/>
      <c r="D739" s="310"/>
      <c r="Y739" s="518"/>
      <c r="Z739" s="519">
        <v>-3.9067226459212963</v>
      </c>
      <c r="AA739" s="519">
        <v>-1.6533642452436053</v>
      </c>
      <c r="AB739" s="519">
        <v>5.853077124662434</v>
      </c>
      <c r="AC739" s="519">
        <v>-1.1515472076840609</v>
      </c>
      <c r="AD739" s="519">
        <v>-6.2750166186731873</v>
      </c>
    </row>
    <row r="740" spans="2:30" x14ac:dyDescent="0.3">
      <c r="B740" s="310"/>
      <c r="C740" s="310"/>
      <c r="D740" s="310"/>
      <c r="Y740" s="518">
        <v>44562</v>
      </c>
      <c r="Z740" s="519">
        <v>-2.3061702334619745</v>
      </c>
      <c r="AA740" s="519">
        <v>-1.8466403072918198</v>
      </c>
      <c r="AB740" s="519">
        <v>11.9</v>
      </c>
      <c r="AC740" s="519">
        <v>-17.206798070061836</v>
      </c>
      <c r="AD740" s="519">
        <v>-7.1209425859317736</v>
      </c>
    </row>
    <row r="741" spans="2:30" x14ac:dyDescent="0.3">
      <c r="B741" s="310"/>
      <c r="C741" s="310"/>
      <c r="D741" s="310"/>
      <c r="Y741" s="518"/>
      <c r="Z741" s="519">
        <v>-0.67824468647897762</v>
      </c>
      <c r="AA741" s="519">
        <v>-1.7898226708625897</v>
      </c>
      <c r="AB741" s="519">
        <v>11.9</v>
      </c>
      <c r="AC741" s="519">
        <v>-12.90273919965486</v>
      </c>
      <c r="AD741" s="519">
        <v>-7.3673724728827308</v>
      </c>
    </row>
    <row r="742" spans="2:30" x14ac:dyDescent="0.3">
      <c r="B742" s="310"/>
      <c r="C742" s="310"/>
      <c r="D742" s="310"/>
      <c r="Y742" s="518"/>
      <c r="Z742" s="519">
        <v>2.7509611136515457</v>
      </c>
      <c r="AA742" s="519">
        <v>-1.3181940966197023</v>
      </c>
      <c r="AB742" s="519">
        <v>11.9</v>
      </c>
      <c r="AC742" s="519">
        <v>-9.6522764542958726</v>
      </c>
      <c r="AD742" s="519">
        <v>-8.0702621864727853</v>
      </c>
    </row>
    <row r="743" spans="2:30" x14ac:dyDescent="0.3">
      <c r="B743" s="310"/>
      <c r="C743" s="310"/>
      <c r="D743" s="310"/>
      <c r="Y743" s="518"/>
      <c r="Z743" s="519">
        <v>-0.62274279396308285</v>
      </c>
      <c r="AA743" s="519">
        <v>-1.0305205091265324</v>
      </c>
      <c r="AB743" s="519">
        <v>11.9</v>
      </c>
      <c r="AC743" s="519">
        <v>-4.8990133267461999</v>
      </c>
      <c r="AD743" s="519">
        <v>-9.1301709818892043</v>
      </c>
    </row>
    <row r="744" spans="2:30" x14ac:dyDescent="0.3">
      <c r="B744" s="310"/>
      <c r="C744" s="310"/>
      <c r="D744" s="310"/>
      <c r="Y744" s="518"/>
      <c r="Z744" s="519">
        <v>-3.9920013368507656</v>
      </c>
      <c r="AA744" s="519">
        <v>-1.4535440783132272</v>
      </c>
      <c r="AB744" s="519">
        <v>11.9</v>
      </c>
      <c r="AC744" s="519">
        <v>-6.5743260464272737</v>
      </c>
      <c r="AD744" s="519">
        <v>-7.5293857801780701</v>
      </c>
    </row>
    <row r="745" spans="2:30" x14ac:dyDescent="0.3">
      <c r="B745" s="310"/>
      <c r="C745" s="310"/>
      <c r="D745" s="310"/>
      <c r="Y745" s="518"/>
      <c r="Z745" s="519">
        <v>-0.47243809331336445</v>
      </c>
      <c r="AA745" s="519">
        <v>-0.40482802243211807</v>
      </c>
      <c r="AB745" s="519">
        <v>11.9</v>
      </c>
      <c r="AC745" s="519">
        <v>-4.1051350004393896</v>
      </c>
      <c r="AD745" s="519">
        <v>-5.6326308475387901</v>
      </c>
    </row>
    <row r="746" spans="2:30" x14ac:dyDescent="0.3">
      <c r="B746" s="310"/>
      <c r="C746" s="310"/>
      <c r="D746" s="310"/>
      <c r="Y746" s="518"/>
      <c r="Z746" s="519">
        <v>-1.8930075334691079</v>
      </c>
      <c r="AA746" s="519">
        <v>-1.1712347710602498</v>
      </c>
      <c r="AB746" s="519">
        <v>11.9</v>
      </c>
      <c r="AC746" s="519">
        <v>-8.5709087755989941</v>
      </c>
      <c r="AD746" s="519">
        <v>-6.1048888468941289</v>
      </c>
    </row>
    <row r="747" spans="2:30" x14ac:dyDescent="0.3">
      <c r="B747" s="310"/>
      <c r="C747" s="310"/>
      <c r="D747" s="310"/>
      <c r="Y747" s="518"/>
      <c r="Z747" s="519">
        <v>-5.2673352177688386</v>
      </c>
      <c r="AA747" s="519">
        <v>-1.8049798761879849</v>
      </c>
      <c r="AB747" s="519">
        <v>11.9</v>
      </c>
      <c r="AC747" s="519">
        <v>-6.0013016580839036</v>
      </c>
      <c r="AD747" s="519">
        <v>-6.1225681911936345</v>
      </c>
    </row>
    <row r="748" spans="2:30" x14ac:dyDescent="0.3">
      <c r="B748" s="310"/>
      <c r="C748" s="310"/>
      <c r="D748" s="310"/>
      <c r="Y748" s="518"/>
      <c r="Z748" s="519">
        <v>6.6627677046887879</v>
      </c>
      <c r="AA748" s="519">
        <v>-2.1800317420009576</v>
      </c>
      <c r="AB748" s="519">
        <v>11.9</v>
      </c>
      <c r="AC748" s="519">
        <v>0.37454532882010483</v>
      </c>
      <c r="AD748" s="519">
        <v>-6.1055427720890334</v>
      </c>
    </row>
    <row r="749" spans="2:30" x14ac:dyDescent="0.3">
      <c r="B749" s="310"/>
      <c r="C749" s="310"/>
      <c r="D749" s="310"/>
      <c r="Y749" s="518"/>
      <c r="Z749" s="519">
        <v>-2.6138861267453759</v>
      </c>
      <c r="AA749" s="519">
        <v>-2.7679641010215978</v>
      </c>
      <c r="AB749" s="519">
        <v>11.9</v>
      </c>
      <c r="AC749" s="519">
        <v>-12.958082449783248</v>
      </c>
      <c r="AD749" s="519">
        <v>-5.8927229763381961</v>
      </c>
    </row>
    <row r="750" spans="2:30" x14ac:dyDescent="0.3">
      <c r="B750" s="310"/>
      <c r="C750" s="310"/>
      <c r="D750" s="310"/>
      <c r="Y750" s="518"/>
      <c r="Z750" s="519">
        <v>-5.0589585298572306</v>
      </c>
      <c r="AA750" s="519">
        <v>-3.1470009954581188</v>
      </c>
      <c r="AB750" s="519">
        <v>11.9</v>
      </c>
      <c r="AC750" s="519">
        <v>-5.0227687368427354</v>
      </c>
      <c r="AD750" s="519">
        <v>-5.1689291076543338</v>
      </c>
    </row>
    <row r="751" spans="2:30" x14ac:dyDescent="0.3">
      <c r="B751" s="310"/>
      <c r="C751" s="310"/>
      <c r="D751" s="310"/>
      <c r="Y751" s="518"/>
      <c r="Z751" s="519">
        <v>-6.617364397541575</v>
      </c>
      <c r="AA751" s="519">
        <v>-1.6420612884920678</v>
      </c>
      <c r="AB751" s="519">
        <v>11.9</v>
      </c>
      <c r="AC751" s="519">
        <v>-6.4551481126950705</v>
      </c>
      <c r="AD751" s="519">
        <v>-4.6450474369341066</v>
      </c>
    </row>
    <row r="752" spans="2:30" x14ac:dyDescent="0.3">
      <c r="B752" s="310"/>
      <c r="C752" s="310"/>
      <c r="D752" s="310"/>
      <c r="Y752" s="518"/>
      <c r="Z752" s="519">
        <v>-4.5879646064578443</v>
      </c>
      <c r="AA752" s="519">
        <v>-1.9907155270493928</v>
      </c>
      <c r="AB752" s="519">
        <v>11.9</v>
      </c>
      <c r="AC752" s="519">
        <v>-2.6153964301835231</v>
      </c>
      <c r="AD752" s="519">
        <v>-5.7551923620774419</v>
      </c>
    </row>
    <row r="753" spans="2:30" x14ac:dyDescent="0.3">
      <c r="B753" s="310"/>
      <c r="C753" s="310"/>
      <c r="D753" s="310"/>
      <c r="Y753" s="518"/>
      <c r="Z753" s="519">
        <v>-4.546265794524758</v>
      </c>
      <c r="AA753" s="519">
        <v>-2.1762045283461462</v>
      </c>
      <c r="AB753" s="519">
        <v>11.9</v>
      </c>
      <c r="AC753" s="519">
        <v>-3.5043516948119589</v>
      </c>
      <c r="AD753" s="519">
        <v>-6.1872390430503668</v>
      </c>
    </row>
    <row r="754" spans="2:30" x14ac:dyDescent="0.3">
      <c r="B754" s="310"/>
      <c r="C754" s="310"/>
      <c r="D754" s="310"/>
      <c r="Y754" s="518"/>
      <c r="Z754" s="519">
        <v>5.2672427309935186</v>
      </c>
      <c r="AA754" s="519">
        <v>-0.69890379768526589</v>
      </c>
      <c r="AB754" s="519">
        <v>11.9</v>
      </c>
      <c r="AC754" s="519">
        <v>-2.3341299630423151</v>
      </c>
      <c r="AD754" s="519">
        <v>-5.95634518811144</v>
      </c>
    </row>
    <row r="755" spans="2:30" x14ac:dyDescent="0.3">
      <c r="B755" s="310"/>
      <c r="C755" s="310"/>
      <c r="D755" s="310"/>
      <c r="Y755" s="518"/>
      <c r="Z755" s="519">
        <v>4.2221880347875151</v>
      </c>
      <c r="AA755" s="519">
        <v>1.0862081857661399</v>
      </c>
      <c r="AB755" s="519">
        <v>11.9</v>
      </c>
      <c r="AC755" s="519">
        <v>-7.3964691471832396</v>
      </c>
      <c r="AD755" s="519">
        <v>-5.8678494414008764</v>
      </c>
    </row>
    <row r="756" spans="2:30" x14ac:dyDescent="0.3">
      <c r="B756" s="310"/>
      <c r="C756" s="310"/>
      <c r="D756" s="310"/>
      <c r="Y756" s="518"/>
      <c r="Z756" s="519">
        <v>-3.9123091358226518</v>
      </c>
      <c r="AA756" s="519">
        <v>2.9408553854922812</v>
      </c>
      <c r="AB756" s="519">
        <v>11.9</v>
      </c>
      <c r="AC756" s="519">
        <v>-15.982409216593723</v>
      </c>
      <c r="AD756" s="519">
        <v>-5.5146035892928973</v>
      </c>
    </row>
    <row r="757" spans="2:30" x14ac:dyDescent="0.3">
      <c r="B757" s="310"/>
      <c r="C757" s="310"/>
      <c r="D757" s="310"/>
      <c r="Y757" s="518"/>
      <c r="Z757" s="519">
        <v>5.2821465847689337</v>
      </c>
      <c r="AA757" s="519">
        <v>5.1902622419733948</v>
      </c>
      <c r="AB757" s="519">
        <v>11.9</v>
      </c>
      <c r="AC757" s="519">
        <v>-3.4065117522702479</v>
      </c>
      <c r="AD757" s="519">
        <v>-5.1575999456825299</v>
      </c>
    </row>
    <row r="758" spans="2:30" x14ac:dyDescent="0.3">
      <c r="B758" s="310"/>
      <c r="C758" s="310"/>
      <c r="D758" s="310"/>
      <c r="Y758" s="518"/>
      <c r="Z758" s="519">
        <v>5.8784194866182666</v>
      </c>
      <c r="AA758" s="519">
        <v>5.8243227759289837</v>
      </c>
      <c r="AB758" s="519">
        <v>11.9</v>
      </c>
      <c r="AC758" s="519">
        <v>-5.8356778857211253</v>
      </c>
      <c r="AD758" s="519">
        <v>-4.9935000986870852</v>
      </c>
    </row>
    <row r="759" spans="2:30" x14ac:dyDescent="0.3">
      <c r="B759" s="310"/>
      <c r="C759" s="310"/>
      <c r="D759" s="310"/>
      <c r="Y759" s="518"/>
      <c r="Z759" s="519">
        <v>8.3945657916251424</v>
      </c>
      <c r="AA759" s="519">
        <v>7.9562992622130952</v>
      </c>
      <c r="AB759" s="519">
        <v>11.9</v>
      </c>
      <c r="AC759" s="519">
        <v>-0.14267546542767207</v>
      </c>
      <c r="AD759" s="519">
        <v>-3.3267876361763649</v>
      </c>
    </row>
    <row r="760" spans="2:30" x14ac:dyDescent="0.3">
      <c r="B760" s="310"/>
      <c r="C760" s="310"/>
      <c r="D760" s="310"/>
      <c r="Y760" s="518"/>
      <c r="Z760" s="519">
        <v>11.199582200843038</v>
      </c>
      <c r="AA760" s="519">
        <v>9.601364786537971</v>
      </c>
      <c r="AB760" s="519">
        <v>11.9</v>
      </c>
      <c r="AC760" s="519">
        <v>-1.0053261895393888</v>
      </c>
      <c r="AD760" s="519">
        <v>-1.9111067644753388</v>
      </c>
    </row>
    <row r="761" spans="2:30" x14ac:dyDescent="0.3">
      <c r="B761" s="310"/>
      <c r="C761" s="310"/>
      <c r="D761" s="310"/>
      <c r="Y761" s="518"/>
      <c r="Z761" s="519">
        <v>9.7056664686826419</v>
      </c>
      <c r="AA761" s="519">
        <v>9.6207753966782885</v>
      </c>
      <c r="AB761" s="519">
        <v>11.9</v>
      </c>
      <c r="AC761" s="519">
        <v>-1.1854310340741989</v>
      </c>
      <c r="AD761" s="519">
        <v>-1.175112748710049</v>
      </c>
    </row>
    <row r="762" spans="2:30" x14ac:dyDescent="0.3">
      <c r="B762" s="310"/>
      <c r="C762" s="310"/>
      <c r="D762" s="310"/>
      <c r="Y762" s="518"/>
      <c r="Z762" s="519">
        <v>19.146023438776293</v>
      </c>
      <c r="AA762" s="519">
        <v>9.9510865404594124</v>
      </c>
      <c r="AB762" s="519">
        <v>11.9</v>
      </c>
      <c r="AC762" s="519">
        <v>4.2705180903918034</v>
      </c>
      <c r="AD762" s="519">
        <v>-0.62222429946690327</v>
      </c>
    </row>
    <row r="763" spans="2:30" x14ac:dyDescent="0.3">
      <c r="B763" s="310"/>
      <c r="C763" s="310"/>
      <c r="D763" s="310"/>
      <c r="Y763" s="518"/>
      <c r="Z763" s="519">
        <v>7.6031495344514699</v>
      </c>
      <c r="AA763" s="519">
        <v>9.9441629890563803</v>
      </c>
      <c r="AB763" s="519">
        <v>11.9</v>
      </c>
      <c r="AC763" s="519">
        <v>-6.0726431146865423</v>
      </c>
      <c r="AD763" s="519">
        <v>-0.34573232761462486</v>
      </c>
    </row>
    <row r="764" spans="2:30" x14ac:dyDescent="0.3">
      <c r="B764" s="310"/>
      <c r="C764" s="310"/>
      <c r="D764" s="310"/>
      <c r="Y764" s="518"/>
      <c r="Z764" s="519">
        <v>5.4180208557511724</v>
      </c>
      <c r="AA764" s="519">
        <v>9.2330112770805552</v>
      </c>
      <c r="AB764" s="519">
        <v>11.9</v>
      </c>
      <c r="AC764" s="519">
        <v>1.7454463580867809</v>
      </c>
      <c r="AD764" s="519">
        <v>-0.39678276555215825</v>
      </c>
    </row>
    <row r="765" spans="2:30" x14ac:dyDescent="0.3">
      <c r="B765" s="310"/>
      <c r="C765" s="310"/>
      <c r="D765" s="310"/>
      <c r="Y765" s="518"/>
      <c r="Z765" s="519">
        <v>8.1905974930861323</v>
      </c>
      <c r="AA765" s="519">
        <v>9.2245223202178721</v>
      </c>
      <c r="AB765" s="519">
        <v>11.9</v>
      </c>
      <c r="AC765" s="519">
        <v>-1.9654587410191056</v>
      </c>
      <c r="AD765" s="519">
        <v>-0.13761776837183146</v>
      </c>
    </row>
    <row r="766" spans="2:30" x14ac:dyDescent="0.3">
      <c r="B766" s="310"/>
      <c r="C766" s="310"/>
      <c r="D766" s="310"/>
      <c r="Y766" s="518"/>
      <c r="Z766" s="519">
        <v>8.346100931803921</v>
      </c>
      <c r="AA766" s="519">
        <v>8.8983098411305495</v>
      </c>
      <c r="AB766" s="519">
        <v>11.9</v>
      </c>
      <c r="AC766" s="519">
        <v>1.792768337538277</v>
      </c>
      <c r="AD766" s="519">
        <v>-0.30706318051053927</v>
      </c>
    </row>
    <row r="767" spans="2:30" x14ac:dyDescent="0.3">
      <c r="B767" s="310"/>
      <c r="C767" s="310"/>
      <c r="D767" s="310"/>
      <c r="Y767" s="518"/>
      <c r="Z767" s="519">
        <v>6.2215202170122712</v>
      </c>
      <c r="AA767" s="519">
        <v>9.9933078663966199</v>
      </c>
      <c r="AB767" s="519">
        <v>11.9</v>
      </c>
      <c r="AC767" s="519">
        <v>-1.3626792551021225</v>
      </c>
      <c r="AD767" s="519">
        <v>-0.27053598979318239</v>
      </c>
    </row>
    <row r="768" spans="2:30" x14ac:dyDescent="0.3">
      <c r="B768" s="310"/>
      <c r="C768" s="310"/>
      <c r="D768" s="310"/>
      <c r="Y768" s="518"/>
      <c r="Z768" s="519">
        <v>9.6462437706438493</v>
      </c>
      <c r="AA768" s="519">
        <v>9.7917499822714831</v>
      </c>
      <c r="AB768" s="519">
        <v>11.9</v>
      </c>
      <c r="AC768" s="519">
        <v>0.62872394618808869</v>
      </c>
      <c r="AD768" s="519">
        <v>-0.93280747157578303</v>
      </c>
    </row>
    <row r="769" spans="2:30" x14ac:dyDescent="0.3">
      <c r="B769" s="310"/>
      <c r="C769" s="310"/>
      <c r="D769" s="310"/>
      <c r="Y769" s="518"/>
      <c r="Z769" s="519">
        <v>16.862536085165022</v>
      </c>
      <c r="AA769" s="519">
        <v>9.4096437330608147</v>
      </c>
      <c r="AB769" s="519">
        <v>11.9</v>
      </c>
      <c r="AC769" s="519">
        <v>3.0844002054208488</v>
      </c>
      <c r="AD769" s="519">
        <v>-1.6094572165626764</v>
      </c>
    </row>
    <row r="770" spans="2:30" x14ac:dyDescent="0.3">
      <c r="B770" s="310"/>
      <c r="C770" s="310"/>
      <c r="D770" s="310"/>
      <c r="Y770" s="518"/>
      <c r="Z770" s="519">
        <v>15.26813571131397</v>
      </c>
      <c r="AA770" s="519">
        <v>9.9837973948430641</v>
      </c>
      <c r="AB770" s="519">
        <v>11.9</v>
      </c>
      <c r="AC770" s="519">
        <v>-5.8169527796650442</v>
      </c>
      <c r="AD770" s="519">
        <v>-1.996952714627773</v>
      </c>
    </row>
    <row r="771" spans="2:30" x14ac:dyDescent="0.3">
      <c r="B771" s="310"/>
      <c r="C771" s="310"/>
      <c r="D771" s="310"/>
      <c r="Y771" s="518">
        <v>44593</v>
      </c>
      <c r="Z771" s="519">
        <v>4.0071156668752064</v>
      </c>
      <c r="AA771" s="519">
        <v>10.496150356832178</v>
      </c>
      <c r="AB771" s="519">
        <v>11.9</v>
      </c>
      <c r="AC771" s="519">
        <v>-2.8904540143914232</v>
      </c>
      <c r="AD771" s="519">
        <v>-2.4121321165962564</v>
      </c>
    </row>
    <row r="772" spans="2:30" x14ac:dyDescent="0.3">
      <c r="B772" s="310"/>
      <c r="C772" s="310"/>
      <c r="D772" s="310"/>
      <c r="Y772" s="518"/>
      <c r="Z772" s="519">
        <v>5.5158537486114509</v>
      </c>
      <c r="AA772" s="519">
        <v>10.951573077750197</v>
      </c>
      <c r="AB772" s="519">
        <v>11.9</v>
      </c>
      <c r="AC772" s="519">
        <v>-6.7020069559273594</v>
      </c>
      <c r="AD772" s="519">
        <v>-2.4947787472017535</v>
      </c>
    </row>
    <row r="773" spans="2:30" x14ac:dyDescent="0.3">
      <c r="B773" s="310"/>
      <c r="C773" s="310"/>
      <c r="D773" s="310"/>
      <c r="Y773" s="518"/>
      <c r="Z773" s="519">
        <v>12.365176564279682</v>
      </c>
      <c r="AA773" s="519">
        <v>11.585804262396925</v>
      </c>
      <c r="AB773" s="519">
        <v>11.9</v>
      </c>
      <c r="AC773" s="519">
        <v>-0.91970014891739993</v>
      </c>
      <c r="AD773" s="519">
        <v>-2.3069398302716939</v>
      </c>
    </row>
    <row r="774" spans="2:30" x14ac:dyDescent="0.3">
      <c r="B774" s="310"/>
      <c r="C774" s="310"/>
      <c r="D774" s="310"/>
      <c r="Y774" s="518"/>
      <c r="Z774" s="519">
        <v>9.8079909509360732</v>
      </c>
      <c r="AA774" s="519">
        <v>10.96085979763113</v>
      </c>
      <c r="AB774" s="519">
        <v>11.9</v>
      </c>
      <c r="AC774" s="519">
        <v>-4.268935068881504</v>
      </c>
      <c r="AD774" s="519">
        <v>-1.6171484366011677</v>
      </c>
    </row>
    <row r="775" spans="2:30" x14ac:dyDescent="0.3">
      <c r="B775" s="310"/>
      <c r="C775" s="310"/>
      <c r="D775" s="310"/>
      <c r="Y775" s="518"/>
      <c r="Z775" s="519">
        <v>12.834202817069974</v>
      </c>
      <c r="AA775" s="519">
        <v>11.064386005398989</v>
      </c>
      <c r="AB775" s="519">
        <v>11.9</v>
      </c>
      <c r="AC775" s="519">
        <v>5.0197531949606855E-2</v>
      </c>
      <c r="AD775" s="519">
        <v>-2.0177940947813835</v>
      </c>
    </row>
    <row r="776" spans="2:30" x14ac:dyDescent="0.3">
      <c r="B776" s="310"/>
      <c r="C776" s="310"/>
      <c r="D776" s="310"/>
      <c r="Y776" s="518"/>
      <c r="Z776" s="519">
        <v>21.302154377692123</v>
      </c>
      <c r="AA776" s="519">
        <v>11.134631267354862</v>
      </c>
      <c r="AB776" s="519">
        <v>11.9</v>
      </c>
      <c r="AC776" s="519">
        <v>4.3992726239312674</v>
      </c>
      <c r="AD776" s="519">
        <v>-1.7978022691966535</v>
      </c>
    </row>
    <row r="777" spans="2:30" x14ac:dyDescent="0.3">
      <c r="B777" s="310"/>
      <c r="C777" s="310"/>
      <c r="D777" s="310"/>
      <c r="Y777" s="518"/>
      <c r="Z777" s="519">
        <v>10.893524457953404</v>
      </c>
      <c r="AA777" s="519">
        <v>10.773400972147471</v>
      </c>
      <c r="AB777" s="519">
        <v>11.9</v>
      </c>
      <c r="AC777" s="519">
        <v>-0.98841302397136133</v>
      </c>
      <c r="AD777" s="519">
        <v>-1.4947503782697364</v>
      </c>
    </row>
    <row r="778" spans="2:30" x14ac:dyDescent="0.3">
      <c r="B778" s="310"/>
      <c r="C778" s="310"/>
      <c r="D778" s="310"/>
      <c r="Y778" s="518"/>
      <c r="Z778" s="519">
        <v>4.7317991212502211</v>
      </c>
      <c r="AA778" s="519">
        <v>10.564613273747842</v>
      </c>
      <c r="AB778" s="519">
        <v>11.9</v>
      </c>
      <c r="AC778" s="519">
        <v>-5.6949736216529345</v>
      </c>
      <c r="AD778" s="519">
        <v>-1.3222724408786937</v>
      </c>
    </row>
    <row r="779" spans="2:30" x14ac:dyDescent="0.3">
      <c r="B779" s="310"/>
      <c r="C779" s="310"/>
      <c r="D779" s="310"/>
      <c r="Y779" s="518"/>
      <c r="Z779" s="519">
        <v>6.0075705823025585</v>
      </c>
      <c r="AA779" s="519">
        <v>10.35102975047065</v>
      </c>
      <c r="AB779" s="519">
        <v>11.9</v>
      </c>
      <c r="AC779" s="519">
        <v>-5.1620641768342495</v>
      </c>
      <c r="AD779" s="519">
        <v>-0.22072980342726314</v>
      </c>
    </row>
    <row r="780" spans="2:30" x14ac:dyDescent="0.3">
      <c r="B780" s="310"/>
      <c r="C780" s="310"/>
      <c r="D780" s="310"/>
      <c r="Y780" s="518"/>
      <c r="Z780" s="519">
        <v>9.8365644978279292</v>
      </c>
      <c r="AA780" s="519">
        <v>10.454015883282356</v>
      </c>
      <c r="AB780" s="519">
        <v>11.9</v>
      </c>
      <c r="AC780" s="519">
        <v>1.2016630875710206</v>
      </c>
      <c r="AD780" s="519">
        <v>0.78222558142211085</v>
      </c>
    </row>
    <row r="781" spans="2:30" x14ac:dyDescent="0.3">
      <c r="B781" s="310"/>
      <c r="C781" s="310"/>
      <c r="D781" s="310"/>
      <c r="Y781" s="518"/>
      <c r="Z781" s="519">
        <v>8.346477062138689</v>
      </c>
      <c r="AA781" s="519">
        <v>11.208190277591273</v>
      </c>
      <c r="AB781" s="519">
        <v>11.9</v>
      </c>
      <c r="AC781" s="519">
        <v>-3.0615895071442054</v>
      </c>
      <c r="AD781" s="519">
        <v>0.24404999450167558</v>
      </c>
    </row>
    <row r="782" spans="2:30" x14ac:dyDescent="0.3">
      <c r="B782" s="310"/>
      <c r="C782" s="310"/>
      <c r="D782" s="310"/>
      <c r="Y782" s="518"/>
      <c r="Z782" s="519">
        <v>11.339118154129631</v>
      </c>
      <c r="AA782" s="519">
        <v>12.082118581050581</v>
      </c>
      <c r="AB782" s="519">
        <v>11.9</v>
      </c>
      <c r="AC782" s="519">
        <v>7.7609959941096207</v>
      </c>
      <c r="AD782" s="519">
        <v>1.7927076892069718</v>
      </c>
    </row>
    <row r="783" spans="2:30" x14ac:dyDescent="0.3">
      <c r="B783" s="310"/>
      <c r="C783" s="310"/>
      <c r="D783" s="310"/>
      <c r="Y783" s="518"/>
      <c r="Z783" s="519">
        <v>22.023057307374071</v>
      </c>
      <c r="AA783" s="519">
        <v>10.841501469132885</v>
      </c>
      <c r="AB783" s="519">
        <v>11.9</v>
      </c>
      <c r="AC783" s="519">
        <v>11.419960317876885</v>
      </c>
      <c r="AD783" s="519">
        <v>3.1037503435550184</v>
      </c>
    </row>
    <row r="784" spans="2:30" x14ac:dyDescent="0.3">
      <c r="B784" s="310"/>
      <c r="C784" s="310"/>
      <c r="D784" s="310"/>
      <c r="Y784" s="518"/>
      <c r="Z784" s="519">
        <v>16.172745218115814</v>
      </c>
      <c r="AA784" s="519">
        <v>10.639631136757163</v>
      </c>
      <c r="AB784" s="519">
        <v>11.9</v>
      </c>
      <c r="AC784" s="519">
        <v>-4.7556421324144083</v>
      </c>
      <c r="AD784" s="519">
        <v>4.4586562778681031</v>
      </c>
    </row>
    <row r="785" spans="2:30" x14ac:dyDescent="0.3">
      <c r="B785" s="310"/>
      <c r="C785" s="310"/>
      <c r="D785" s="310"/>
      <c r="Y785" s="518"/>
      <c r="Z785" s="519">
        <v>10.849297245465372</v>
      </c>
      <c r="AA785" s="519">
        <v>10.024990738411926</v>
      </c>
      <c r="AB785" s="519">
        <v>11.9</v>
      </c>
      <c r="AC785" s="519">
        <v>5.1456302412841382</v>
      </c>
      <c r="AD785" s="519">
        <v>5.213757015069068</v>
      </c>
    </row>
    <row r="786" spans="2:30" x14ac:dyDescent="0.3">
      <c r="B786" s="310"/>
      <c r="C786" s="310"/>
      <c r="D786" s="310"/>
      <c r="Y786" s="518"/>
      <c r="Z786" s="519">
        <v>-2.6767492011213303</v>
      </c>
      <c r="AA786" s="519">
        <v>10.641119377247209</v>
      </c>
      <c r="AB786" s="519">
        <v>11.9</v>
      </c>
      <c r="AC786" s="519">
        <v>4.0152344036020793</v>
      </c>
      <c r="AD786" s="519">
        <v>5.2936478559818516</v>
      </c>
    </row>
    <row r="787" spans="2:30" x14ac:dyDescent="0.3">
      <c r="B787" s="310"/>
      <c r="C787" s="310"/>
      <c r="D787" s="310"/>
      <c r="Y787" s="518"/>
      <c r="Z787" s="519">
        <v>8.4234721711978953</v>
      </c>
      <c r="AA787" s="519">
        <v>10.030923565378279</v>
      </c>
      <c r="AB787" s="519">
        <v>11.9</v>
      </c>
      <c r="AC787" s="519">
        <v>10.686004627762614</v>
      </c>
      <c r="AD787" s="519">
        <v>5.2548938733101807</v>
      </c>
    </row>
    <row r="788" spans="2:30" x14ac:dyDescent="0.3">
      <c r="B788" s="310"/>
      <c r="C788" s="310"/>
      <c r="D788" s="310"/>
      <c r="Y788" s="518"/>
      <c r="Z788" s="519">
        <v>4.0439942737220163</v>
      </c>
      <c r="AA788" s="519">
        <v>9.479805498722353</v>
      </c>
      <c r="AB788" s="519">
        <v>11.9</v>
      </c>
      <c r="AC788" s="519">
        <v>2.2241156532625439</v>
      </c>
      <c r="AD788" s="519">
        <v>5.5226549422456088</v>
      </c>
    </row>
    <row r="789" spans="2:30" x14ac:dyDescent="0.3">
      <c r="B789" s="310"/>
      <c r="C789" s="310"/>
      <c r="D789" s="310"/>
      <c r="Y789" s="518"/>
      <c r="Z789" s="519">
        <v>15.652018625976634</v>
      </c>
      <c r="AA789" s="519">
        <v>8.3147624557911577</v>
      </c>
      <c r="AB789" s="519">
        <v>11.9</v>
      </c>
      <c r="AC789" s="519">
        <v>8.320231880499108</v>
      </c>
      <c r="AD789" s="519">
        <v>4.7776862263750512</v>
      </c>
    </row>
    <row r="790" spans="2:30" x14ac:dyDescent="0.3">
      <c r="B790" s="310"/>
      <c r="C790" s="310"/>
      <c r="D790" s="310"/>
      <c r="Y790" s="518"/>
      <c r="Z790" s="519">
        <v>17.751686624291562</v>
      </c>
      <c r="AA790" s="519">
        <v>9.5799179885141879</v>
      </c>
      <c r="AB790" s="519">
        <v>11.9</v>
      </c>
      <c r="AC790" s="519">
        <v>11.14868243917519</v>
      </c>
      <c r="AD790" s="519">
        <v>4.2881687137296733</v>
      </c>
    </row>
    <row r="791" spans="2:30" x14ac:dyDescent="0.3">
      <c r="B791" s="310"/>
      <c r="C791" s="310"/>
      <c r="D791" s="310"/>
      <c r="Y791" s="518"/>
      <c r="Z791" s="519">
        <v>12.314918751524317</v>
      </c>
      <c r="AA791" s="519">
        <v>9.9661569190886201</v>
      </c>
      <c r="AB791" s="519">
        <v>11.9</v>
      </c>
      <c r="AC791" s="519">
        <v>-2.8813146498664111</v>
      </c>
      <c r="AD791" s="519">
        <v>3.533374810885582</v>
      </c>
    </row>
    <row r="792" spans="2:30" x14ac:dyDescent="0.3">
      <c r="B792" s="310"/>
      <c r="C792" s="310"/>
      <c r="D792" s="310"/>
      <c r="Y792" s="518"/>
      <c r="Z792" s="519">
        <v>2.6939959449470128</v>
      </c>
      <c r="AA792" s="519">
        <v>10.959157697172795</v>
      </c>
      <c r="AB792" s="519">
        <v>11.9</v>
      </c>
      <c r="AC792" s="519">
        <v>-6.9150769809766643E-2</v>
      </c>
      <c r="AD792" s="519">
        <v>4.1390386481434769</v>
      </c>
    </row>
    <row r="793" spans="2:30" x14ac:dyDescent="0.3">
      <c r="B793" s="310"/>
      <c r="C793" s="310"/>
      <c r="D793" s="310"/>
      <c r="Y793" s="518"/>
      <c r="Z793" s="519">
        <v>6.1793395279398835</v>
      </c>
      <c r="AA793" s="519">
        <v>10.704124428132555</v>
      </c>
      <c r="AB793" s="519">
        <v>11.9</v>
      </c>
      <c r="AC793" s="519">
        <v>0.58861181508443394</v>
      </c>
      <c r="AD793" s="519">
        <v>4.5379872698697721</v>
      </c>
    </row>
    <row r="794" spans="2:30" x14ac:dyDescent="0.3">
      <c r="B794" s="310"/>
      <c r="C794" s="310"/>
      <c r="D794" s="310"/>
      <c r="Y794" s="518"/>
      <c r="Z794" s="519">
        <v>11.127144685218923</v>
      </c>
      <c r="AA794" s="519">
        <v>10.176528697819704</v>
      </c>
      <c r="AB794" s="519">
        <v>11.9</v>
      </c>
      <c r="AC794" s="519">
        <v>5.4024473078539756</v>
      </c>
      <c r="AD794" s="519">
        <v>3.8322032173828808</v>
      </c>
    </row>
    <row r="795" spans="2:30" x14ac:dyDescent="0.3">
      <c r="B795" s="310"/>
      <c r="C795" s="310"/>
      <c r="D795" s="310"/>
      <c r="Y795" s="518"/>
      <c r="Z795" s="519">
        <v>10.99499972031122</v>
      </c>
      <c r="AA795" s="519">
        <v>11.31870939123954</v>
      </c>
      <c r="AB795" s="519">
        <v>11.9</v>
      </c>
      <c r="AC795" s="519">
        <v>6.4637625140678097</v>
      </c>
      <c r="AD795" s="519">
        <v>4.1714136152190759</v>
      </c>
    </row>
    <row r="796" spans="2:30" x14ac:dyDescent="0.3">
      <c r="B796" s="310"/>
      <c r="C796" s="310"/>
      <c r="D796" s="310"/>
      <c r="Y796" s="518"/>
      <c r="Z796" s="519">
        <v>13.866785742694965</v>
      </c>
      <c r="AA796" s="519">
        <v>12.914070241907568</v>
      </c>
      <c r="AB796" s="519">
        <v>11.9</v>
      </c>
      <c r="AC796" s="519">
        <v>11.112872232583172</v>
      </c>
      <c r="AD796" s="519">
        <v>5.2229753972064605</v>
      </c>
    </row>
    <row r="797" spans="2:30" x14ac:dyDescent="0.3">
      <c r="B797" s="310"/>
      <c r="C797" s="310"/>
      <c r="D797" s="310"/>
      <c r="Y797" s="518"/>
      <c r="Z797" s="519">
        <v>14.058516512101599</v>
      </c>
      <c r="AA797" s="519">
        <v>13.151261183562168</v>
      </c>
      <c r="AB797" s="519">
        <v>11.9</v>
      </c>
      <c r="AC797" s="519">
        <v>6.2081940717669539</v>
      </c>
      <c r="AD797" s="519">
        <v>5.7508320086576772</v>
      </c>
    </row>
    <row r="798" spans="2:30" x14ac:dyDescent="0.3">
      <c r="B798" s="310"/>
      <c r="C798" s="310"/>
      <c r="D798" s="310"/>
      <c r="Y798" s="518"/>
      <c r="Z798" s="519">
        <v>20.310183605463191</v>
      </c>
      <c r="AA798" s="519">
        <v>14.584034599975533</v>
      </c>
      <c r="AB798" s="519">
        <v>11.9</v>
      </c>
      <c r="AC798" s="519">
        <v>-0.50684186501304396</v>
      </c>
      <c r="AD798" s="519">
        <v>6.9342809576688893</v>
      </c>
    </row>
    <row r="799" spans="2:30" x14ac:dyDescent="0.3">
      <c r="B799" s="310"/>
      <c r="C799" s="310"/>
      <c r="D799" s="310"/>
      <c r="Y799" s="518">
        <v>44621</v>
      </c>
      <c r="Z799" s="519">
        <v>13.861521899623193</v>
      </c>
      <c r="AA799" s="519">
        <v>14.612749136177618</v>
      </c>
      <c r="AB799" s="519">
        <v>11.9</v>
      </c>
      <c r="AC799" s="519">
        <v>7.2917817041019219</v>
      </c>
      <c r="AD799" s="519">
        <v>6.4771316044108227</v>
      </c>
    </row>
    <row r="800" spans="2:30" x14ac:dyDescent="0.3">
      <c r="B800" s="310"/>
      <c r="C800" s="310"/>
      <c r="D800" s="310"/>
      <c r="Y800" s="518"/>
      <c r="Z800" s="519">
        <v>7.8396761195220748</v>
      </c>
      <c r="AA800" s="519">
        <v>15.077468136334419</v>
      </c>
      <c r="AB800" s="519">
        <v>11.9</v>
      </c>
      <c r="AC800" s="519">
        <v>4.2836080952429541</v>
      </c>
      <c r="AD800" s="519">
        <v>6.067440809806139</v>
      </c>
    </row>
    <row r="801" spans="2:30" x14ac:dyDescent="0.3">
      <c r="B801" s="310"/>
      <c r="C801" s="310"/>
      <c r="D801" s="310"/>
      <c r="Y801" s="518"/>
      <c r="Z801" s="519">
        <v>21.156558600112469</v>
      </c>
      <c r="AA801" s="519">
        <v>15.90122827492068</v>
      </c>
      <c r="AB801" s="519">
        <v>11.9</v>
      </c>
      <c r="AC801" s="519">
        <v>13.686589950932458</v>
      </c>
      <c r="AD801" s="519">
        <v>5.5592081799048616</v>
      </c>
    </row>
    <row r="802" spans="2:30" x14ac:dyDescent="0.3">
      <c r="B802" s="310"/>
      <c r="C802" s="310"/>
      <c r="D802" s="310"/>
      <c r="Y802" s="518"/>
      <c r="Z802" s="519">
        <v>11.196001473725826</v>
      </c>
      <c r="AA802" s="519">
        <v>16.534250803966732</v>
      </c>
      <c r="AB802" s="519">
        <v>11.9</v>
      </c>
      <c r="AC802" s="519">
        <v>3.2637170412613443</v>
      </c>
      <c r="AD802" s="519">
        <v>5.4576871807640561</v>
      </c>
    </row>
    <row r="803" spans="2:30" x14ac:dyDescent="0.3">
      <c r="B803" s="310"/>
      <c r="C803" s="310"/>
      <c r="D803" s="310"/>
      <c r="Y803" s="518"/>
      <c r="Z803" s="519">
        <v>17.119818743792578</v>
      </c>
      <c r="AA803" s="519">
        <v>16.235304259922071</v>
      </c>
      <c r="AB803" s="519">
        <v>11.9</v>
      </c>
      <c r="AC803" s="519">
        <v>8.2450366703503875</v>
      </c>
      <c r="AD803" s="519">
        <v>4.8005289232707309</v>
      </c>
    </row>
    <row r="804" spans="2:30" x14ac:dyDescent="0.3">
      <c r="B804" s="310"/>
      <c r="C804" s="310"/>
      <c r="D804" s="310"/>
      <c r="Y804" s="518"/>
      <c r="Z804" s="519">
        <v>19.824837482205425</v>
      </c>
      <c r="AA804" s="519">
        <v>16.380632661657071</v>
      </c>
      <c r="AB804" s="519">
        <v>11.9</v>
      </c>
      <c r="AC804" s="519">
        <v>2.650565662458007</v>
      </c>
      <c r="AD804" s="519">
        <v>4.3156861640988335</v>
      </c>
    </row>
    <row r="805" spans="2:30" x14ac:dyDescent="0.3">
      <c r="B805" s="310"/>
      <c r="C805" s="310"/>
      <c r="D805" s="310"/>
      <c r="Y805" s="518"/>
      <c r="Z805" s="519">
        <v>24.741341308785568</v>
      </c>
      <c r="AA805" s="519">
        <v>15.117132532512581</v>
      </c>
      <c r="AB805" s="519">
        <v>11.9</v>
      </c>
      <c r="AC805" s="519">
        <v>-1.2174888589986779</v>
      </c>
      <c r="AD805" s="519">
        <v>3.0136051558980279</v>
      </c>
    </row>
    <row r="806" spans="2:30" x14ac:dyDescent="0.3">
      <c r="B806" s="310"/>
      <c r="C806" s="310"/>
      <c r="D806" s="310"/>
      <c r="Y806" s="518"/>
      <c r="Z806" s="519">
        <v>11.768896091310557</v>
      </c>
      <c r="AA806" s="519">
        <v>15.696863288445428</v>
      </c>
      <c r="AB806" s="519">
        <v>11.9</v>
      </c>
      <c r="AC806" s="519">
        <v>2.6916739016486417</v>
      </c>
      <c r="AD806" s="519">
        <v>3.6566977535992202</v>
      </c>
    </row>
    <row r="807" spans="2:30" x14ac:dyDescent="0.3">
      <c r="B807" s="310"/>
      <c r="C807" s="310"/>
      <c r="D807" s="310"/>
      <c r="Y807" s="518"/>
      <c r="Z807" s="519">
        <v>8.8569749316670929</v>
      </c>
      <c r="AA807" s="519">
        <v>15.889880993255172</v>
      </c>
      <c r="AB807" s="519">
        <v>11.9</v>
      </c>
      <c r="AC807" s="519">
        <v>0.88970878103967266</v>
      </c>
      <c r="AD807" s="519">
        <v>3.6439812073797788</v>
      </c>
    </row>
    <row r="808" spans="2:30" x14ac:dyDescent="0.3">
      <c r="B808" s="310"/>
      <c r="C808" s="310"/>
      <c r="D808" s="310"/>
      <c r="Y808" s="518"/>
      <c r="Z808" s="519">
        <v>12.312057696101018</v>
      </c>
      <c r="AA808" s="519">
        <v>15.40557453895757</v>
      </c>
      <c r="AB808" s="519">
        <v>11.9</v>
      </c>
      <c r="AC808" s="519">
        <v>4.572022893526821</v>
      </c>
      <c r="AD808" s="519">
        <v>4.5488663554522555</v>
      </c>
    </row>
    <row r="809" spans="2:30" x14ac:dyDescent="0.3">
      <c r="C809" s="310"/>
      <c r="D809" s="310"/>
      <c r="Y809" s="518"/>
      <c r="Z809" s="519">
        <v>15.254116765255759</v>
      </c>
      <c r="AA809" s="519">
        <v>16.575476839196824</v>
      </c>
      <c r="AB809" s="519">
        <v>11.9</v>
      </c>
      <c r="AC809" s="519">
        <v>7.7653652251696883</v>
      </c>
      <c r="AD809" s="519">
        <v>6.080655143321585</v>
      </c>
    </row>
    <row r="810" spans="2:30" x14ac:dyDescent="0.3">
      <c r="C810" s="310"/>
      <c r="D810" s="310"/>
      <c r="Y810" s="518"/>
      <c r="Z810" s="519">
        <v>18.470942677460787</v>
      </c>
      <c r="AA810" s="519">
        <v>15.984067018708229</v>
      </c>
      <c r="AB810" s="519">
        <v>11.9</v>
      </c>
      <c r="AC810" s="519">
        <v>8.1560208468143003</v>
      </c>
      <c r="AD810" s="519">
        <v>5.9836746323805619</v>
      </c>
    </row>
    <row r="811" spans="2:30" x14ac:dyDescent="0.3">
      <c r="C811" s="310"/>
      <c r="D811" s="310"/>
      <c r="Y811" s="518"/>
      <c r="Z811" s="519">
        <v>16.434692302122219</v>
      </c>
      <c r="AA811" s="519">
        <v>16.053139091536078</v>
      </c>
      <c r="AB811" s="519">
        <v>11.9</v>
      </c>
      <c r="AC811" s="519">
        <v>8.9847616989653432</v>
      </c>
      <c r="AD811" s="519">
        <v>6.0157997747649148</v>
      </c>
    </row>
    <row r="812" spans="2:30" x14ac:dyDescent="0.3">
      <c r="C812" s="310"/>
      <c r="D812" s="310"/>
      <c r="Y812" s="518"/>
      <c r="Z812" s="519">
        <v>32.930657410460334</v>
      </c>
      <c r="AA812" s="519">
        <v>15.41758677641884</v>
      </c>
      <c r="AB812" s="519">
        <v>11.9</v>
      </c>
      <c r="AC812" s="519">
        <v>9.5050326560866267</v>
      </c>
      <c r="AD812" s="519">
        <v>5.5520685013892166</v>
      </c>
    </row>
    <row r="813" spans="2:30" x14ac:dyDescent="0.3">
      <c r="Y813" s="518"/>
      <c r="Z813" s="519">
        <v>7.6290273478903838</v>
      </c>
      <c r="AA813" s="519">
        <v>14.274470992103911</v>
      </c>
      <c r="AB813" s="519">
        <v>11.9</v>
      </c>
      <c r="AC813" s="519">
        <v>2.0128103250614799</v>
      </c>
      <c r="AD813" s="519">
        <v>4.3173051521652877</v>
      </c>
    </row>
    <row r="814" spans="2:30" x14ac:dyDescent="0.3">
      <c r="Y814" s="518"/>
      <c r="Z814" s="519">
        <v>9.3404794414620653</v>
      </c>
      <c r="AA814" s="519">
        <v>13.42429878849207</v>
      </c>
      <c r="AB814" s="519">
        <v>11.9</v>
      </c>
      <c r="AC814" s="519">
        <v>1.1145847777301441</v>
      </c>
      <c r="AD814" s="519">
        <v>4.1227501616075939</v>
      </c>
    </row>
    <row r="815" spans="2:30" x14ac:dyDescent="0.3">
      <c r="Y815" s="518"/>
      <c r="Z815" s="519">
        <v>7.863191490280343</v>
      </c>
      <c r="AA815" s="519">
        <v>12.516989271144157</v>
      </c>
      <c r="AB815" s="519">
        <v>11.9</v>
      </c>
      <c r="AC815" s="519">
        <v>1.3259039798969354</v>
      </c>
      <c r="AD815" s="519">
        <v>3.2131217030826349</v>
      </c>
    </row>
    <row r="816" spans="2:30" x14ac:dyDescent="0.3">
      <c r="Y816" s="518"/>
      <c r="Z816" s="519">
        <v>7.2523062750512324</v>
      </c>
      <c r="AA816" s="519">
        <v>10.674758795439672</v>
      </c>
      <c r="AB816" s="519">
        <v>11.9</v>
      </c>
      <c r="AC816" s="519">
        <v>-0.87797821939781784</v>
      </c>
      <c r="AD816" s="519">
        <v>2.8833176501186761</v>
      </c>
    </row>
    <row r="817" spans="25:30" x14ac:dyDescent="0.3">
      <c r="Y817" s="518"/>
      <c r="Z817" s="519">
        <v>12.519737252177908</v>
      </c>
      <c r="AA817" s="519">
        <v>10.874509008990316</v>
      </c>
      <c r="AB817" s="519">
        <v>11.9</v>
      </c>
      <c r="AC817" s="519">
        <v>6.7941359129104484</v>
      </c>
      <c r="AD817" s="519">
        <v>2.0018203633353528</v>
      </c>
    </row>
    <row r="818" spans="25:30" x14ac:dyDescent="0.3">
      <c r="Y818" s="518"/>
      <c r="Z818" s="519">
        <v>10.083525680686833</v>
      </c>
      <c r="AA818" s="519">
        <v>10.212232391762459</v>
      </c>
      <c r="AB818" s="519">
        <v>11.9</v>
      </c>
      <c r="AC818" s="519">
        <v>2.6173624892906275</v>
      </c>
      <c r="AD818" s="519">
        <v>3.6701626715043147</v>
      </c>
    </row>
    <row r="819" spans="25:30" x14ac:dyDescent="0.3">
      <c r="Y819" s="518"/>
      <c r="Z819" s="519">
        <v>20.035044080528934</v>
      </c>
      <c r="AA819" s="519">
        <v>10.088460928855202</v>
      </c>
      <c r="AB819" s="519">
        <v>11.9</v>
      </c>
      <c r="AC819" s="519">
        <v>7.1964042853389145</v>
      </c>
      <c r="AD819" s="519">
        <v>4.9125332126138757</v>
      </c>
    </row>
    <row r="820" spans="25:30" x14ac:dyDescent="0.3">
      <c r="Y820" s="518"/>
      <c r="Z820" s="519">
        <v>9.0272788427448845</v>
      </c>
      <c r="AA820" s="519">
        <v>10.087039937705113</v>
      </c>
      <c r="AB820" s="519">
        <v>11.9</v>
      </c>
      <c r="AC820" s="519">
        <v>-4.1576706824217808</v>
      </c>
      <c r="AD820" s="519">
        <v>6.3171309968606222</v>
      </c>
    </row>
    <row r="821" spans="25:30" x14ac:dyDescent="0.3">
      <c r="Y821" s="518"/>
      <c r="Z821" s="519">
        <v>4.7045431208670703</v>
      </c>
      <c r="AA821" s="519">
        <v>9.3735918668093223</v>
      </c>
      <c r="AB821" s="519">
        <v>11.9</v>
      </c>
      <c r="AC821" s="519">
        <v>12.792980934912876</v>
      </c>
      <c r="AD821" s="519">
        <v>6.6494508772490741</v>
      </c>
    </row>
    <row r="822" spans="25:30" x14ac:dyDescent="0.3">
      <c r="Y822" s="518"/>
      <c r="Z822" s="519">
        <v>6.9967912499295437</v>
      </c>
      <c r="AA822" s="519">
        <v>9.4098936901456423</v>
      </c>
      <c r="AB822" s="519">
        <v>11.9</v>
      </c>
      <c r="AC822" s="519">
        <v>10.022497767663864</v>
      </c>
      <c r="AD822" s="519">
        <v>6.8613374850009246</v>
      </c>
    </row>
    <row r="823" spans="25:30" x14ac:dyDescent="0.3">
      <c r="Y823" s="518"/>
      <c r="Z823" s="519">
        <v>7.2423593370006198</v>
      </c>
      <c r="AA823" s="519">
        <v>8.0466302690147788</v>
      </c>
      <c r="AB823" s="519">
        <v>11.9</v>
      </c>
      <c r="AC823" s="519">
        <v>8.9542062703294079</v>
      </c>
      <c r="AD823" s="519">
        <v>6.0111517588701657</v>
      </c>
    </row>
    <row r="824" spans="25:30" x14ac:dyDescent="0.3">
      <c r="Y824" s="518"/>
      <c r="Z824" s="519">
        <v>7.5256007559073677</v>
      </c>
      <c r="AA824" s="519">
        <v>7.4583776533003254</v>
      </c>
      <c r="AB824" s="519">
        <v>11.9</v>
      </c>
      <c r="AC824" s="519">
        <v>9.1203750756296103</v>
      </c>
      <c r="AD824" s="519">
        <v>5.936975340335124</v>
      </c>
    </row>
    <row r="825" spans="25:30" x14ac:dyDescent="0.3">
      <c r="Y825" s="518"/>
      <c r="Z825" s="519">
        <v>10.337638444041069</v>
      </c>
      <c r="AA825" s="519">
        <v>7.6081194909166285</v>
      </c>
      <c r="AB825" s="519">
        <v>11.9</v>
      </c>
      <c r="AC825" s="519">
        <v>4.1005687435535805</v>
      </c>
      <c r="AD825" s="519">
        <v>5.1703472050968413</v>
      </c>
    </row>
    <row r="826" spans="25:30" x14ac:dyDescent="0.3">
      <c r="Y826" s="518"/>
      <c r="Z826" s="519">
        <v>10.49220013261289</v>
      </c>
      <c r="AA826" s="519">
        <v>8.8210278388396866</v>
      </c>
      <c r="AB826" s="519">
        <v>11.9</v>
      </c>
      <c r="AC826" s="519">
        <v>1.2451042024236045</v>
      </c>
      <c r="AD826" s="519">
        <v>5.4201580855713489</v>
      </c>
    </row>
    <row r="827" spans="25:30" x14ac:dyDescent="0.3">
      <c r="Y827" s="518"/>
      <c r="Z827" s="519">
        <v>4.909510532743723</v>
      </c>
      <c r="AA827" s="519">
        <v>8.3438786146002393</v>
      </c>
      <c r="AB827" s="519">
        <v>11.9</v>
      </c>
      <c r="AC827" s="519">
        <v>-4.6769056121670758</v>
      </c>
      <c r="AD827" s="519">
        <v>4.7899809250916405</v>
      </c>
    </row>
    <row r="828" spans="25:30" x14ac:dyDescent="0.3">
      <c r="Y828" s="518"/>
      <c r="Z828" s="519">
        <v>5.7527359841811769</v>
      </c>
      <c r="AA828" s="519">
        <v>10.630096156500088</v>
      </c>
      <c r="AB828" s="519">
        <v>11.9</v>
      </c>
      <c r="AC828" s="519">
        <v>7.4265839882449001</v>
      </c>
      <c r="AD828" s="519">
        <v>5.5805871571238646</v>
      </c>
    </row>
    <row r="829" spans="25:30" x14ac:dyDescent="0.3">
      <c r="Y829" s="518"/>
      <c r="Z829" s="519">
        <v>15.487149685390957</v>
      </c>
      <c r="AA829" s="519">
        <v>10.11587232333849</v>
      </c>
      <c r="AB829" s="519">
        <v>11.9</v>
      </c>
      <c r="AC829" s="519">
        <v>11.771173930985412</v>
      </c>
      <c r="AD829" s="519">
        <v>5.5464945645519617</v>
      </c>
    </row>
    <row r="830" spans="25:30" x14ac:dyDescent="0.3">
      <c r="Y830" s="518">
        <v>44652</v>
      </c>
      <c r="Z830" s="519">
        <v>3.9023147673244893</v>
      </c>
      <c r="AA830" s="519">
        <v>10.143452948142771</v>
      </c>
      <c r="AB830" s="519"/>
      <c r="AC830" s="519">
        <v>4.5429661469714517</v>
      </c>
      <c r="AD830" s="519">
        <v>5.2211653744296616</v>
      </c>
    </row>
    <row r="831" spans="25:30" x14ac:dyDescent="0.3">
      <c r="Y831" s="518"/>
      <c r="Z831" s="519">
        <v>23.529123549206307</v>
      </c>
      <c r="AA831" s="519">
        <v>9.8785036553602517</v>
      </c>
      <c r="AB831" s="519"/>
      <c r="AC831" s="519">
        <v>14.654618699855178</v>
      </c>
      <c r="AD831" s="519">
        <v>5.0401047019960226</v>
      </c>
    </row>
    <row r="832" spans="25:30" x14ac:dyDescent="0.3">
      <c r="Y832" s="518"/>
      <c r="Z832" s="519">
        <v>6.7380716119098762</v>
      </c>
      <c r="AA832" s="519">
        <v>9.9484543822706275</v>
      </c>
      <c r="AB832" s="519"/>
      <c r="AC832" s="519">
        <v>3.8619205955502593</v>
      </c>
      <c r="AD832" s="519">
        <v>4.7799566463431233</v>
      </c>
    </row>
    <row r="833" spans="25:30" x14ac:dyDescent="0.3">
      <c r="Y833" s="518"/>
      <c r="Z833" s="519">
        <v>10.685264506242879</v>
      </c>
      <c r="AA833" s="519">
        <v>9.770759720128412</v>
      </c>
      <c r="AB833" s="519"/>
      <c r="AC833" s="519">
        <v>-1.0322001284324926</v>
      </c>
      <c r="AD833" s="519">
        <v>4.2038669789651255</v>
      </c>
    </row>
    <row r="834" spans="25:30" x14ac:dyDescent="0.3">
      <c r="Y834" s="518"/>
      <c r="Z834" s="519">
        <v>3.0548654832660778</v>
      </c>
      <c r="AA834" s="519">
        <v>10.363481550667339</v>
      </c>
      <c r="AB834" s="519"/>
      <c r="AC834" s="519">
        <v>-5.9443303192025496</v>
      </c>
      <c r="AD834" s="519">
        <v>4.8248579762322992</v>
      </c>
    </row>
    <row r="835" spans="25:30" x14ac:dyDescent="0.3">
      <c r="Y835" s="518"/>
      <c r="Z835" s="519">
        <v>6.2423910725538079</v>
      </c>
      <c r="AA835" s="519">
        <v>8.6565760750148968</v>
      </c>
      <c r="AB835" s="519"/>
      <c r="AC835" s="519">
        <v>5.6055475986746046</v>
      </c>
      <c r="AD835" s="519">
        <v>4.0891346732785809</v>
      </c>
    </row>
    <row r="836" spans="25:30" x14ac:dyDescent="0.3">
      <c r="Y836" s="518"/>
      <c r="Z836" s="519">
        <v>14.243287050395443</v>
      </c>
      <c r="AA836" s="519">
        <v>9.4536430625000012</v>
      </c>
      <c r="AB836" s="519"/>
      <c r="AC836" s="519">
        <v>7.7385462593394294</v>
      </c>
      <c r="AD836" s="519">
        <v>4.9774488953594771</v>
      </c>
    </row>
    <row r="837" spans="25:30" x14ac:dyDescent="0.3">
      <c r="Y837" s="518"/>
      <c r="Z837" s="519">
        <v>8.0513675810969794</v>
      </c>
      <c r="AA837" s="519">
        <v>9.5378155084062488</v>
      </c>
      <c r="AB837" s="519"/>
      <c r="AC837" s="519">
        <v>8.8899031278416629</v>
      </c>
      <c r="AD837" s="519">
        <v>5.3562757778256964</v>
      </c>
    </row>
    <row r="838" spans="25:30" x14ac:dyDescent="0.3">
      <c r="Y838" s="518"/>
      <c r="Z838" s="519">
        <v>11.580785219639209</v>
      </c>
      <c r="AA838" s="519">
        <v>10.313856890287633</v>
      </c>
      <c r="AB838" s="519"/>
      <c r="AC838" s="519">
        <v>9.5045555791791543</v>
      </c>
      <c r="AD838" s="519">
        <v>6.79937463492137</v>
      </c>
    </row>
    <row r="839" spans="25:30" x14ac:dyDescent="0.3">
      <c r="Y839" s="518"/>
      <c r="Z839" s="519">
        <v>12.317540524305592</v>
      </c>
      <c r="AA839" s="519">
        <v>10.391019496992666</v>
      </c>
      <c r="AB839" s="519"/>
      <c r="AC839" s="519">
        <v>10.080120150116528</v>
      </c>
      <c r="AD839" s="519">
        <v>8.3790243499874002</v>
      </c>
    </row>
    <row r="840" spans="25:30" x14ac:dyDescent="0.3">
      <c r="Y840" s="518"/>
      <c r="Z840" s="519">
        <v>11.274471627586626</v>
      </c>
      <c r="AA840" s="519">
        <v>9.1226951527393094</v>
      </c>
      <c r="AB840" s="519"/>
      <c r="AC840" s="519">
        <v>1.6195880488310479</v>
      </c>
      <c r="AD840" s="519">
        <v>7.3667825285753707</v>
      </c>
    </row>
    <row r="841" spans="25:30" x14ac:dyDescent="0.3">
      <c r="Y841" s="518"/>
      <c r="Z841" s="519">
        <v>8.4871551564357635</v>
      </c>
      <c r="AA841" s="519">
        <v>8.5621882159397931</v>
      </c>
      <c r="AB841" s="519"/>
      <c r="AC841" s="519">
        <v>4.1573616804671616</v>
      </c>
      <c r="AD841" s="519">
        <v>6.7262489895849313</v>
      </c>
    </row>
    <row r="842" spans="25:30" x14ac:dyDescent="0.3">
      <c r="Y842" s="518"/>
      <c r="Z842" s="519">
        <v>6.7825293194890479</v>
      </c>
      <c r="AA842" s="519">
        <v>9.4433559768516808</v>
      </c>
      <c r="AB842" s="519"/>
      <c r="AC842" s="519">
        <v>16.663095604136814</v>
      </c>
      <c r="AD842" s="519">
        <v>7.2437012824137161</v>
      </c>
    </row>
    <row r="843" spans="25:30" x14ac:dyDescent="0.3">
      <c r="Y843" s="518"/>
      <c r="Z843" s="519">
        <v>5.3650166406219535</v>
      </c>
      <c r="AA843" s="519">
        <v>11.093636352946602</v>
      </c>
      <c r="AB843" s="519"/>
      <c r="AC843" s="519">
        <v>0.6528535094552268</v>
      </c>
      <c r="AD843" s="519">
        <v>7.7532103490908684</v>
      </c>
    </row>
    <row r="844" spans="25:30" x14ac:dyDescent="0.3">
      <c r="Y844" s="518"/>
      <c r="Z844" s="519">
        <v>4.1278190235003471</v>
      </c>
      <c r="AA844" s="519">
        <v>14.469108249420193</v>
      </c>
      <c r="AB844" s="519"/>
      <c r="AC844" s="519">
        <v>4.406168354908587</v>
      </c>
      <c r="AD844" s="519">
        <v>10.525792093376152</v>
      </c>
    </row>
    <row r="845" spans="25:30" x14ac:dyDescent="0.3">
      <c r="Y845" s="518"/>
      <c r="Z845" s="519">
        <v>17.748959546022427</v>
      </c>
      <c r="AA845" s="519">
        <v>13.650684211812885</v>
      </c>
      <c r="AB845" s="519"/>
      <c r="AC845" s="519">
        <v>13.126721628980647</v>
      </c>
      <c r="AD845" s="519">
        <v>8.5445904699360362</v>
      </c>
    </row>
    <row r="846" spans="25:30" x14ac:dyDescent="0.3">
      <c r="Y846" s="518"/>
      <c r="Z846" s="519">
        <v>23.86950315697004</v>
      </c>
      <c r="AA846" s="519">
        <v>13.224470703991656</v>
      </c>
      <c r="AB846" s="519"/>
      <c r="AC846" s="519">
        <v>13.646683616856592</v>
      </c>
      <c r="AD846" s="519">
        <v>5.5872767486909884</v>
      </c>
    </row>
    <row r="847" spans="25:30" x14ac:dyDescent="0.3">
      <c r="Y847" s="518"/>
      <c r="Z847" s="519">
        <v>34.902774902901783</v>
      </c>
      <c r="AA847" s="519">
        <v>13.380813524025758</v>
      </c>
      <c r="AB847" s="519"/>
      <c r="AC847" s="519">
        <v>21.027660258828035</v>
      </c>
      <c r="AD847" s="519">
        <v>5.5781940695084113</v>
      </c>
    </row>
    <row r="848" spans="25:30" x14ac:dyDescent="0.3">
      <c r="Y848" s="518"/>
      <c r="Z848" s="519">
        <v>2.7581868931846008</v>
      </c>
      <c r="AA848" s="519">
        <v>13.570579392116761</v>
      </c>
      <c r="AB848" s="519"/>
      <c r="AC848" s="519">
        <v>-9.711049683613652</v>
      </c>
      <c r="AD848" s="519">
        <v>5.7633930743059478</v>
      </c>
    </row>
    <row r="849" spans="25:30" x14ac:dyDescent="0.3">
      <c r="Y849" s="518"/>
      <c r="Z849" s="519">
        <v>3.7990347647404428</v>
      </c>
      <c r="AA849" s="519">
        <v>12.850870565432404</v>
      </c>
      <c r="AB849" s="519"/>
      <c r="AC849" s="519">
        <v>-4.038100444578518</v>
      </c>
      <c r="AD849" s="519">
        <v>5.0333303893058012</v>
      </c>
    </row>
    <row r="850" spans="25:30" x14ac:dyDescent="0.3">
      <c r="Y850" s="518"/>
      <c r="Z850" s="519">
        <v>6.459416380860679</v>
      </c>
      <c r="AA850" s="519">
        <v>10.474491866523929</v>
      </c>
      <c r="AB850" s="519"/>
      <c r="AC850" s="519">
        <v>0.58927475517718619</v>
      </c>
      <c r="AD850" s="519">
        <v>3.5056619108371012</v>
      </c>
    </row>
    <row r="851" spans="25:30" x14ac:dyDescent="0.3">
      <c r="Y851" s="518"/>
      <c r="Z851" s="519">
        <v>5.4561801001373675</v>
      </c>
      <c r="AA851" s="519">
        <v>7.8665259887247458</v>
      </c>
      <c r="AB851" s="519"/>
      <c r="AC851" s="519">
        <v>5.7025613884913469</v>
      </c>
      <c r="AD851" s="519">
        <v>0.25818118576625337</v>
      </c>
    </row>
    <row r="852" spans="25:30" x14ac:dyDescent="0.3">
      <c r="Y852" s="518"/>
      <c r="Z852" s="519">
        <v>12.710997759231915</v>
      </c>
      <c r="AA852" s="519">
        <v>7.890121692286832</v>
      </c>
      <c r="AB852" s="519"/>
      <c r="AC852" s="519">
        <v>8.0162828339796164</v>
      </c>
      <c r="AD852" s="519">
        <v>2.043675848876128</v>
      </c>
    </row>
    <row r="853" spans="25:30" x14ac:dyDescent="0.3">
      <c r="Y853" s="518"/>
      <c r="Z853" s="519">
        <v>7.2348522646107032</v>
      </c>
      <c r="AA853" s="519">
        <v>7.9359257328217652</v>
      </c>
      <c r="AB853" s="519"/>
      <c r="AC853" s="519">
        <v>2.9530042675756931</v>
      </c>
      <c r="AD853" s="519">
        <v>3.6138487182360501</v>
      </c>
    </row>
    <row r="854" spans="25:30" x14ac:dyDescent="0.3">
      <c r="Y854" s="518"/>
      <c r="Z854" s="519">
        <v>16.647013758307512</v>
      </c>
      <c r="AA854" s="519">
        <v>7.1871796783774977</v>
      </c>
      <c r="AB854" s="519"/>
      <c r="AC854" s="519">
        <v>-1.7047048166678991</v>
      </c>
      <c r="AD854" s="519">
        <v>4.1849394715438013</v>
      </c>
    </row>
    <row r="855" spans="25:30" x14ac:dyDescent="0.3">
      <c r="Y855" s="518"/>
      <c r="Z855" s="519">
        <v>2.9233568181192013</v>
      </c>
      <c r="AA855" s="519">
        <v>6.3567358286536599</v>
      </c>
      <c r="AB855" s="519"/>
      <c r="AC855" s="519">
        <v>2.7874129581554712</v>
      </c>
      <c r="AD855" s="519">
        <v>3.6606983695579163</v>
      </c>
    </row>
    <row r="856" spans="25:30" x14ac:dyDescent="0.3">
      <c r="Y856" s="518"/>
      <c r="Z856" s="519">
        <v>4.1196630484849717</v>
      </c>
      <c r="AA856" s="519">
        <v>5.3521794725171121</v>
      </c>
      <c r="AB856" s="519"/>
      <c r="AC856" s="519">
        <v>6.9531096409409372</v>
      </c>
      <c r="AD856" s="519">
        <v>3.2955403555476681</v>
      </c>
    </row>
    <row r="857" spans="25:30" x14ac:dyDescent="0.3">
      <c r="Y857" s="518"/>
      <c r="Z857" s="519">
        <v>1.2181939997508158</v>
      </c>
      <c r="AA857" s="519">
        <v>4.582452887900863</v>
      </c>
      <c r="AB857" s="519"/>
      <c r="AC857" s="519">
        <v>4.5869100283314452</v>
      </c>
      <c r="AD857" s="519">
        <v>2.8979319498631742</v>
      </c>
    </row>
    <row r="858" spans="25:30" x14ac:dyDescent="0.3">
      <c r="Y858" s="518"/>
      <c r="Z858" s="519">
        <v>-0.35692684792950913</v>
      </c>
      <c r="AA858" s="519"/>
      <c r="AB858" s="519"/>
      <c r="AC858" s="519">
        <v>2.0328736745901494</v>
      </c>
      <c r="AD858" s="519"/>
    </row>
    <row r="859" spans="25:30" x14ac:dyDescent="0.3">
      <c r="Y859" s="518"/>
      <c r="Z859" s="519">
        <v>5.6791032662760825</v>
      </c>
      <c r="AA859" s="519"/>
      <c r="AB859" s="519"/>
      <c r="AC859" s="519">
        <v>5.4601767359078792</v>
      </c>
      <c r="AD859" s="519"/>
    </row>
    <row r="860" spans="25:30" x14ac:dyDescent="0.3">
      <c r="Y860" s="518">
        <v>44682</v>
      </c>
      <c r="Z860" s="519">
        <v>1.846766172296963</v>
      </c>
      <c r="AA860" s="519"/>
      <c r="AB860" s="519"/>
      <c r="AC860" s="519">
        <v>0.1697454277842354</v>
      </c>
      <c r="AD860" s="519"/>
    </row>
  </sheetData>
  <mergeCells count="38">
    <mergeCell ref="C161:N162"/>
    <mergeCell ref="C143:D143"/>
    <mergeCell ref="C144:D144"/>
    <mergeCell ref="C146:D146"/>
    <mergeCell ref="C147:D147"/>
    <mergeCell ref="C148:D148"/>
    <mergeCell ref="C149:D149"/>
    <mergeCell ref="C150:D150"/>
    <mergeCell ref="C151:D151"/>
    <mergeCell ref="C152:D152"/>
    <mergeCell ref="C154:K155"/>
    <mergeCell ref="C156:K157"/>
    <mergeCell ref="G136:H137"/>
    <mergeCell ref="I136:I137"/>
    <mergeCell ref="J136:J137"/>
    <mergeCell ref="K136:L137"/>
    <mergeCell ref="C140:D140"/>
    <mergeCell ref="C142:D142"/>
    <mergeCell ref="G40:G41"/>
    <mergeCell ref="H40:J40"/>
    <mergeCell ref="K40:M40"/>
    <mergeCell ref="N40:Q40"/>
    <mergeCell ref="C133:N133"/>
    <mergeCell ref="C135:D137"/>
    <mergeCell ref="E135:H135"/>
    <mergeCell ref="I135:L135"/>
    <mergeCell ref="E136:E137"/>
    <mergeCell ref="F136:F137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C6:U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AU27" sqref="AU27"/>
    </sheetView>
  </sheetViews>
  <sheetFormatPr defaultRowHeight="14.4" x14ac:dyDescent="0.3"/>
  <cols>
    <col min="1" max="1" width="54.88671875" style="517" customWidth="1"/>
    <col min="2" max="2" width="8.44140625" style="517" customWidth="1"/>
    <col min="3" max="3" width="18.109375" style="517" customWidth="1"/>
    <col min="4" max="51" width="11.6640625" style="517" customWidth="1"/>
    <col min="52" max="52" width="9.6640625" style="517" customWidth="1"/>
    <col min="53" max="16384" width="8.88671875" style="517"/>
  </cols>
  <sheetData>
    <row r="2" spans="1:55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  <c r="AZ2" s="212"/>
      <c r="BA2" s="212"/>
    </row>
    <row r="3" spans="1:55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  <c r="AZ3" s="212"/>
      <c r="BA3" s="212"/>
    </row>
    <row r="4" spans="1:55" ht="20.25" customHeight="1" x14ac:dyDescent="0.35">
      <c r="A4" s="617" t="s">
        <v>245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</row>
    <row r="5" spans="1:55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616"/>
      <c r="AW5" s="616"/>
      <c r="AX5" s="616"/>
      <c r="AY5" s="616"/>
    </row>
    <row r="6" spans="1:55" ht="23.25" customHeight="1" thickBot="1" x14ac:dyDescent="0.35">
      <c r="A6" s="618"/>
      <c r="B6" s="174"/>
      <c r="C6" s="175"/>
      <c r="D6" s="621" t="s">
        <v>39</v>
      </c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2"/>
      <c r="AD6" s="622"/>
      <c r="AE6" s="622"/>
      <c r="AF6" s="622"/>
      <c r="AG6" s="622"/>
      <c r="AH6" s="622"/>
      <c r="AI6" s="622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</row>
    <row r="7" spans="1:55" s="177" customFormat="1" ht="23.25" customHeight="1" thickBot="1" x14ac:dyDescent="0.35">
      <c r="A7" s="619"/>
      <c r="B7" s="176"/>
      <c r="C7" s="215"/>
      <c r="D7" s="623">
        <v>2019</v>
      </c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5"/>
      <c r="T7" s="623">
        <v>2020</v>
      </c>
      <c r="U7" s="624"/>
      <c r="V7" s="624"/>
      <c r="W7" s="624"/>
      <c r="X7" s="624"/>
      <c r="Y7" s="624"/>
      <c r="Z7" s="624"/>
      <c r="AA7" s="624"/>
      <c r="AB7" s="624"/>
      <c r="AC7" s="624"/>
      <c r="AD7" s="624"/>
      <c r="AE7" s="624"/>
      <c r="AF7" s="624"/>
      <c r="AG7" s="624"/>
      <c r="AH7" s="624"/>
      <c r="AI7" s="625"/>
      <c r="AJ7" s="623">
        <v>2021</v>
      </c>
      <c r="AK7" s="624"/>
      <c r="AL7" s="624"/>
      <c r="AM7" s="624"/>
      <c r="AN7" s="624"/>
      <c r="AO7" s="624"/>
      <c r="AP7" s="624"/>
      <c r="AQ7" s="624"/>
      <c r="AR7" s="624"/>
      <c r="AS7" s="624"/>
      <c r="AT7" s="624"/>
      <c r="AU7" s="624"/>
      <c r="AV7" s="624"/>
      <c r="AW7" s="624"/>
      <c r="AX7" s="624"/>
      <c r="AY7" s="625"/>
      <c r="AZ7" s="614">
        <v>2022</v>
      </c>
      <c r="BA7" s="615"/>
      <c r="BB7" s="615"/>
      <c r="BC7" s="615"/>
    </row>
    <row r="8" spans="1:55" ht="41.25" customHeight="1" x14ac:dyDescent="0.3">
      <c r="A8" s="620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534" t="s">
        <v>41</v>
      </c>
      <c r="BA8" s="180" t="s">
        <v>42</v>
      </c>
      <c r="BB8" s="180" t="s">
        <v>43</v>
      </c>
      <c r="BC8" s="180" t="s">
        <v>172</v>
      </c>
    </row>
    <row r="9" spans="1:55" x14ac:dyDescent="0.3">
      <c r="A9" s="430" t="s">
        <v>321</v>
      </c>
      <c r="B9" s="431" t="s">
        <v>322</v>
      </c>
      <c r="C9" s="353"/>
      <c r="D9" s="354">
        <v>111.9</v>
      </c>
      <c r="E9" s="355">
        <v>111.2</v>
      </c>
      <c r="F9" s="355">
        <v>108.9</v>
      </c>
      <c r="G9" s="355">
        <v>108.9</v>
      </c>
      <c r="H9" s="355">
        <v>108.2</v>
      </c>
      <c r="I9" s="355">
        <v>108.8</v>
      </c>
      <c r="J9" s="355">
        <v>107.3</v>
      </c>
      <c r="K9" s="355">
        <v>107.3</v>
      </c>
      <c r="L9" s="355">
        <v>107.1</v>
      </c>
      <c r="M9" s="355">
        <v>106.8</v>
      </c>
      <c r="N9" s="355">
        <v>108.5</v>
      </c>
      <c r="O9" s="355">
        <v>106.3</v>
      </c>
      <c r="P9" s="354">
        <v>110.66666666666667</v>
      </c>
      <c r="Q9" s="355">
        <v>108.63333333333334</v>
      </c>
      <c r="R9" s="355">
        <v>107.23333333333333</v>
      </c>
      <c r="S9" s="355">
        <v>107.2</v>
      </c>
      <c r="T9" s="356">
        <v>108.9</v>
      </c>
      <c r="U9" s="355">
        <v>108</v>
      </c>
      <c r="V9" s="355">
        <v>99</v>
      </c>
      <c r="W9" s="355">
        <v>62.7</v>
      </c>
      <c r="X9" s="355">
        <v>59.3</v>
      </c>
      <c r="Y9" s="355">
        <v>73.900000000000006</v>
      </c>
      <c r="Z9" s="355">
        <v>87.5</v>
      </c>
      <c r="AA9" s="355">
        <v>89.3</v>
      </c>
      <c r="AB9" s="355">
        <v>91.4</v>
      </c>
      <c r="AC9" s="355">
        <v>92.9</v>
      </c>
      <c r="AD9" s="355">
        <v>89.4</v>
      </c>
      <c r="AE9" s="357">
        <v>92.2</v>
      </c>
      <c r="AF9" s="354">
        <v>105.3</v>
      </c>
      <c r="AG9" s="355">
        <v>65.3</v>
      </c>
      <c r="AH9" s="355">
        <v>89.40000000000002</v>
      </c>
      <c r="AI9" s="358">
        <v>91.5</v>
      </c>
      <c r="AJ9" s="356">
        <v>93.4</v>
      </c>
      <c r="AK9" s="355">
        <v>90.9</v>
      </c>
      <c r="AL9" s="355">
        <v>97.2</v>
      </c>
      <c r="AM9" s="355">
        <v>99.9</v>
      </c>
      <c r="AN9" s="355">
        <v>106.4</v>
      </c>
      <c r="AO9" s="355">
        <v>108.7</v>
      </c>
      <c r="AP9" s="355">
        <v>104.9</v>
      </c>
      <c r="AQ9" s="355">
        <v>106.4</v>
      </c>
      <c r="AR9" s="355">
        <v>107.5</v>
      </c>
      <c r="AS9" s="355">
        <v>108.2</v>
      </c>
      <c r="AT9" s="355">
        <v>108.4</v>
      </c>
      <c r="AU9" s="357">
        <v>109.2</v>
      </c>
      <c r="AV9" s="354">
        <v>93.833333333333329</v>
      </c>
      <c r="AW9" s="355">
        <v>105</v>
      </c>
      <c r="AX9" s="355">
        <v>106.26666666666667</v>
      </c>
      <c r="AY9" s="358">
        <v>108.60000000000001</v>
      </c>
      <c r="AZ9" s="356">
        <v>107.1</v>
      </c>
      <c r="BA9" s="356">
        <v>110.1</v>
      </c>
      <c r="BB9" s="356">
        <v>104.1</v>
      </c>
      <c r="BC9" s="356">
        <v>107.5</v>
      </c>
    </row>
    <row r="10" spans="1:55" s="58" customFormat="1" x14ac:dyDescent="0.3">
      <c r="A10" s="432"/>
      <c r="B10" s="433"/>
      <c r="C10" s="433" t="s">
        <v>45</v>
      </c>
      <c r="D10" s="434">
        <v>-8.8573959255978732E-3</v>
      </c>
      <c r="E10" s="435">
        <v>-1.5929203539822984E-2</v>
      </c>
      <c r="F10" s="435">
        <v>-3.6283185840707916E-2</v>
      </c>
      <c r="G10" s="435">
        <v>-2.3318385650224163E-2</v>
      </c>
      <c r="H10" s="435">
        <v>-2.6978417266187049E-2</v>
      </c>
      <c r="I10" s="435">
        <v>-3.460514640638869E-2</v>
      </c>
      <c r="J10" s="435">
        <v>-4.6222222222222248E-2</v>
      </c>
      <c r="K10" s="435">
        <v>-4.0250447227191413E-2</v>
      </c>
      <c r="L10" s="435">
        <v>-3.5135135135135186E-2</v>
      </c>
      <c r="M10" s="435">
        <v>-2.465753424657537E-2</v>
      </c>
      <c r="N10" s="435">
        <v>-1.3636363636363636E-2</v>
      </c>
      <c r="O10" s="435">
        <v>-4.6636771300448458E-2</v>
      </c>
      <c r="P10" s="434">
        <v>-2.0359988197108141E-2</v>
      </c>
      <c r="Q10" s="435">
        <v>-2.8324388789504985E-2</v>
      </c>
      <c r="R10" s="435">
        <v>-4.0560691917685639E-2</v>
      </c>
      <c r="S10" s="435">
        <v>-2.839879154078543E-2</v>
      </c>
      <c r="T10" s="359">
        <v>-2.6809651474530828E-2</v>
      </c>
      <c r="U10" s="435">
        <v>-2.8776978417266213E-2</v>
      </c>
      <c r="V10" s="435">
        <v>-9.0909090909090953E-2</v>
      </c>
      <c r="W10" s="435">
        <v>-0.42424242424242425</v>
      </c>
      <c r="X10" s="435">
        <v>-0.45194085027726438</v>
      </c>
      <c r="Y10" s="435">
        <v>-0.32077205882352933</v>
      </c>
      <c r="Z10" s="435">
        <v>-0.18452935694315004</v>
      </c>
      <c r="AA10" s="435">
        <v>-0.16775396085740915</v>
      </c>
      <c r="AB10" s="435">
        <v>-0.14659197012138178</v>
      </c>
      <c r="AC10" s="435">
        <v>-0.13014981273408233</v>
      </c>
      <c r="AD10" s="435">
        <v>-0.17603686635944696</v>
      </c>
      <c r="AE10" s="436">
        <v>-0.13264346190028217</v>
      </c>
      <c r="AF10" s="434">
        <v>-4.8493975903614525E-2</v>
      </c>
      <c r="AG10" s="435">
        <v>-0.39889536667689479</v>
      </c>
      <c r="AH10" s="435">
        <v>-0.16630400994715555</v>
      </c>
      <c r="AI10" s="437">
        <v>-0.14645522388059704</v>
      </c>
      <c r="AJ10" s="359">
        <v>-0.14233241505968777</v>
      </c>
      <c r="AK10" s="435">
        <v>-0.15833333333333327</v>
      </c>
      <c r="AL10" s="435">
        <v>-1.8181818181818153E-2</v>
      </c>
      <c r="AM10" s="435">
        <v>0.59330143540669855</v>
      </c>
      <c r="AN10" s="435">
        <v>0.79426644182124806</v>
      </c>
      <c r="AO10" s="435">
        <v>0.47090663058186732</v>
      </c>
      <c r="AP10" s="435">
        <v>0.19885714285714293</v>
      </c>
      <c r="AQ10" s="435">
        <v>0.19148936170212777</v>
      </c>
      <c r="AR10" s="435">
        <v>0.17614879649890583</v>
      </c>
      <c r="AS10" s="435">
        <v>0.16469321851453173</v>
      </c>
      <c r="AT10" s="435">
        <v>0.21252796420581654</v>
      </c>
      <c r="AU10" s="436">
        <v>0.18438177874186551</v>
      </c>
      <c r="AV10" s="434">
        <v>-0.10889522000633114</v>
      </c>
      <c r="AW10" s="435">
        <v>0.60796324655436451</v>
      </c>
      <c r="AX10" s="435">
        <v>0.18866517524235618</v>
      </c>
      <c r="AY10" s="437">
        <v>0.18688524590163944</v>
      </c>
      <c r="AZ10" s="359">
        <v>0.14668094218415403</v>
      </c>
      <c r="BA10" s="359">
        <v>0.21122112211221108</v>
      </c>
      <c r="BB10" s="359">
        <v>7.0987654320987567E-2</v>
      </c>
      <c r="BC10" s="359">
        <v>7.6076076076076013E-2</v>
      </c>
    </row>
    <row r="11" spans="1:55" x14ac:dyDescent="0.3">
      <c r="A11" s="432" t="s">
        <v>323</v>
      </c>
      <c r="B11" s="433" t="s">
        <v>322</v>
      </c>
      <c r="C11" s="360"/>
      <c r="D11" s="361">
        <v>112.2</v>
      </c>
      <c r="E11" s="362">
        <v>111.5</v>
      </c>
      <c r="F11" s="362">
        <v>111.5</v>
      </c>
      <c r="G11" s="362">
        <v>113.2</v>
      </c>
      <c r="H11" s="362">
        <v>110.7</v>
      </c>
      <c r="I11" s="362">
        <v>111.3</v>
      </c>
      <c r="J11" s="362">
        <v>110.2</v>
      </c>
      <c r="K11" s="362">
        <v>112.2</v>
      </c>
      <c r="L11" s="362">
        <v>111.6</v>
      </c>
      <c r="M11" s="362">
        <v>111</v>
      </c>
      <c r="N11" s="362">
        <v>112</v>
      </c>
      <c r="O11" s="362">
        <v>112.2</v>
      </c>
      <c r="P11" s="361">
        <v>111.73333333333333</v>
      </c>
      <c r="Q11" s="362">
        <v>111.73333333333333</v>
      </c>
      <c r="R11" s="362">
        <v>111.33333333333333</v>
      </c>
      <c r="S11" s="362">
        <v>111.73333333333333</v>
      </c>
      <c r="T11" s="363">
        <v>112.7</v>
      </c>
      <c r="U11" s="362">
        <v>112.9</v>
      </c>
      <c r="V11" s="362">
        <v>106.2</v>
      </c>
      <c r="W11" s="362">
        <v>66.7</v>
      </c>
      <c r="X11" s="362">
        <v>89.5</v>
      </c>
      <c r="Y11" s="362">
        <v>94.1</v>
      </c>
      <c r="Z11" s="362">
        <v>98.4</v>
      </c>
      <c r="AA11" s="362">
        <v>103.5</v>
      </c>
      <c r="AB11" s="362">
        <v>102.3</v>
      </c>
      <c r="AC11" s="362">
        <v>104.3</v>
      </c>
      <c r="AD11" s="362">
        <v>100.3</v>
      </c>
      <c r="AE11" s="364">
        <v>101.8</v>
      </c>
      <c r="AF11" s="361">
        <v>110.60000000000001</v>
      </c>
      <c r="AG11" s="362">
        <v>83.433333333333323</v>
      </c>
      <c r="AH11" s="362">
        <v>101.39999999999999</v>
      </c>
      <c r="AI11" s="365">
        <v>102.13333333333333</v>
      </c>
      <c r="AJ11" s="363">
        <v>100.1</v>
      </c>
      <c r="AK11" s="362">
        <v>100.2</v>
      </c>
      <c r="AL11" s="362">
        <v>104.8</v>
      </c>
      <c r="AM11" s="362">
        <v>105.3</v>
      </c>
      <c r="AN11" s="362">
        <v>108.2</v>
      </c>
      <c r="AO11" s="362">
        <v>108.8</v>
      </c>
      <c r="AP11" s="362">
        <v>108.8</v>
      </c>
      <c r="AQ11" s="362">
        <v>108.2</v>
      </c>
      <c r="AR11" s="362">
        <v>101.3</v>
      </c>
      <c r="AS11" s="362">
        <v>112.4</v>
      </c>
      <c r="AT11" s="362">
        <v>112.9</v>
      </c>
      <c r="AU11" s="364">
        <v>110.8</v>
      </c>
      <c r="AV11" s="361">
        <v>101.7</v>
      </c>
      <c r="AW11" s="362">
        <v>107.43333333333334</v>
      </c>
      <c r="AX11" s="362">
        <v>106.10000000000001</v>
      </c>
      <c r="AY11" s="365">
        <v>112.03333333333335</v>
      </c>
      <c r="AZ11" s="363">
        <v>110.6</v>
      </c>
      <c r="BA11" s="363">
        <v>114.5</v>
      </c>
      <c r="BB11" s="363">
        <v>111.3</v>
      </c>
      <c r="BC11" s="363">
        <v>113.2</v>
      </c>
    </row>
    <row r="12" spans="1:55" x14ac:dyDescent="0.3">
      <c r="A12" s="438"/>
      <c r="B12" s="439"/>
      <c r="C12" s="439" t="s">
        <v>45</v>
      </c>
      <c r="D12" s="440">
        <v>-6.2001771479185371E-3</v>
      </c>
      <c r="E12" s="441">
        <v>-2.2787028921998197E-2</v>
      </c>
      <c r="F12" s="441">
        <v>-1.1524822695035436E-2</v>
      </c>
      <c r="G12" s="441">
        <v>-7.8878177037685505E-3</v>
      </c>
      <c r="H12" s="441">
        <v>-2.6385224274406333E-2</v>
      </c>
      <c r="I12" s="441">
        <v>-2.1108179419525114E-2</v>
      </c>
      <c r="J12" s="441">
        <v>-4.3402777777777776E-2</v>
      </c>
      <c r="K12" s="441">
        <v>8.9928057553956831E-3</v>
      </c>
      <c r="L12" s="441">
        <v>-8.952551477171757E-4</v>
      </c>
      <c r="M12" s="441">
        <v>-2.2026431718061675E-2</v>
      </c>
      <c r="N12" s="441">
        <v>-3.2815198618307402E-2</v>
      </c>
      <c r="O12" s="441">
        <v>-2.4347826086956497E-2</v>
      </c>
      <c r="P12" s="440">
        <v>-1.3537374926427294E-2</v>
      </c>
      <c r="Q12" s="441">
        <v>-1.8448023426061444E-2</v>
      </c>
      <c r="R12" s="441">
        <v>-1.2126589766341386E-2</v>
      </c>
      <c r="S12" s="441">
        <v>-2.6430438571013636E-2</v>
      </c>
      <c r="T12" s="366">
        <v>4.4563279857397506E-3</v>
      </c>
      <c r="U12" s="441">
        <v>1.2556053811659244E-2</v>
      </c>
      <c r="V12" s="441">
        <v>-4.7533632286995489E-2</v>
      </c>
      <c r="W12" s="441">
        <v>-0.41077738515901058</v>
      </c>
      <c r="X12" s="441">
        <v>-0.19150858175248422</v>
      </c>
      <c r="Y12" s="441">
        <v>-0.15453728661275834</v>
      </c>
      <c r="Z12" s="441">
        <v>-0.10707803992740469</v>
      </c>
      <c r="AA12" s="441">
        <v>-7.7540106951871676E-2</v>
      </c>
      <c r="AB12" s="441">
        <v>-8.3333333333333315E-2</v>
      </c>
      <c r="AC12" s="441">
        <v>-6.0360360360360389E-2</v>
      </c>
      <c r="AD12" s="441">
        <v>-0.10446428571428575</v>
      </c>
      <c r="AE12" s="442">
        <v>-9.2691622103386856E-2</v>
      </c>
      <c r="AF12" s="440">
        <v>-1.0143198090692055E-2</v>
      </c>
      <c r="AG12" s="441">
        <v>-0.25328162291169459</v>
      </c>
      <c r="AH12" s="441">
        <v>-8.9221556886227585E-2</v>
      </c>
      <c r="AI12" s="443">
        <v>-8.591885441527454E-2</v>
      </c>
      <c r="AJ12" s="366">
        <v>-0.11180124223602492</v>
      </c>
      <c r="AK12" s="441">
        <v>-0.11248892825509302</v>
      </c>
      <c r="AL12" s="441">
        <v>-1.3182674199623405E-2</v>
      </c>
      <c r="AM12" s="441">
        <v>0.57871064467766109</v>
      </c>
      <c r="AN12" s="441">
        <v>0.20893854748603355</v>
      </c>
      <c r="AO12" s="441">
        <v>0.15621679064824659</v>
      </c>
      <c r="AP12" s="441">
        <v>0.10569105691056901</v>
      </c>
      <c r="AQ12" s="441">
        <v>4.5410628019323697E-2</v>
      </c>
      <c r="AR12" s="441">
        <v>-9.7751710654936461E-3</v>
      </c>
      <c r="AS12" s="441">
        <v>7.7660594439118019E-2</v>
      </c>
      <c r="AT12" s="441">
        <v>0.12562313060817556</v>
      </c>
      <c r="AU12" s="442">
        <v>8.8408644400785857E-2</v>
      </c>
      <c r="AV12" s="440">
        <v>-8.0470162748643811E-2</v>
      </c>
      <c r="AW12" s="441">
        <v>0.28765481422293271</v>
      </c>
      <c r="AX12" s="441">
        <v>4.6351084812623448E-2</v>
      </c>
      <c r="AY12" s="443">
        <v>9.6932114882506734E-2</v>
      </c>
      <c r="AZ12" s="366">
        <v>0.1048951048951049</v>
      </c>
      <c r="BA12" s="366">
        <v>0.1427145708582834</v>
      </c>
      <c r="BB12" s="366">
        <v>6.2022900763358778E-2</v>
      </c>
      <c r="BC12" s="366">
        <v>7.5023741690408416E-2</v>
      </c>
    </row>
    <row r="13" spans="1:55" x14ac:dyDescent="0.3">
      <c r="A13" s="430" t="s">
        <v>324</v>
      </c>
      <c r="B13" s="431" t="s">
        <v>46</v>
      </c>
      <c r="C13" s="367" t="s">
        <v>325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  <c r="BA13" s="368">
        <v>-9.3804765570333334E-2</v>
      </c>
      <c r="BB13" s="368">
        <v>-0.10564422455766666</v>
      </c>
      <c r="BC13" s="368" t="s">
        <v>173</v>
      </c>
    </row>
    <row r="14" spans="1:55" x14ac:dyDescent="0.3">
      <c r="A14" s="372"/>
      <c r="B14" s="439"/>
      <c r="C14" s="439" t="s">
        <v>326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  <c r="BA14" s="366">
        <v>-0.11347835852799999</v>
      </c>
      <c r="BB14" s="366">
        <v>-0.12335407310200001</v>
      </c>
      <c r="BC14" s="366" t="s">
        <v>173</v>
      </c>
    </row>
    <row r="15" spans="1:55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126.68</v>
      </c>
      <c r="AU15" s="364">
        <v>119.01</v>
      </c>
      <c r="AV15" s="361">
        <v>107.32666666666667</v>
      </c>
      <c r="AW15" s="362">
        <v>113.75999999999999</v>
      </c>
      <c r="AX15" s="362">
        <v>113.81333333333333</v>
      </c>
      <c r="AY15" s="365">
        <v>122.54333333333334</v>
      </c>
      <c r="AZ15" s="363">
        <v>120.91</v>
      </c>
      <c r="BA15" s="363">
        <v>124.71</v>
      </c>
      <c r="BB15" s="363" t="s">
        <v>173</v>
      </c>
      <c r="BC15" s="363" t="s">
        <v>173</v>
      </c>
    </row>
    <row r="16" spans="1:55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0.17014594494734908</v>
      </c>
      <c r="AU16" s="436">
        <v>0.18100625186067304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0.15465309840133179</v>
      </c>
      <c r="AZ16" s="359">
        <v>0.18702140192420955</v>
      </c>
      <c r="BA16" s="359">
        <v>0.23243403498369403</v>
      </c>
      <c r="BB16" s="359" t="s">
        <v>173</v>
      </c>
      <c r="BC16" s="359" t="s">
        <v>173</v>
      </c>
    </row>
    <row r="17" spans="1:55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  <c r="BA17" s="359"/>
      <c r="BB17" s="359"/>
      <c r="BC17" s="359"/>
    </row>
    <row r="18" spans="1:55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106.59</v>
      </c>
      <c r="AU18" s="364">
        <v>106.63</v>
      </c>
      <c r="AV18" s="361">
        <v>103.55333333333334</v>
      </c>
      <c r="AW18" s="362">
        <v>104.19333333333334</v>
      </c>
      <c r="AX18" s="362">
        <v>105.51666666666667</v>
      </c>
      <c r="AY18" s="365">
        <v>106.26666666666667</v>
      </c>
      <c r="AZ18" s="363">
        <v>105.85</v>
      </c>
      <c r="BA18" s="363">
        <v>106.41</v>
      </c>
      <c r="BB18" s="363" t="s">
        <v>173</v>
      </c>
      <c r="BC18" s="363" t="s">
        <v>173</v>
      </c>
    </row>
    <row r="19" spans="1:55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1.990240168404938E-2</v>
      </c>
      <c r="AU19" s="436">
        <v>2.1849544801149961E-2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1.9018699057055968E-2</v>
      </c>
      <c r="AZ19" s="359">
        <v>2.3001836281047617E-2</v>
      </c>
      <c r="BA19" s="359">
        <v>2.8612856452392352E-2</v>
      </c>
      <c r="BB19" s="359" t="s">
        <v>173</v>
      </c>
      <c r="BC19" s="359" t="s">
        <v>173</v>
      </c>
    </row>
    <row r="20" spans="1:55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103.82</v>
      </c>
      <c r="AV20" s="361">
        <v>100.23666666666668</v>
      </c>
      <c r="AW20" s="362">
        <v>100.58999999999999</v>
      </c>
      <c r="AX20" s="362">
        <v>102.10666666666667</v>
      </c>
      <c r="AY20" s="365">
        <v>103.21999999999998</v>
      </c>
      <c r="AZ20" s="363">
        <v>102.56</v>
      </c>
      <c r="BA20" s="363">
        <v>103.22</v>
      </c>
      <c r="BB20" s="363" t="s">
        <v>173</v>
      </c>
      <c r="BC20" s="363" t="s">
        <v>173</v>
      </c>
    </row>
    <row r="21" spans="1:55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1.9442262372348723E-2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1.4846131157211591E-2</v>
      </c>
      <c r="AZ21" s="359">
        <v>2.2838336491473113E-2</v>
      </c>
      <c r="BA21" s="359">
        <v>3.1271855330202672E-2</v>
      </c>
      <c r="BB21" s="359" t="s">
        <v>173</v>
      </c>
      <c r="BC21" s="359" t="s">
        <v>173</v>
      </c>
    </row>
    <row r="22" spans="1:55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110.36</v>
      </c>
      <c r="AU22" s="364">
        <v>110.22</v>
      </c>
      <c r="AV22" s="361">
        <v>106.95</v>
      </c>
      <c r="AW22" s="362">
        <v>108.30000000000001</v>
      </c>
      <c r="AX22" s="362">
        <v>109.3</v>
      </c>
      <c r="AY22" s="365">
        <v>109.95666666666666</v>
      </c>
      <c r="AZ22" s="363">
        <v>109.72</v>
      </c>
      <c r="BA22" s="363">
        <v>110.26</v>
      </c>
      <c r="BB22" s="363" t="s">
        <v>173</v>
      </c>
      <c r="BC22" s="363" t="s">
        <v>173</v>
      </c>
    </row>
    <row r="23" spans="1:55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2.8709917971662974E-2</v>
      </c>
      <c r="AU23" s="436">
        <v>2.7979854504756502E-2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2.7248380667663087E-2</v>
      </c>
      <c r="AZ23" s="359">
        <v>2.8978711432054782E-2</v>
      </c>
      <c r="BA23" s="359">
        <v>3.2203707170941842E-2</v>
      </c>
      <c r="BB23" s="359" t="s">
        <v>173</v>
      </c>
      <c r="BC23" s="359" t="s">
        <v>173</v>
      </c>
    </row>
    <row r="24" spans="1:55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110.19</v>
      </c>
      <c r="AU24" s="364">
        <v>109.29</v>
      </c>
      <c r="AV24" s="361">
        <v>107.64333333333332</v>
      </c>
      <c r="AW24" s="362">
        <v>107.79333333333334</v>
      </c>
      <c r="AX24" s="362">
        <v>109.38333333333333</v>
      </c>
      <c r="AY24" s="365">
        <v>109.37</v>
      </c>
      <c r="AZ24" s="363">
        <v>109.3</v>
      </c>
      <c r="BA24" s="363">
        <v>109.81</v>
      </c>
      <c r="BB24" s="363" t="s">
        <v>173</v>
      </c>
      <c r="BC24" s="363" t="s">
        <v>173</v>
      </c>
    </row>
    <row r="25" spans="1:55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2.0466753102426339E-2</v>
      </c>
      <c r="AU25" s="436">
        <v>1.9876819708846652E-2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1.8437470900456453E-2</v>
      </c>
      <c r="AZ25" s="359">
        <v>1.551612004088085E-2</v>
      </c>
      <c r="BA25" s="359">
        <v>1.9591457753017637E-2</v>
      </c>
      <c r="BB25" s="359" t="s">
        <v>173</v>
      </c>
      <c r="BC25" s="359" t="s">
        <v>173</v>
      </c>
    </row>
    <row r="26" spans="1:55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99.63</v>
      </c>
      <c r="AU26" s="364">
        <v>99.59</v>
      </c>
      <c r="AV26" s="361">
        <v>99.216666666666683</v>
      </c>
      <c r="AW26" s="362">
        <v>99.64</v>
      </c>
      <c r="AX26" s="362">
        <v>99.759999999999991</v>
      </c>
      <c r="AY26" s="365">
        <v>99.59666666666665</v>
      </c>
      <c r="AZ26" s="363">
        <v>99.37</v>
      </c>
      <c r="BA26" s="363">
        <v>98.96</v>
      </c>
      <c r="BB26" s="363" t="s">
        <v>173</v>
      </c>
      <c r="BC26" s="363" t="s">
        <v>173</v>
      </c>
    </row>
    <row r="27" spans="1:55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-7.1748878923766314E-3</v>
      </c>
      <c r="AU27" s="442">
        <v>3.0132583366821564E-4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-4.1993001166473849E-3</v>
      </c>
      <c r="AZ27" s="366">
        <v>-1.707856138235826E-3</v>
      </c>
      <c r="BA27" s="366">
        <v>-1.7149198022798373E-3</v>
      </c>
      <c r="BB27" s="366" t="s">
        <v>173</v>
      </c>
      <c r="BC27" s="366" t="s">
        <v>173</v>
      </c>
    </row>
    <row r="28" spans="1:55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120.5</v>
      </c>
      <c r="AT28" s="377">
        <v>124.42</v>
      </c>
      <c r="AU28" s="379">
        <v>127.22</v>
      </c>
      <c r="AV28" s="376">
        <v>90.696666666666658</v>
      </c>
      <c r="AW28" s="377">
        <v>108.52666666666666</v>
      </c>
      <c r="AX28" s="377">
        <v>116.27666666666669</v>
      </c>
      <c r="AY28" s="380">
        <v>124.04666666666667</v>
      </c>
      <c r="AZ28" s="378">
        <v>108.06</v>
      </c>
      <c r="BA28" s="378">
        <v>110.75</v>
      </c>
      <c r="BB28" s="378" t="s">
        <v>173</v>
      </c>
      <c r="BC28" s="378" t="s">
        <v>173</v>
      </c>
    </row>
    <row r="29" spans="1:55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0.13507912584777698</v>
      </c>
      <c r="AT29" s="441">
        <v>0.22557131599684793</v>
      </c>
      <c r="AU29" s="442">
        <v>0.16962397719959554</v>
      </c>
      <c r="AV29" s="440">
        <v>-0.11819419237749559</v>
      </c>
      <c r="AW29" s="441">
        <v>0.3342895782959715</v>
      </c>
      <c r="AX29" s="441">
        <v>0.12228942796473859</v>
      </c>
      <c r="AY29" s="443">
        <v>0.17598356770421866</v>
      </c>
      <c r="AZ29" s="366">
        <v>0.24421416234887744</v>
      </c>
      <c r="BA29" s="366">
        <v>0.32985110470701245</v>
      </c>
      <c r="BB29" s="366" t="s">
        <v>173</v>
      </c>
      <c r="BC29" s="366" t="s">
        <v>173</v>
      </c>
    </row>
    <row r="30" spans="1:55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  <c r="BA30" s="359"/>
      <c r="BB30" s="359"/>
      <c r="BC30" s="359"/>
    </row>
    <row r="31" spans="1:55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99.04</v>
      </c>
      <c r="AK31" s="362">
        <v>91.7</v>
      </c>
      <c r="AL31" s="362">
        <v>109.11</v>
      </c>
      <c r="AM31" s="362">
        <v>109.96</v>
      </c>
      <c r="AN31" s="362">
        <v>119.36</v>
      </c>
      <c r="AO31" s="362">
        <v>117.39</v>
      </c>
      <c r="AP31" s="362">
        <v>127.48</v>
      </c>
      <c r="AQ31" s="362">
        <v>128.25</v>
      </c>
      <c r="AR31" s="362">
        <v>121.04</v>
      </c>
      <c r="AS31" s="362">
        <v>125.22</v>
      </c>
      <c r="AT31" s="362">
        <v>130.09</v>
      </c>
      <c r="AU31" s="364">
        <v>151.86000000000001</v>
      </c>
      <c r="AV31" s="361">
        <v>99.95</v>
      </c>
      <c r="AW31" s="362">
        <v>115.57</v>
      </c>
      <c r="AX31" s="362">
        <v>125.59000000000002</v>
      </c>
      <c r="AY31" s="365">
        <v>135.72333333333333</v>
      </c>
      <c r="AZ31" s="363">
        <v>114.3</v>
      </c>
      <c r="BA31" s="363">
        <v>112.3</v>
      </c>
      <c r="BB31" s="363">
        <v>129.61000000000001</v>
      </c>
      <c r="BC31" s="363" t="s">
        <v>173</v>
      </c>
    </row>
    <row r="32" spans="1:55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-0.10541053202059431</v>
      </c>
      <c r="AK32" s="435">
        <v>-0.14242962685869259</v>
      </c>
      <c r="AL32" s="435">
        <v>3.4119988626670338E-2</v>
      </c>
      <c r="AM32" s="435">
        <v>0.28502980016360879</v>
      </c>
      <c r="AN32" s="435">
        <v>0.19719157472417237</v>
      </c>
      <c r="AO32" s="435">
        <v>0.10225352112676063</v>
      </c>
      <c r="AP32" s="435">
        <v>5.915586573612501E-2</v>
      </c>
      <c r="AQ32" s="435">
        <v>6.9373801384140704E-2</v>
      </c>
      <c r="AR32" s="435">
        <v>6.3059898120498878E-2</v>
      </c>
      <c r="AS32" s="435">
        <v>8.2188229193673981E-2</v>
      </c>
      <c r="AT32" s="435">
        <v>0.15748732093602641</v>
      </c>
      <c r="AU32" s="436">
        <v>0.1145688073394497</v>
      </c>
      <c r="AV32" s="434">
        <v>-7.2102738666253927E-2</v>
      </c>
      <c r="AW32" s="435">
        <v>0.18829900263906502</v>
      </c>
      <c r="AX32" s="435">
        <v>6.3871240999576501E-2</v>
      </c>
      <c r="AY32" s="437">
        <v>0.11752435844654859</v>
      </c>
      <c r="AZ32" s="359">
        <v>0.15407915993537941</v>
      </c>
      <c r="BA32" s="359">
        <v>0.22464558342420943</v>
      </c>
      <c r="BB32" s="359">
        <v>0.18788378700394121</v>
      </c>
      <c r="BC32" s="359" t="s">
        <v>173</v>
      </c>
    </row>
    <row r="33" spans="1:55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111.16</v>
      </c>
      <c r="AK33" s="362">
        <v>106.27</v>
      </c>
      <c r="AL33" s="362">
        <v>123.25</v>
      </c>
      <c r="AM33" s="362">
        <v>118.17</v>
      </c>
      <c r="AN33" s="362">
        <v>120.92</v>
      </c>
      <c r="AO33" s="362">
        <v>120.26</v>
      </c>
      <c r="AP33" s="362">
        <v>132.6</v>
      </c>
      <c r="AQ33" s="362">
        <v>137.34</v>
      </c>
      <c r="AR33" s="362">
        <v>123.82</v>
      </c>
      <c r="AS33" s="362">
        <v>128.85</v>
      </c>
      <c r="AT33" s="362">
        <v>126.56</v>
      </c>
      <c r="AU33" s="364">
        <v>156.53</v>
      </c>
      <c r="AV33" s="361">
        <v>113.56</v>
      </c>
      <c r="AW33" s="362">
        <v>119.78333333333335</v>
      </c>
      <c r="AX33" s="362">
        <v>131.25333333333333</v>
      </c>
      <c r="AY33" s="365">
        <v>137.31333333333333</v>
      </c>
      <c r="AZ33" s="363">
        <v>116.86</v>
      </c>
      <c r="BA33" s="363">
        <v>112.18</v>
      </c>
      <c r="BB33" s="363">
        <v>130.41</v>
      </c>
      <c r="BC33" s="363" t="s">
        <v>173</v>
      </c>
    </row>
    <row r="34" spans="1:55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2.4705014749262517E-2</v>
      </c>
      <c r="AK34" s="435">
        <v>-1.7746556983085356E-2</v>
      </c>
      <c r="AL34" s="435">
        <v>1.2819459281781605E-2</v>
      </c>
      <c r="AM34" s="435">
        <v>0.10646067415730329</v>
      </c>
      <c r="AN34" s="435">
        <v>3.1564579423306614E-2</v>
      </c>
      <c r="AO34" s="435">
        <v>7.040498442367607E-2</v>
      </c>
      <c r="AP34" s="435">
        <v>6.0291060291060176E-2</v>
      </c>
      <c r="AQ34" s="435">
        <v>5.5162876459741883E-2</v>
      </c>
      <c r="AR34" s="435">
        <v>5.1014345131992232E-2</v>
      </c>
      <c r="AS34" s="435">
        <v>6.2154809990932168E-2</v>
      </c>
      <c r="AT34" s="435">
        <v>9.7087378640776614E-2</v>
      </c>
      <c r="AU34" s="436">
        <v>9.7993827160493929E-2</v>
      </c>
      <c r="AV34" s="434">
        <v>6.8566024352759748E-3</v>
      </c>
      <c r="AW34" s="435">
        <v>6.8317626423283984E-2</v>
      </c>
      <c r="AX34" s="435">
        <v>5.5571937913840803E-2</v>
      </c>
      <c r="AY34" s="437">
        <v>8.6253724652585406E-2</v>
      </c>
      <c r="AZ34" s="359">
        <v>5.1277437927311952E-2</v>
      </c>
      <c r="BA34" s="359">
        <v>5.5613061070857416E-2</v>
      </c>
      <c r="BB34" s="359">
        <v>5.809330628803238E-2</v>
      </c>
      <c r="BC34" s="359" t="s">
        <v>173</v>
      </c>
    </row>
    <row r="35" spans="1:55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89.2</v>
      </c>
      <c r="AK35" s="362">
        <v>79.86</v>
      </c>
      <c r="AL35" s="362">
        <v>97.61</v>
      </c>
      <c r="AM35" s="362">
        <v>103.29</v>
      </c>
      <c r="AN35" s="362">
        <v>118.08</v>
      </c>
      <c r="AO35" s="362">
        <v>115.05</v>
      </c>
      <c r="AP35" s="362">
        <v>123.32</v>
      </c>
      <c r="AQ35" s="362">
        <v>120.87</v>
      </c>
      <c r="AR35" s="362">
        <v>118.79</v>
      </c>
      <c r="AS35" s="362">
        <v>122.26</v>
      </c>
      <c r="AT35" s="362">
        <v>132.96</v>
      </c>
      <c r="AU35" s="364">
        <v>148.06</v>
      </c>
      <c r="AV35" s="361">
        <v>88.89</v>
      </c>
      <c r="AW35" s="362">
        <v>112.14</v>
      </c>
      <c r="AX35" s="362">
        <v>120.99333333333334</v>
      </c>
      <c r="AY35" s="365">
        <v>134.42666666666668</v>
      </c>
      <c r="AZ35" s="363">
        <v>112.22</v>
      </c>
      <c r="BA35" s="363">
        <v>112.4</v>
      </c>
      <c r="BB35" s="363">
        <v>128.96</v>
      </c>
      <c r="BC35" s="363" t="s">
        <v>173</v>
      </c>
    </row>
    <row r="36" spans="1:55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-0.20725204408105227</v>
      </c>
      <c r="AK36" s="435">
        <v>-0.24596355396091013</v>
      </c>
      <c r="AL36" s="435">
        <v>5.6728375013532568E-2</v>
      </c>
      <c r="AM36" s="435">
        <v>0.51185597189695586</v>
      </c>
      <c r="AN36" s="435">
        <v>0.38153738153738148</v>
      </c>
      <c r="AO36" s="435">
        <v>0.13082366817377619</v>
      </c>
      <c r="AP36" s="435">
        <v>5.8268257101175606E-2</v>
      </c>
      <c r="AQ36" s="435">
        <v>8.2870453323777155E-2</v>
      </c>
      <c r="AR36" s="435">
        <v>7.3662328271872746E-2</v>
      </c>
      <c r="AS36" s="435">
        <v>9.995501574448952E-2</v>
      </c>
      <c r="AT36" s="435">
        <v>0.20894708128750694</v>
      </c>
      <c r="AU36" s="436">
        <v>0.12919463087248317</v>
      </c>
      <c r="AV36" s="434">
        <v>-0.14198841698841705</v>
      </c>
      <c r="AW36" s="435">
        <v>0.3165577427307949</v>
      </c>
      <c r="AX36" s="435">
        <v>7.1401162962307016E-2</v>
      </c>
      <c r="AY36" s="437">
        <v>0.1448687012065295</v>
      </c>
      <c r="AZ36" s="359">
        <v>0.2580717488789237</v>
      </c>
      <c r="BA36" s="359">
        <v>0.40746306035562241</v>
      </c>
      <c r="BB36" s="543">
        <v>0.32117610900522492</v>
      </c>
      <c r="BC36" s="366" t="s">
        <v>173</v>
      </c>
    </row>
    <row r="37" spans="1:55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  <c r="BA37" s="544"/>
      <c r="BB37" s="545"/>
    </row>
    <row r="38" spans="1:55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1457.1970000000001</v>
      </c>
      <c r="AV38" s="450">
        <v>595.12699999999995</v>
      </c>
      <c r="AW38" s="451">
        <v>2482.2780000000002</v>
      </c>
      <c r="AX38" s="451">
        <v>2747.134</v>
      </c>
      <c r="AY38" s="453">
        <v>2444.5203333333325</v>
      </c>
      <c r="AZ38" s="381">
        <v>-17514.922999999999</v>
      </c>
      <c r="BA38" s="381">
        <v>1781.8619999999999</v>
      </c>
      <c r="BB38" s="381" t="s">
        <v>173</v>
      </c>
      <c r="BC38" s="381" t="s">
        <v>173</v>
      </c>
    </row>
    <row r="39" spans="1:55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2.9269714396589306</v>
      </c>
      <c r="AV39" s="434">
        <v>-0.90126437582538632</v>
      </c>
      <c r="AW39" s="435">
        <v>9.7102305332510337</v>
      </c>
      <c r="AX39" s="435">
        <v>-0.32276801066951977</v>
      </c>
      <c r="AY39" s="437">
        <v>0.29749681710321296</v>
      </c>
      <c r="AZ39" s="359">
        <v>-63.921838626239399</v>
      </c>
      <c r="BA39" s="359">
        <v>11.733224713801826</v>
      </c>
      <c r="BB39" s="359" t="s">
        <v>173</v>
      </c>
      <c r="BC39" s="359" t="s">
        <v>173</v>
      </c>
    </row>
    <row r="40" spans="1:55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1113.7400000000016</v>
      </c>
      <c r="AV40" s="450">
        <v>1196.6089999999999</v>
      </c>
      <c r="AW40" s="451">
        <v>3897.0970000000002</v>
      </c>
      <c r="AX40" s="451">
        <v>3143.8383333333331</v>
      </c>
      <c r="AY40" s="453">
        <v>1423.7063333333335</v>
      </c>
      <c r="AZ40" s="381">
        <v>851.42399999999998</v>
      </c>
      <c r="BA40" s="381">
        <v>1155.3499999999999</v>
      </c>
      <c r="BB40" s="381" t="s">
        <v>173</v>
      </c>
      <c r="BC40" s="381" t="s">
        <v>173</v>
      </c>
    </row>
    <row r="41" spans="1:55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0.9126304292573687</v>
      </c>
      <c r="AV41" s="434">
        <v>-0.5906643017553822</v>
      </c>
      <c r="AW41" s="435">
        <v>2.2636269994137836</v>
      </c>
      <c r="AX41" s="435">
        <v>-0.56284243047449012</v>
      </c>
      <c r="AY41" s="437">
        <v>-0.37820430231036295</v>
      </c>
      <c r="AZ41" s="359">
        <v>1.0296355626752103</v>
      </c>
      <c r="BA41" s="359">
        <v>2.5177539475206587</v>
      </c>
      <c r="BB41" s="359" t="s">
        <v>173</v>
      </c>
      <c r="BC41" s="359" t="s">
        <v>173</v>
      </c>
    </row>
    <row r="42" spans="1:55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152964.12099999981</v>
      </c>
      <c r="AV42" s="450">
        <v>77603.098999999987</v>
      </c>
      <c r="AW42" s="451">
        <v>382957.49900000001</v>
      </c>
      <c r="AX42" s="451">
        <v>390276.71800000005</v>
      </c>
      <c r="AY42" s="453">
        <v>233078.40766666667</v>
      </c>
      <c r="AZ42" s="381">
        <v>106775.012</v>
      </c>
      <c r="BA42" s="381">
        <v>153710.321</v>
      </c>
      <c r="BB42" s="381" t="s">
        <v>173</v>
      </c>
      <c r="BC42" s="381" t="s">
        <v>173</v>
      </c>
    </row>
    <row r="43" spans="1:55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1.8674217940492679</v>
      </c>
      <c r="AV43" s="440">
        <v>-0.83403473775564096</v>
      </c>
      <c r="AW43" s="441">
        <v>4.7031570328586687</v>
      </c>
      <c r="AX43" s="441">
        <v>-0.43239572311438318</v>
      </c>
      <c r="AY43" s="443">
        <v>4.3503083242569643E-2</v>
      </c>
      <c r="AZ43" s="366">
        <v>2.2685733541399578</v>
      </c>
      <c r="BA43" s="366">
        <v>7.2838074133858637</v>
      </c>
      <c r="BB43" s="366" t="s">
        <v>173</v>
      </c>
      <c r="BC43" s="366" t="s">
        <v>173</v>
      </c>
    </row>
    <row r="44" spans="1:55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  <c r="BA44" s="368"/>
      <c r="BB44" s="368"/>
      <c r="BC44" s="368"/>
    </row>
    <row r="45" spans="1:55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>
        <v>106.999</v>
      </c>
      <c r="BA45" s="363">
        <v>107.39</v>
      </c>
      <c r="BB45" s="363">
        <v>110.089</v>
      </c>
      <c r="BC45" s="363" t="s">
        <v>173</v>
      </c>
    </row>
    <row r="46" spans="1:55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>
        <v>3.3397398132140953E-2</v>
      </c>
      <c r="BA46" s="385">
        <v>4.1943590091882046E-2</v>
      </c>
      <c r="BB46" s="385">
        <v>5.3311901413167391E-2</v>
      </c>
      <c r="BC46" s="385" t="s">
        <v>173</v>
      </c>
    </row>
    <row r="47" spans="1:55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>
        <v>110.69799999999999</v>
      </c>
      <c r="BA47" s="363">
        <v>111.55</v>
      </c>
      <c r="BB47" s="363">
        <v>114.429</v>
      </c>
      <c r="BC47" s="363" t="s">
        <v>173</v>
      </c>
    </row>
    <row r="48" spans="1:55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>
        <v>3.7119622245540287E-2</v>
      </c>
      <c r="BA48" s="385">
        <v>4.6680741262021999E-2</v>
      </c>
      <c r="BB48" s="385">
        <v>7.2396536212325766E-2</v>
      </c>
      <c r="BC48" s="385" t="s">
        <v>173</v>
      </c>
    </row>
    <row r="49" spans="1:55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>
        <v>126.90300000000001</v>
      </c>
      <c r="BA49" s="363">
        <v>123.295</v>
      </c>
      <c r="BB49" s="363">
        <v>127.331</v>
      </c>
      <c r="BC49" s="363" t="s">
        <v>173</v>
      </c>
    </row>
    <row r="50" spans="1:55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>
        <v>1.1147055073941915E-2</v>
      </c>
      <c r="BA50" s="385">
        <v>1.2897925652084722E-2</v>
      </c>
      <c r="BB50" s="385">
        <v>2.5886656246475185E-2</v>
      </c>
      <c r="BC50" s="385" t="s">
        <v>173</v>
      </c>
    </row>
    <row r="51" spans="1:55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>
        <v>74.156000000000006</v>
      </c>
      <c r="BA51" s="363">
        <v>69.905000000000001</v>
      </c>
      <c r="BB51" s="363">
        <v>85.67</v>
      </c>
      <c r="BC51" s="363" t="s">
        <v>173</v>
      </c>
    </row>
    <row r="52" spans="1:55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>
        <v>2.3801634636624838E-2</v>
      </c>
      <c r="BA52" s="385">
        <v>3.2356676610449997E-2</v>
      </c>
      <c r="BB52" s="385">
        <v>6.073489219558326E-4</v>
      </c>
      <c r="BC52" s="385" t="s">
        <v>173</v>
      </c>
    </row>
    <row r="53" spans="1:55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>
        <v>113.85</v>
      </c>
      <c r="BA53" s="363">
        <v>114.22199999999999</v>
      </c>
      <c r="BB53" s="363">
        <v>114.892</v>
      </c>
      <c r="BC53" s="363" t="s">
        <v>173</v>
      </c>
    </row>
    <row r="54" spans="1:55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>
        <v>4.5128242789211723E-2</v>
      </c>
      <c r="BA54" s="385">
        <v>5.0539424429994428E-2</v>
      </c>
      <c r="BB54" s="385">
        <v>5.3571756075194939E-2</v>
      </c>
      <c r="BC54" s="385" t="s">
        <v>173</v>
      </c>
    </row>
    <row r="55" spans="1:55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>
        <v>101.48399999999999</v>
      </c>
      <c r="BA55" s="363">
        <v>102.87</v>
      </c>
      <c r="BB55" s="363">
        <v>103.52</v>
      </c>
      <c r="BC55" s="363" t="s">
        <v>173</v>
      </c>
    </row>
    <row r="56" spans="1:55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>
        <v>3.8380076330410302E-2</v>
      </c>
      <c r="BA56" s="385">
        <v>4.6969619866673612E-2</v>
      </c>
      <c r="BB56" s="385">
        <v>5.5637134932289029E-2</v>
      </c>
      <c r="BC56" s="385" t="s">
        <v>173</v>
      </c>
    </row>
    <row r="57" spans="1:55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>
        <v>108.43300000000001</v>
      </c>
      <c r="BA57" s="363">
        <v>108.386</v>
      </c>
      <c r="BB57" s="363">
        <v>108.685</v>
      </c>
      <c r="BC57" s="363" t="s">
        <v>173</v>
      </c>
    </row>
    <row r="58" spans="1:55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>
        <v>8.8104497329885584E-3</v>
      </c>
      <c r="BA58" s="385">
        <v>8.9176006255351579E-3</v>
      </c>
      <c r="BB58" s="385">
        <v>1.124902303770142E-2</v>
      </c>
      <c r="BC58" s="385" t="s">
        <v>173</v>
      </c>
    </row>
    <row r="59" spans="1:55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>
        <v>107.833</v>
      </c>
      <c r="BA59" s="363">
        <v>109.682</v>
      </c>
      <c r="BB59" s="363">
        <v>113.61199999999999</v>
      </c>
      <c r="BC59" s="363" t="s">
        <v>173</v>
      </c>
    </row>
    <row r="60" spans="1:55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>
        <v>6.2404555709908466E-2</v>
      </c>
      <c r="BA60" s="385">
        <v>8.4961372201833849E-2</v>
      </c>
      <c r="BB60" s="385">
        <v>0.11002335101757681</v>
      </c>
      <c r="BC60" s="385" t="s">
        <v>173</v>
      </c>
    </row>
    <row r="61" spans="1:55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>
        <v>108.944</v>
      </c>
      <c r="BA61" s="363">
        <v>108.702</v>
      </c>
      <c r="BB61" s="363">
        <v>108.828</v>
      </c>
      <c r="BC61" s="363" t="s">
        <v>173</v>
      </c>
    </row>
    <row r="62" spans="1:55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>
        <v>2.6398598104426158E-2</v>
      </c>
      <c r="BA62" s="385">
        <v>1.4020653177734915E-2</v>
      </c>
      <c r="BB62" s="385">
        <v>1.837849977541552E-2</v>
      </c>
      <c r="BC62" s="385" t="s">
        <v>173</v>
      </c>
    </row>
    <row r="63" spans="1:55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>
        <v>102.009</v>
      </c>
      <c r="BA63" s="363">
        <v>102.248</v>
      </c>
      <c r="BB63" s="363">
        <v>102.08</v>
      </c>
      <c r="BC63" s="363" t="s">
        <v>173</v>
      </c>
    </row>
    <row r="64" spans="1:55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>
        <v>3.1508802443044603E-2</v>
      </c>
      <c r="BA64" s="385">
        <v>2.9594497981049132E-2</v>
      </c>
      <c r="BB64" s="385">
        <v>3.0590610802625092E-2</v>
      </c>
      <c r="BC64" s="385" t="s">
        <v>173</v>
      </c>
    </row>
    <row r="65" spans="1:55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>
        <v>105.557</v>
      </c>
      <c r="BA65" s="363">
        <v>105.622</v>
      </c>
      <c r="BB65" s="363">
        <v>105.637</v>
      </c>
      <c r="BC65" s="363" t="s">
        <v>173</v>
      </c>
    </row>
    <row r="66" spans="1:55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>
        <v>1.1111430405088355E-2</v>
      </c>
      <c r="BA66" s="385">
        <v>1.3024629785927999E-2</v>
      </c>
      <c r="BB66" s="385">
        <v>1.4443067999577579E-2</v>
      </c>
      <c r="BC66" s="385" t="s">
        <v>173</v>
      </c>
    </row>
    <row r="67" spans="1:55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>
        <v>116.71899999999999</v>
      </c>
      <c r="BA67" s="363">
        <v>118.566</v>
      </c>
      <c r="BB67" s="363">
        <v>120.331</v>
      </c>
      <c r="BC67" s="363" t="s">
        <v>173</v>
      </c>
    </row>
    <row r="68" spans="1:55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>
        <v>3.5716187197188699E-2</v>
      </c>
      <c r="BA68" s="385">
        <v>5.1993682678828035E-2</v>
      </c>
      <c r="BB68" s="385">
        <v>6.6008150248051151E-2</v>
      </c>
      <c r="BC68" s="385" t="s">
        <v>173</v>
      </c>
    </row>
    <row r="69" spans="1:55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>
        <v>106.6</v>
      </c>
      <c r="BA69" s="363">
        <v>107.042</v>
      </c>
      <c r="BB69" s="363">
        <v>107.38</v>
      </c>
      <c r="BC69" s="363" t="s">
        <v>173</v>
      </c>
    </row>
    <row r="70" spans="1:55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>
        <v>1.0771448077068868E-2</v>
      </c>
      <c r="BA70" s="389">
        <v>1.596431283219445E-2</v>
      </c>
      <c r="BB70" s="389">
        <v>2.0499320490767303E-2</v>
      </c>
      <c r="BC70" s="389" t="s">
        <v>173</v>
      </c>
    </row>
    <row r="71" spans="1:55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355868</v>
      </c>
      <c r="BA71" s="392">
        <v>344264</v>
      </c>
      <c r="BB71" s="392">
        <v>326251</v>
      </c>
      <c r="BC71" s="392" t="s">
        <v>173</v>
      </c>
    </row>
    <row r="72" spans="1:55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-0.1613987213656361</v>
      </c>
      <c r="BA72" s="385">
        <v>-0.20280287048765416</v>
      </c>
      <c r="BB72" s="385">
        <v>-0.246274122041996</v>
      </c>
      <c r="BC72" s="385" t="s">
        <v>173</v>
      </c>
    </row>
    <row r="73" spans="1:55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526977</v>
      </c>
      <c r="BA73" s="397">
        <v>515976</v>
      </c>
      <c r="BB73" s="397">
        <v>502643</v>
      </c>
      <c r="BC73" s="397" t="s">
        <v>173</v>
      </c>
    </row>
    <row r="74" spans="1:55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-0.11624041992989988</v>
      </c>
      <c r="BA74" s="385">
        <v>-0.14931249381739045</v>
      </c>
      <c r="BB74" s="385">
        <v>-0.17863154007301155</v>
      </c>
      <c r="BC74" s="385" t="s">
        <v>173</v>
      </c>
    </row>
    <row r="75" spans="1:55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15629</v>
      </c>
      <c r="BA75" s="397">
        <v>17291</v>
      </c>
      <c r="BB75" s="397">
        <v>20175</v>
      </c>
      <c r="BC75" s="397" t="s">
        <v>173</v>
      </c>
    </row>
    <row r="76" spans="1:55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0.45589194224499296</v>
      </c>
      <c r="BA76" s="389">
        <v>0.47609697797507267</v>
      </c>
      <c r="BB76" s="389">
        <v>0.40386890265117242</v>
      </c>
      <c r="BC76" s="389" t="s">
        <v>173</v>
      </c>
    </row>
    <row r="77" spans="1:55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>
        <v>4548</v>
      </c>
      <c r="BA77" s="397" t="s">
        <v>173</v>
      </c>
      <c r="BB77" s="397" t="s">
        <v>173</v>
      </c>
      <c r="BC77" s="397" t="s">
        <v>173</v>
      </c>
    </row>
    <row r="78" spans="1:55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>
        <v>0.41549953314659199</v>
      </c>
      <c r="BA78" s="385" t="s">
        <v>173</v>
      </c>
      <c r="BB78" s="385" t="s">
        <v>173</v>
      </c>
      <c r="BC78" s="385" t="s">
        <v>173</v>
      </c>
    </row>
    <row r="79" spans="1:55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>
        <v>1978</v>
      </c>
      <c r="BA79" s="397" t="s">
        <v>173</v>
      </c>
      <c r="BB79" s="397" t="s">
        <v>173</v>
      </c>
      <c r="BC79" s="397" t="s">
        <v>173</v>
      </c>
    </row>
    <row r="80" spans="1:55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>
        <v>-0.62041834580694688</v>
      </c>
      <c r="BA80" s="385" t="s">
        <v>173</v>
      </c>
      <c r="BB80" s="385" t="s">
        <v>173</v>
      </c>
      <c r="BC80" s="385" t="s">
        <v>173</v>
      </c>
    </row>
    <row r="81" spans="1:55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  <c r="BA81" s="405">
        <v>14122</v>
      </c>
      <c r="BB81" s="405">
        <v>16213</v>
      </c>
      <c r="BC81" s="405">
        <v>14516</v>
      </c>
    </row>
    <row r="82" spans="1:55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  <c r="BA82" s="359">
        <v>0.31993644265819238</v>
      </c>
      <c r="BB82" s="359">
        <v>7.0811851667805454E-3</v>
      </c>
      <c r="BC82" s="359">
        <v>-0.19854240282685512</v>
      </c>
    </row>
    <row r="83" spans="1:55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  <c r="BA83" s="411">
        <v>23318</v>
      </c>
      <c r="BB83" s="411">
        <v>27758</v>
      </c>
      <c r="BC83" s="411" t="s">
        <v>173</v>
      </c>
    </row>
    <row r="84" spans="1:55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  <c r="BA84" s="366">
        <v>-0.17752460230679687</v>
      </c>
      <c r="BB84" s="366">
        <v>-3.5778796720855863E-2</v>
      </c>
      <c r="BC84" s="366" t="s">
        <v>173</v>
      </c>
    </row>
    <row r="85" spans="1:55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  <c r="BA85" s="546"/>
      <c r="BB85" s="545"/>
    </row>
    <row r="86" spans="1:55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72976</v>
      </c>
      <c r="BA86" s="381">
        <v>72376</v>
      </c>
      <c r="BB86" s="381">
        <v>105369</v>
      </c>
      <c r="BC86" s="381" t="s">
        <v>173</v>
      </c>
    </row>
    <row r="87" spans="1:55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532">
        <v>0.27115957428277798</v>
      </c>
      <c r="BA87" s="532">
        <v>0.51897246474143721</v>
      </c>
      <c r="BB87" s="532">
        <v>0.6227092124310839</v>
      </c>
      <c r="BC87" s="532" t="s">
        <v>173</v>
      </c>
    </row>
    <row r="88" spans="1:55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355095</v>
      </c>
      <c r="BA88" s="381">
        <v>369570</v>
      </c>
      <c r="BB88" s="381">
        <v>503916</v>
      </c>
      <c r="BC88" s="381" t="s">
        <v>173</v>
      </c>
    </row>
    <row r="89" spans="1:55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532">
        <v>0.12565619293974437</v>
      </c>
      <c r="BA89" s="532">
        <v>0.26629684325220748</v>
      </c>
      <c r="BB89" s="532">
        <v>0.39250244557558073</v>
      </c>
      <c r="BC89" s="532" t="s">
        <v>173</v>
      </c>
    </row>
    <row r="90" spans="1:55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82266</v>
      </c>
      <c r="BA90" s="381">
        <v>75151</v>
      </c>
      <c r="BB90" s="381">
        <v>87317</v>
      </c>
      <c r="BC90" s="381" t="s">
        <v>173</v>
      </c>
    </row>
    <row r="91" spans="1:55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532">
        <v>1.3164385875992566</v>
      </c>
      <c r="BA91" s="532">
        <v>3.1321273437070434</v>
      </c>
      <c r="BB91" s="547">
        <v>2.7460637521987215</v>
      </c>
      <c r="BC91" s="547" t="s">
        <v>173</v>
      </c>
    </row>
    <row r="92" spans="1:55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  <c r="BA92" s="546"/>
      <c r="BB92" s="545"/>
    </row>
    <row r="93" spans="1:55" x14ac:dyDescent="0.3">
      <c r="A93" s="447" t="s">
        <v>29</v>
      </c>
      <c r="B93" s="433"/>
      <c r="C93" s="409" t="s">
        <v>140</v>
      </c>
      <c r="D93" s="381">
        <v>3630.6</v>
      </c>
      <c r="E93" s="381">
        <v>3383.6</v>
      </c>
      <c r="F93" s="381">
        <v>3894.7</v>
      </c>
      <c r="G93" s="381">
        <v>3981.3</v>
      </c>
      <c r="H93" s="381">
        <v>4322.4000000000005</v>
      </c>
      <c r="I93" s="381">
        <v>4274.5</v>
      </c>
      <c r="J93" s="381">
        <v>4836.7</v>
      </c>
      <c r="K93" s="381">
        <v>4997.8</v>
      </c>
      <c r="L93" s="381">
        <v>4266.1000000000004</v>
      </c>
      <c r="M93" s="381">
        <v>4305.8999999999996</v>
      </c>
      <c r="N93" s="381">
        <v>4337.6000000000004</v>
      </c>
      <c r="O93" s="38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381">
        <v>3911.3</v>
      </c>
      <c r="V93" s="381">
        <v>3269.3</v>
      </c>
      <c r="W93" s="381">
        <v>2407.2999999999997</v>
      </c>
      <c r="X93" s="381">
        <v>3175.7999999999997</v>
      </c>
      <c r="Y93" s="381">
        <v>3713.1</v>
      </c>
      <c r="Z93" s="381">
        <v>4419.5999999999995</v>
      </c>
      <c r="AA93" s="381">
        <v>4684.2000000000007</v>
      </c>
      <c r="AB93" s="381">
        <v>4180.1000000000004</v>
      </c>
      <c r="AC93" s="381">
        <v>4163</v>
      </c>
      <c r="AD93" s="381">
        <v>3932.2999999999997</v>
      </c>
      <c r="AE93" s="381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381">
        <v>2990.6</v>
      </c>
      <c r="AL93" s="381">
        <v>3639.4000000000005</v>
      </c>
      <c r="AM93" s="381">
        <v>3955.7</v>
      </c>
      <c r="AN93" s="381">
        <v>4664.4000000000005</v>
      </c>
      <c r="AO93" s="381">
        <v>4678.3999999999996</v>
      </c>
      <c r="AP93" s="381">
        <v>5240.8</v>
      </c>
      <c r="AQ93" s="381">
        <v>5637.2</v>
      </c>
      <c r="AR93" s="381">
        <v>5011.2</v>
      </c>
      <c r="AS93" s="381">
        <v>5214.4000000000005</v>
      </c>
      <c r="AT93" s="381">
        <v>5225</v>
      </c>
      <c r="AU93" s="381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4547.3999999999996</v>
      </c>
      <c r="BA93" s="381">
        <v>4523.7</v>
      </c>
      <c r="BB93" s="381">
        <v>5252.4999999999991</v>
      </c>
      <c r="BC93" s="381" t="s">
        <v>173</v>
      </c>
    </row>
    <row r="94" spans="1:55" x14ac:dyDescent="0.3">
      <c r="A94" s="418"/>
      <c r="B94" s="433"/>
      <c r="C94" s="409" t="s">
        <v>45</v>
      </c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450"/>
      <c r="Q94" s="451"/>
      <c r="R94" s="451"/>
      <c r="S94" s="451"/>
      <c r="T94" s="359">
        <v>0.11119374208119866</v>
      </c>
      <c r="U94" s="359">
        <v>0.15595815108168823</v>
      </c>
      <c r="V94" s="359">
        <v>-0.1605771946491385</v>
      </c>
      <c r="W94" s="359">
        <v>-0.3953482530831639</v>
      </c>
      <c r="X94" s="359">
        <v>-0.26526929483620226</v>
      </c>
      <c r="Y94" s="359">
        <v>-0.13133699847935434</v>
      </c>
      <c r="Z94" s="359">
        <v>-8.6236483552835683E-2</v>
      </c>
      <c r="AA94" s="359">
        <v>-6.2747608947936975E-2</v>
      </c>
      <c r="AB94" s="359">
        <v>-2.0158927357539672E-2</v>
      </c>
      <c r="AC94" s="359">
        <v>-3.3187022457558155E-2</v>
      </c>
      <c r="AD94" s="359">
        <v>-9.3438767982294502E-2</v>
      </c>
      <c r="AE94" s="359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359">
        <v>-0.23539488149720048</v>
      </c>
      <c r="AL94" s="359">
        <v>0.11320466154834379</v>
      </c>
      <c r="AM94" s="359">
        <v>0.64321023553358547</v>
      </c>
      <c r="AN94" s="359">
        <v>0.46873228792745164</v>
      </c>
      <c r="AO94" s="359">
        <v>0.2599714524251972</v>
      </c>
      <c r="AP94" s="359">
        <v>0.18580867046791583</v>
      </c>
      <c r="AQ94" s="359">
        <v>0.20344989539302313</v>
      </c>
      <c r="AR94" s="359">
        <v>0.19882299466519926</v>
      </c>
      <c r="AS94" s="359">
        <v>0.25255825126110992</v>
      </c>
      <c r="AT94" s="359">
        <v>0.32873890598377548</v>
      </c>
      <c r="AU94" s="359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0.33534973865037865</v>
      </c>
      <c r="BA94" s="359">
        <v>0.51263960409282416</v>
      </c>
      <c r="BB94" s="359">
        <v>0.44323240094521027</v>
      </c>
      <c r="BC94" s="359" t="s">
        <v>173</v>
      </c>
    </row>
    <row r="95" spans="1:55" x14ac:dyDescent="0.3">
      <c r="A95" s="447"/>
      <c r="B95" s="433"/>
      <c r="C95" s="409" t="s">
        <v>141</v>
      </c>
      <c r="D95" s="381">
        <v>99417</v>
      </c>
      <c r="E95" s="381">
        <v>94801</v>
      </c>
      <c r="F95" s="381">
        <v>108208</v>
      </c>
      <c r="G95" s="381">
        <v>105744</v>
      </c>
      <c r="H95" s="381">
        <v>114793</v>
      </c>
      <c r="I95" s="381">
        <v>113216</v>
      </c>
      <c r="J95" s="381">
        <v>122935</v>
      </c>
      <c r="K95" s="381">
        <v>123324</v>
      </c>
      <c r="L95" s="381">
        <v>113373</v>
      </c>
      <c r="M95" s="381">
        <v>116399</v>
      </c>
      <c r="N95" s="381">
        <v>115544</v>
      </c>
      <c r="O95" s="38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381">
        <v>111142</v>
      </c>
      <c r="V95" s="381">
        <v>86894</v>
      </c>
      <c r="W95" s="381">
        <v>60874</v>
      </c>
      <c r="X95" s="381">
        <v>83467</v>
      </c>
      <c r="Y95" s="381">
        <v>98281</v>
      </c>
      <c r="Z95" s="381">
        <v>115317</v>
      </c>
      <c r="AA95" s="381">
        <v>120456</v>
      </c>
      <c r="AB95" s="381">
        <v>114094</v>
      </c>
      <c r="AC95" s="381">
        <v>115119</v>
      </c>
      <c r="AD95" s="381">
        <v>104785</v>
      </c>
      <c r="AE95" s="381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381">
        <v>79834</v>
      </c>
      <c r="AL95" s="381">
        <v>98231</v>
      </c>
      <c r="AM95" s="381">
        <v>106954</v>
      </c>
      <c r="AN95" s="381">
        <v>126115</v>
      </c>
      <c r="AO95" s="381">
        <v>126448</v>
      </c>
      <c r="AP95" s="381">
        <v>137899</v>
      </c>
      <c r="AQ95" s="381">
        <v>142621</v>
      </c>
      <c r="AR95" s="381">
        <v>135397</v>
      </c>
      <c r="AS95" s="381">
        <v>144025</v>
      </c>
      <c r="AT95" s="381">
        <v>140804</v>
      </c>
      <c r="AU95" s="381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129784</v>
      </c>
      <c r="BA95" s="381">
        <v>129046</v>
      </c>
      <c r="BB95" s="381">
        <v>146717</v>
      </c>
      <c r="BC95" s="381" t="s">
        <v>173</v>
      </c>
    </row>
    <row r="96" spans="1:55" x14ac:dyDescent="0.3">
      <c r="A96" s="419"/>
      <c r="B96" s="433"/>
      <c r="C96" s="409" t="s">
        <v>45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450"/>
      <c r="Q96" s="451"/>
      <c r="R96" s="451"/>
      <c r="S96" s="451"/>
      <c r="T96" s="359">
        <v>0.12967601114497521</v>
      </c>
      <c r="U96" s="359">
        <v>0.17237159945570193</v>
      </c>
      <c r="V96" s="359">
        <v>-0.19697249741239095</v>
      </c>
      <c r="W96" s="359">
        <v>-0.42432667574519595</v>
      </c>
      <c r="X96" s="359">
        <v>-0.27289120416750151</v>
      </c>
      <c r="Y96" s="359">
        <v>-0.13191598360655737</v>
      </c>
      <c r="Z96" s="359">
        <v>-6.1967706511571158E-2</v>
      </c>
      <c r="AA96" s="359">
        <v>-2.3255813953488372E-2</v>
      </c>
      <c r="AB96" s="359">
        <v>6.3595388672788057E-3</v>
      </c>
      <c r="AC96" s="359">
        <v>-1.0996658046890437E-2</v>
      </c>
      <c r="AD96" s="359">
        <v>-9.3116042373468114E-2</v>
      </c>
      <c r="AE96" s="359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359">
        <v>-0.28169368915441506</v>
      </c>
      <c r="AL96" s="359">
        <v>0.13046930743204363</v>
      </c>
      <c r="AM96" s="359">
        <v>0.75697342050793437</v>
      </c>
      <c r="AN96" s="359">
        <v>0.51095642589286783</v>
      </c>
      <c r="AO96" s="359">
        <v>0.2865965954762365</v>
      </c>
      <c r="AP96" s="359">
        <v>0.19582542036299938</v>
      </c>
      <c r="AQ96" s="359">
        <v>0.18400909875805274</v>
      </c>
      <c r="AR96" s="359">
        <v>0.18671446351254228</v>
      </c>
      <c r="AS96" s="359">
        <v>0.25109669124992401</v>
      </c>
      <c r="AT96" s="359">
        <v>0.34374194779787182</v>
      </c>
      <c r="AU96" s="359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0.41057299365272587</v>
      </c>
      <c r="BA96" s="359">
        <v>0.61642909036250215</v>
      </c>
      <c r="BB96" s="359">
        <v>0.49359163604157547</v>
      </c>
      <c r="BC96" s="359" t="s">
        <v>173</v>
      </c>
    </row>
    <row r="97" spans="1:55" x14ac:dyDescent="0.3">
      <c r="A97" s="447"/>
      <c r="B97" s="433"/>
      <c r="C97" s="409" t="s">
        <v>142</v>
      </c>
      <c r="D97" s="381">
        <v>36.518905217417547</v>
      </c>
      <c r="E97" s="381">
        <v>35.691606628622061</v>
      </c>
      <c r="F97" s="381">
        <v>35.992717728818569</v>
      </c>
      <c r="G97" s="381">
        <v>37.650363141171127</v>
      </c>
      <c r="H97" s="381">
        <v>37.65386391156256</v>
      </c>
      <c r="I97" s="381">
        <v>37.755264273600908</v>
      </c>
      <c r="J97" s="381">
        <v>39.343555537479155</v>
      </c>
      <c r="K97" s="381">
        <v>40.525769517693227</v>
      </c>
      <c r="L97" s="381">
        <v>37.628888712480041</v>
      </c>
      <c r="M97" s="381">
        <v>36.992585846957446</v>
      </c>
      <c r="N97" s="381">
        <v>37.540677144637542</v>
      </c>
      <c r="O97" s="38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381">
        <v>35.191916647172086</v>
      </c>
      <c r="V97" s="381">
        <v>37.624001657191521</v>
      </c>
      <c r="W97" s="381">
        <v>39.545618819200307</v>
      </c>
      <c r="X97" s="381">
        <v>38.048570093569907</v>
      </c>
      <c r="Y97" s="381">
        <v>37.780445864409195</v>
      </c>
      <c r="Z97" s="381">
        <v>38.325658836077935</v>
      </c>
      <c r="AA97" s="381">
        <v>38.887228531580007</v>
      </c>
      <c r="AB97" s="381">
        <v>36.637334127999722</v>
      </c>
      <c r="AC97" s="381">
        <v>36.16257959155309</v>
      </c>
      <c r="AD97" s="381">
        <v>37.527317841294071</v>
      </c>
      <c r="AE97" s="381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381">
        <v>37.460229977202694</v>
      </c>
      <c r="AL97" s="381">
        <v>37.049403955981312</v>
      </c>
      <c r="AM97" s="381">
        <v>36.98505899732595</v>
      </c>
      <c r="AN97" s="381">
        <v>36.985291202473938</v>
      </c>
      <c r="AO97" s="381">
        <v>36.998608123497405</v>
      </c>
      <c r="AP97" s="381">
        <v>38.004626574521936</v>
      </c>
      <c r="AQ97" s="381">
        <v>39.525736041676893</v>
      </c>
      <c r="AR97" s="381">
        <v>37.011159774588805</v>
      </c>
      <c r="AS97" s="381">
        <v>36.204825551119605</v>
      </c>
      <c r="AT97" s="381">
        <v>37.108320786341295</v>
      </c>
      <c r="AU97" s="381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35.038217345743696</v>
      </c>
      <c r="BA97" s="381">
        <v>35.054941648714411</v>
      </c>
      <c r="BB97" s="381">
        <v>35.800214017462181</v>
      </c>
      <c r="BC97" s="381" t="s">
        <v>173</v>
      </c>
    </row>
    <row r="98" spans="1:55" x14ac:dyDescent="0.3">
      <c r="A98" s="447"/>
      <c r="B98" s="433"/>
      <c r="C98" s="409" t="s">
        <v>45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450"/>
      <c r="Q98" s="451"/>
      <c r="R98" s="451"/>
      <c r="S98" s="451"/>
      <c r="T98" s="359">
        <v>-1.6360681187736509E-2</v>
      </c>
      <c r="U98" s="359">
        <v>-1.4000209815415278E-2</v>
      </c>
      <c r="V98" s="359">
        <v>4.532261055315695E-2</v>
      </c>
      <c r="W98" s="359">
        <v>5.0338310706934328E-2</v>
      </c>
      <c r="X98" s="359">
        <v>1.0482488143431751E-2</v>
      </c>
      <c r="Y98" s="359">
        <v>6.6696899870185525E-4</v>
      </c>
      <c r="Z98" s="359">
        <v>-2.5872005910384972E-2</v>
      </c>
      <c r="AA98" s="359">
        <v>-4.0432075827649523E-2</v>
      </c>
      <c r="AB98" s="359">
        <v>-2.635088673643075E-2</v>
      </c>
      <c r="AC98" s="359">
        <v>-2.2437097499433727E-2</v>
      </c>
      <c r="AD98" s="359">
        <v>-3.5586207707441367E-4</v>
      </c>
      <c r="AE98" s="359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359">
        <v>6.4455521214496936E-2</v>
      </c>
      <c r="AL98" s="359">
        <v>-1.5272104930400968E-2</v>
      </c>
      <c r="AM98" s="359">
        <v>-6.4749519626461027E-2</v>
      </c>
      <c r="AN98" s="359">
        <v>-2.7945304869043158E-2</v>
      </c>
      <c r="AO98" s="359">
        <v>-2.0694243358528354E-2</v>
      </c>
      <c r="AP98" s="359">
        <v>-8.3764316467221291E-3</v>
      </c>
      <c r="AQ98" s="359">
        <v>1.6419465572825778E-2</v>
      </c>
      <c r="AR98" s="359">
        <v>1.0203407411768811E-2</v>
      </c>
      <c r="AS98" s="359">
        <v>1.168223064938167E-3</v>
      </c>
      <c r="AT98" s="359">
        <v>-1.1165121278444323E-2</v>
      </c>
      <c r="AU98" s="359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-5.3328154828452975E-2</v>
      </c>
      <c r="BA98" s="359">
        <v>-6.420911804204292E-2</v>
      </c>
      <c r="BB98" s="359">
        <v>-3.371687004744537E-2</v>
      </c>
      <c r="BC98" s="359" t="s">
        <v>173</v>
      </c>
    </row>
    <row r="99" spans="1:55" x14ac:dyDescent="0.3">
      <c r="A99" s="447" t="s">
        <v>143</v>
      </c>
      <c r="B99" s="433"/>
      <c r="C99" s="409" t="s">
        <v>140</v>
      </c>
      <c r="D99" s="381">
        <v>3388.1</v>
      </c>
      <c r="E99" s="381">
        <v>3152.1</v>
      </c>
      <c r="F99" s="381">
        <v>3587.6</v>
      </c>
      <c r="G99" s="381">
        <v>3572.3</v>
      </c>
      <c r="H99" s="381">
        <v>3868.1000000000004</v>
      </c>
      <c r="I99" s="381">
        <v>3794.7000000000003</v>
      </c>
      <c r="J99" s="381">
        <v>4180.8999999999996</v>
      </c>
      <c r="K99" s="381">
        <v>4177.5</v>
      </c>
      <c r="L99" s="381">
        <v>3750.3</v>
      </c>
      <c r="M99" s="381">
        <v>3855.2</v>
      </c>
      <c r="N99" s="381">
        <v>4030.1</v>
      </c>
      <c r="O99" s="38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381">
        <v>3638.3</v>
      </c>
      <c r="V99" s="381">
        <v>3098.9</v>
      </c>
      <c r="W99" s="381">
        <v>2354.1</v>
      </c>
      <c r="X99" s="381">
        <v>3106.6</v>
      </c>
      <c r="Y99" s="381">
        <v>3610.2999999999997</v>
      </c>
      <c r="Z99" s="381">
        <v>4156.8999999999996</v>
      </c>
      <c r="AA99" s="381">
        <v>4217.1000000000004</v>
      </c>
      <c r="AB99" s="381">
        <v>3901.7000000000003</v>
      </c>
      <c r="AC99" s="381">
        <v>3944.9</v>
      </c>
      <c r="AD99" s="381">
        <v>3795.8999999999996</v>
      </c>
      <c r="AE99" s="381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381">
        <v>2926</v>
      </c>
      <c r="AL99" s="381">
        <v>3559.6000000000004</v>
      </c>
      <c r="AM99" s="381">
        <v>3841</v>
      </c>
      <c r="AN99" s="381">
        <v>4443.3</v>
      </c>
      <c r="AO99" s="381">
        <v>4381</v>
      </c>
      <c r="AP99" s="381">
        <v>4806</v>
      </c>
      <c r="AQ99" s="381">
        <v>4874.8</v>
      </c>
      <c r="AR99" s="381">
        <v>4536.5999999999995</v>
      </c>
      <c r="AS99" s="381">
        <v>4714.7000000000007</v>
      </c>
      <c r="AT99" s="381">
        <v>4849.8</v>
      </c>
      <c r="AU99" s="381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4314.8999999999996</v>
      </c>
      <c r="BA99" s="381">
        <v>4233.3999999999996</v>
      </c>
      <c r="BB99" s="381">
        <v>4844.0999999999995</v>
      </c>
      <c r="BC99" s="381" t="s">
        <v>173</v>
      </c>
    </row>
    <row r="100" spans="1:55" x14ac:dyDescent="0.3">
      <c r="A100" s="418"/>
      <c r="B100" s="433"/>
      <c r="C100" s="409" t="s">
        <v>45</v>
      </c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450"/>
      <c r="Q100" s="451"/>
      <c r="R100" s="451"/>
      <c r="S100" s="451"/>
      <c r="T100" s="359">
        <v>0.11068150290723415</v>
      </c>
      <c r="U100" s="359">
        <v>0.15424637543225161</v>
      </c>
      <c r="V100" s="359">
        <v>-0.13621919946482322</v>
      </c>
      <c r="W100" s="359">
        <v>-0.3410127928785377</v>
      </c>
      <c r="X100" s="359">
        <v>-0.19686667873116009</v>
      </c>
      <c r="Y100" s="359">
        <v>-4.8594091759559525E-2</v>
      </c>
      <c r="Z100" s="359">
        <v>-5.740390824941999E-3</v>
      </c>
      <c r="AA100" s="359">
        <v>9.4793536804309662E-3</v>
      </c>
      <c r="AB100" s="359">
        <v>4.0370103725035356E-2</v>
      </c>
      <c r="AC100" s="359">
        <v>2.3267275368333749E-2</v>
      </c>
      <c r="AD100" s="359">
        <v>-5.8112701918066619E-2</v>
      </c>
      <c r="AE100" s="359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359">
        <v>-0.1957782480828959</v>
      </c>
      <c r="AL100" s="359">
        <v>0.14866565555519709</v>
      </c>
      <c r="AM100" s="359">
        <v>0.63162142644747465</v>
      </c>
      <c r="AN100" s="359">
        <v>0.43027747376553155</v>
      </c>
      <c r="AO100" s="359">
        <v>0.21347256460681946</v>
      </c>
      <c r="AP100" s="359">
        <v>0.1561500156366524</v>
      </c>
      <c r="AQ100" s="359">
        <v>0.15596025704868269</v>
      </c>
      <c r="AR100" s="359">
        <v>0.16272394084629754</v>
      </c>
      <c r="AS100" s="359">
        <v>0.19513802631245422</v>
      </c>
      <c r="AT100" s="359">
        <v>0.27764166600806151</v>
      </c>
      <c r="AU100" s="359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0.30734737161036196</v>
      </c>
      <c r="BA100" s="359">
        <v>0.44682159945317829</v>
      </c>
      <c r="BB100" s="359">
        <v>0.36085515226429904</v>
      </c>
      <c r="BC100" s="359" t="s">
        <v>173</v>
      </c>
    </row>
    <row r="101" spans="1:55" x14ac:dyDescent="0.3">
      <c r="A101" s="447"/>
      <c r="B101" s="433"/>
      <c r="C101" s="409" t="s">
        <v>141</v>
      </c>
      <c r="D101" s="381">
        <v>95200</v>
      </c>
      <c r="E101" s="381">
        <v>90640</v>
      </c>
      <c r="F101" s="381">
        <v>102732</v>
      </c>
      <c r="G101" s="381">
        <v>98707</v>
      </c>
      <c r="H101" s="381">
        <v>107027</v>
      </c>
      <c r="I101" s="381">
        <v>104975</v>
      </c>
      <c r="J101" s="381">
        <v>111752</v>
      </c>
      <c r="K101" s="381">
        <v>108911</v>
      </c>
      <c r="L101" s="381">
        <v>104069</v>
      </c>
      <c r="M101" s="381">
        <v>108265</v>
      </c>
      <c r="N101" s="381">
        <v>109532</v>
      </c>
      <c r="O101" s="38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381">
        <v>105662</v>
      </c>
      <c r="V101" s="381">
        <v>83479</v>
      </c>
      <c r="W101" s="381">
        <v>59929</v>
      </c>
      <c r="X101" s="381">
        <v>82200</v>
      </c>
      <c r="Y101" s="381">
        <v>96407</v>
      </c>
      <c r="Z101" s="381">
        <v>110482</v>
      </c>
      <c r="AA101" s="381">
        <v>111746</v>
      </c>
      <c r="AB101" s="381">
        <v>108404</v>
      </c>
      <c r="AC101" s="381">
        <v>110578</v>
      </c>
      <c r="AD101" s="381">
        <v>102038</v>
      </c>
      <c r="AE101" s="381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381">
        <v>78558</v>
      </c>
      <c r="AL101" s="381">
        <v>96633</v>
      </c>
      <c r="AM101" s="381">
        <v>104737</v>
      </c>
      <c r="AN101" s="381">
        <v>122032</v>
      </c>
      <c r="AO101" s="381">
        <v>120693</v>
      </c>
      <c r="AP101" s="381">
        <v>129695</v>
      </c>
      <c r="AQ101" s="381">
        <v>128374</v>
      </c>
      <c r="AR101" s="381">
        <v>125530</v>
      </c>
      <c r="AS101" s="381">
        <v>133587</v>
      </c>
      <c r="AT101" s="381">
        <v>132438</v>
      </c>
      <c r="AU101" s="381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124408</v>
      </c>
      <c r="BA101" s="381">
        <v>122138</v>
      </c>
      <c r="BB101" s="381">
        <v>137254</v>
      </c>
      <c r="BC101" s="381" t="s">
        <v>173</v>
      </c>
    </row>
    <row r="102" spans="1:55" x14ac:dyDescent="0.3">
      <c r="A102" s="419"/>
      <c r="B102" s="433"/>
      <c r="C102" s="409" t="s">
        <v>45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450"/>
      <c r="Q102" s="451"/>
      <c r="R102" s="451"/>
      <c r="S102" s="451"/>
      <c r="T102" s="359">
        <v>0.12557773109243697</v>
      </c>
      <c r="U102" s="359">
        <v>0.1657325684024713</v>
      </c>
      <c r="V102" s="359">
        <v>-0.18740995989565082</v>
      </c>
      <c r="W102" s="359">
        <v>-0.39285967560558016</v>
      </c>
      <c r="X102" s="359">
        <v>-0.23196950302260178</v>
      </c>
      <c r="Y102" s="359">
        <v>-8.1619433198380567E-2</v>
      </c>
      <c r="Z102" s="359">
        <v>-1.1364449853246474E-2</v>
      </c>
      <c r="AA102" s="359">
        <v>2.603042851502603E-2</v>
      </c>
      <c r="AB102" s="359">
        <v>4.1655055780299606E-2</v>
      </c>
      <c r="AC102" s="359">
        <v>2.1364245139241674E-2</v>
      </c>
      <c r="AD102" s="359">
        <v>-6.8418361757294668E-2</v>
      </c>
      <c r="AE102" s="359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359">
        <v>-0.25651606064621152</v>
      </c>
      <c r="AL102" s="359">
        <v>0.15757256315959703</v>
      </c>
      <c r="AM102" s="359">
        <v>0.747684760299688</v>
      </c>
      <c r="AN102" s="359">
        <v>0.48457420924574207</v>
      </c>
      <c r="AO102" s="359">
        <v>0.2519111682761625</v>
      </c>
      <c r="AP102" s="359">
        <v>0.17390163103491971</v>
      </c>
      <c r="AQ102" s="359">
        <v>0.14880174681867808</v>
      </c>
      <c r="AR102" s="359">
        <v>0.15798310025460316</v>
      </c>
      <c r="AS102" s="359">
        <v>0.20807936479227332</v>
      </c>
      <c r="AT102" s="359">
        <v>0.29792822281894982</v>
      </c>
      <c r="AU102" s="359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0.38318712962654128</v>
      </c>
      <c r="BA102" s="359">
        <v>0.55474935716286056</v>
      </c>
      <c r="BB102" s="359">
        <v>0.42036364388976849</v>
      </c>
      <c r="BC102" s="359" t="s">
        <v>173</v>
      </c>
    </row>
    <row r="103" spans="1:55" x14ac:dyDescent="0.3">
      <c r="A103" s="447"/>
      <c r="B103" s="433"/>
      <c r="C103" s="409" t="s">
        <v>142</v>
      </c>
      <c r="D103" s="381">
        <v>35.589285714285715</v>
      </c>
      <c r="E103" s="381">
        <v>34.776037069726392</v>
      </c>
      <c r="F103" s="381">
        <v>34.921932796012925</v>
      </c>
      <c r="G103" s="381">
        <v>36.190948970184486</v>
      </c>
      <c r="H103" s="381">
        <v>36.141347510441292</v>
      </c>
      <c r="I103" s="381">
        <v>36.148606811145513</v>
      </c>
      <c r="J103" s="381">
        <v>37.412305820030063</v>
      </c>
      <c r="K103" s="381">
        <v>38.357007097538357</v>
      </c>
      <c r="L103" s="381">
        <v>36.036667979897949</v>
      </c>
      <c r="M103" s="381">
        <v>35.60892255114765</v>
      </c>
      <c r="N103" s="381">
        <v>36.793813680020449</v>
      </c>
      <c r="O103" s="38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381">
        <v>34.433381915920577</v>
      </c>
      <c r="V103" s="381">
        <v>37.121910899747242</v>
      </c>
      <c r="W103" s="381">
        <v>39.281483088321181</v>
      </c>
      <c r="X103" s="381">
        <v>37.793187347931877</v>
      </c>
      <c r="Y103" s="381">
        <v>37.44852552200566</v>
      </c>
      <c r="Z103" s="381">
        <v>37.625133505910462</v>
      </c>
      <c r="AA103" s="381">
        <v>37.738263562006694</v>
      </c>
      <c r="AB103" s="381">
        <v>35.992214309435077</v>
      </c>
      <c r="AC103" s="381">
        <v>35.675269945197059</v>
      </c>
      <c r="AD103" s="381">
        <v>37.200846743370114</v>
      </c>
      <c r="AE103" s="381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381">
        <v>37.246365742508722</v>
      </c>
      <c r="AL103" s="381">
        <v>36.836277462150619</v>
      </c>
      <c r="AM103" s="381">
        <v>36.672809035966274</v>
      </c>
      <c r="AN103" s="381">
        <v>36.410941392421662</v>
      </c>
      <c r="AO103" s="381">
        <v>36.298708292941598</v>
      </c>
      <c r="AP103" s="381">
        <v>37.056170245576162</v>
      </c>
      <c r="AQ103" s="381">
        <v>37.973421409319641</v>
      </c>
      <c r="AR103" s="381">
        <v>36.139568230701819</v>
      </c>
      <c r="AS103" s="381">
        <v>35.29310486798866</v>
      </c>
      <c r="AT103" s="381">
        <v>36.619399266071675</v>
      </c>
      <c r="AU103" s="381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34.683460870683554</v>
      </c>
      <c r="BA103" s="381">
        <v>34.660793528631551</v>
      </c>
      <c r="BB103" s="381">
        <v>35.292960496597544</v>
      </c>
      <c r="BC103" s="381" t="s">
        <v>173</v>
      </c>
    </row>
    <row r="104" spans="1:55" x14ac:dyDescent="0.3">
      <c r="A104" s="447"/>
      <c r="B104" s="433"/>
      <c r="C104" s="409" t="s">
        <v>45</v>
      </c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450"/>
      <c r="Q104" s="451"/>
      <c r="R104" s="451"/>
      <c r="S104" s="451"/>
      <c r="T104" s="359">
        <v>-1.3234295396680725E-2</v>
      </c>
      <c r="U104" s="359">
        <v>-9.8531972783094009E-3</v>
      </c>
      <c r="V104" s="359">
        <v>6.2997031595728017E-2</v>
      </c>
      <c r="W104" s="359">
        <v>8.539522190155327E-2</v>
      </c>
      <c r="X104" s="359">
        <v>4.5704987535768141E-2</v>
      </c>
      <c r="Y104" s="359">
        <v>3.5960409695771467E-2</v>
      </c>
      <c r="Z104" s="359">
        <v>5.6887080658485738E-3</v>
      </c>
      <c r="AA104" s="359">
        <v>-1.6131173476550336E-2</v>
      </c>
      <c r="AB104" s="359">
        <v>-1.2335677229556568E-3</v>
      </c>
      <c r="AC104" s="359">
        <v>1.8632238578437489E-3</v>
      </c>
      <c r="AD104" s="359">
        <v>1.1062540754526076E-2</v>
      </c>
      <c r="AE104" s="359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359">
        <v>8.169350990433899E-2</v>
      </c>
      <c r="AL104" s="359">
        <v>-7.6944702110840844E-3</v>
      </c>
      <c r="AM104" s="359">
        <v>-6.6409764786363026E-2</v>
      </c>
      <c r="AN104" s="359">
        <v>-3.6573945001911932E-2</v>
      </c>
      <c r="AO104" s="359">
        <v>-3.0703938620718244E-2</v>
      </c>
      <c r="AP104" s="359">
        <v>-1.5121893461053703E-2</v>
      </c>
      <c r="AQ104" s="359">
        <v>6.2312842488517397E-3</v>
      </c>
      <c r="AR104" s="359">
        <v>4.0940498964553611E-3</v>
      </c>
      <c r="AS104" s="359">
        <v>-1.0712324750323273E-2</v>
      </c>
      <c r="AT104" s="359">
        <v>-1.562995276181622E-2</v>
      </c>
      <c r="AU104" s="359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-5.4829716378763584E-2</v>
      </c>
      <c r="BA104" s="359">
        <v>-6.9418107306139024E-2</v>
      </c>
      <c r="BB104" s="359">
        <v>-4.1896659268538666E-2</v>
      </c>
      <c r="BC104" s="359" t="s">
        <v>173</v>
      </c>
    </row>
    <row r="105" spans="1:55" x14ac:dyDescent="0.3">
      <c r="A105" s="447" t="s">
        <v>144</v>
      </c>
      <c r="B105" s="433"/>
      <c r="C105" s="409" t="s">
        <v>140</v>
      </c>
      <c r="D105" s="381">
        <v>3172.7</v>
      </c>
      <c r="E105" s="381">
        <v>2957</v>
      </c>
      <c r="F105" s="381">
        <v>3358.4</v>
      </c>
      <c r="G105" s="381">
        <v>3332</v>
      </c>
      <c r="H105" s="381">
        <v>3629.3</v>
      </c>
      <c r="I105" s="381">
        <v>3543.9</v>
      </c>
      <c r="J105" s="381">
        <v>3905.1</v>
      </c>
      <c r="K105" s="381">
        <v>3893.9</v>
      </c>
      <c r="L105" s="381">
        <v>3496.3</v>
      </c>
      <c r="M105" s="381">
        <v>3596.1</v>
      </c>
      <c r="N105" s="381">
        <v>3767.6</v>
      </c>
      <c r="O105" s="38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381">
        <v>3392.8</v>
      </c>
      <c r="V105" s="381">
        <v>2922.5</v>
      </c>
      <c r="W105" s="381">
        <v>2200.1</v>
      </c>
      <c r="X105" s="381">
        <v>2922.6</v>
      </c>
      <c r="Y105" s="381">
        <v>3414.2</v>
      </c>
      <c r="Z105" s="381">
        <v>3932.4</v>
      </c>
      <c r="AA105" s="381">
        <v>3989.6</v>
      </c>
      <c r="AB105" s="381">
        <v>3677.3</v>
      </c>
      <c r="AC105" s="381">
        <v>3716.4</v>
      </c>
      <c r="AD105" s="381">
        <v>3545.7</v>
      </c>
      <c r="AE105" s="381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381">
        <v>2667.7</v>
      </c>
      <c r="AL105" s="381">
        <v>3265.3</v>
      </c>
      <c r="AM105" s="381">
        <v>3560.5</v>
      </c>
      <c r="AN105" s="381">
        <v>4132.1000000000004</v>
      </c>
      <c r="AO105" s="381">
        <v>4065.8</v>
      </c>
      <c r="AP105" s="381">
        <v>4458.7</v>
      </c>
      <c r="AQ105" s="381">
        <v>4502.2</v>
      </c>
      <c r="AR105" s="381">
        <v>4177.3999999999996</v>
      </c>
      <c r="AS105" s="381">
        <v>4340.1000000000004</v>
      </c>
      <c r="AT105" s="381">
        <v>4444.3</v>
      </c>
      <c r="AU105" s="381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3948.2</v>
      </c>
      <c r="BA105" s="381">
        <v>3882.5</v>
      </c>
      <c r="BB105" s="381">
        <v>4445.3999999999996</v>
      </c>
      <c r="BC105" s="381" t="s">
        <v>173</v>
      </c>
    </row>
    <row r="106" spans="1:55" x14ac:dyDescent="0.3">
      <c r="A106" s="418"/>
      <c r="B106" s="433"/>
      <c r="C106" s="409" t="s">
        <v>45</v>
      </c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450"/>
      <c r="Q106" s="451"/>
      <c r="R106" s="451"/>
      <c r="S106" s="451"/>
      <c r="T106" s="359">
        <v>0.10369716645128756</v>
      </c>
      <c r="U106" s="359">
        <v>0.14737910043963481</v>
      </c>
      <c r="V106" s="359">
        <v>-0.12979394949976181</v>
      </c>
      <c r="W106" s="359">
        <v>-0.33970588235294119</v>
      </c>
      <c r="X106" s="359">
        <v>-0.19472074504725437</v>
      </c>
      <c r="Y106" s="359">
        <v>-3.6598098140466793E-2</v>
      </c>
      <c r="Z106" s="359">
        <v>6.990858108627227E-3</v>
      </c>
      <c r="AA106" s="359">
        <v>2.4576902334420458E-2</v>
      </c>
      <c r="AB106" s="359">
        <v>5.1769012956554068E-2</v>
      </c>
      <c r="AC106" s="359">
        <v>3.3452907316259335E-2</v>
      </c>
      <c r="AD106" s="359">
        <v>-5.8896910500053107E-2</v>
      </c>
      <c r="AE106" s="359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359">
        <v>-0.21371728365951437</v>
      </c>
      <c r="AL106" s="359">
        <v>0.11729683490162539</v>
      </c>
      <c r="AM106" s="359">
        <v>0.61833553020317267</v>
      </c>
      <c r="AN106" s="359">
        <v>0.41384383767877936</v>
      </c>
      <c r="AO106" s="359">
        <v>0.19084997949739335</v>
      </c>
      <c r="AP106" s="359">
        <v>0.13383684264062651</v>
      </c>
      <c r="AQ106" s="359">
        <v>0.1284840585522358</v>
      </c>
      <c r="AR106" s="359">
        <v>0.13599651918527164</v>
      </c>
      <c r="AS106" s="359">
        <v>0.16782370035518251</v>
      </c>
      <c r="AT106" s="359">
        <v>0.25343373663874563</v>
      </c>
      <c r="AU106" s="359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0.29313507140049788</v>
      </c>
      <c r="BA106" s="359">
        <v>0.45537354275218361</v>
      </c>
      <c r="BB106" s="359">
        <v>0.36140630263681728</v>
      </c>
      <c r="BC106" s="359" t="s">
        <v>173</v>
      </c>
    </row>
    <row r="107" spans="1:55" x14ac:dyDescent="0.3">
      <c r="A107" s="447"/>
      <c r="B107" s="433"/>
      <c r="C107" s="409" t="s">
        <v>141</v>
      </c>
      <c r="D107" s="381">
        <v>90330</v>
      </c>
      <c r="E107" s="381">
        <v>86154</v>
      </c>
      <c r="F107" s="381">
        <v>97616</v>
      </c>
      <c r="G107" s="381">
        <v>93396</v>
      </c>
      <c r="H107" s="381">
        <v>101669</v>
      </c>
      <c r="I107" s="381">
        <v>99479</v>
      </c>
      <c r="J107" s="381">
        <v>105816</v>
      </c>
      <c r="K107" s="381">
        <v>102920</v>
      </c>
      <c r="L107" s="381">
        <v>98203</v>
      </c>
      <c r="M107" s="381">
        <v>102130</v>
      </c>
      <c r="N107" s="381">
        <v>103343</v>
      </c>
      <c r="O107" s="38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381">
        <v>99863</v>
      </c>
      <c r="V107" s="381">
        <v>78604</v>
      </c>
      <c r="W107" s="381">
        <v>55378</v>
      </c>
      <c r="X107" s="381">
        <v>77156</v>
      </c>
      <c r="Y107" s="381">
        <v>91271</v>
      </c>
      <c r="Z107" s="381">
        <v>104927</v>
      </c>
      <c r="AA107" s="381">
        <v>105997</v>
      </c>
      <c r="AB107" s="381">
        <v>102264</v>
      </c>
      <c r="AC107" s="381">
        <v>104015</v>
      </c>
      <c r="AD107" s="381">
        <v>95484</v>
      </c>
      <c r="AE107" s="381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381">
        <v>71920</v>
      </c>
      <c r="AL107" s="381">
        <v>89027</v>
      </c>
      <c r="AM107" s="381">
        <v>97477</v>
      </c>
      <c r="AN107" s="381">
        <v>114221</v>
      </c>
      <c r="AO107" s="381">
        <v>112659</v>
      </c>
      <c r="AP107" s="381">
        <v>121112</v>
      </c>
      <c r="AQ107" s="381">
        <v>119815</v>
      </c>
      <c r="AR107" s="381">
        <v>116812</v>
      </c>
      <c r="AS107" s="381">
        <v>123660</v>
      </c>
      <c r="AT107" s="381">
        <v>122395</v>
      </c>
      <c r="AU107" s="381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114604</v>
      </c>
      <c r="BA107" s="381">
        <v>112799</v>
      </c>
      <c r="BB107" s="381">
        <v>126750</v>
      </c>
      <c r="BC107" s="381" t="s">
        <v>173</v>
      </c>
    </row>
    <row r="108" spans="1:55" x14ac:dyDescent="0.3">
      <c r="A108" s="419"/>
      <c r="B108" s="433"/>
      <c r="C108" s="409" t="s">
        <v>45</v>
      </c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450"/>
      <c r="Q108" s="451"/>
      <c r="R108" s="451"/>
      <c r="S108" s="451"/>
      <c r="T108" s="359">
        <v>0.11797852319273774</v>
      </c>
      <c r="U108" s="359">
        <v>0.15912203728207627</v>
      </c>
      <c r="V108" s="359">
        <v>-0.19476315358138011</v>
      </c>
      <c r="W108" s="359">
        <v>-0.40706240095935586</v>
      </c>
      <c r="X108" s="359">
        <v>-0.24110594183084322</v>
      </c>
      <c r="Y108" s="359">
        <v>-8.2509876456337519E-2</v>
      </c>
      <c r="Z108" s="359">
        <v>-8.4013759733877671E-3</v>
      </c>
      <c r="AA108" s="359">
        <v>2.9897007384376215E-2</v>
      </c>
      <c r="AB108" s="359">
        <v>4.1353115485270306E-2</v>
      </c>
      <c r="AC108" s="359">
        <v>1.8456868696759034E-2</v>
      </c>
      <c r="AD108" s="359">
        <v>-7.604772456770173E-2</v>
      </c>
      <c r="AE108" s="359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359">
        <v>-0.27981334428166588</v>
      </c>
      <c r="AL108" s="359">
        <v>0.13260139433107729</v>
      </c>
      <c r="AM108" s="359">
        <v>0.76021163638990208</v>
      </c>
      <c r="AN108" s="359">
        <v>0.48039037793561096</v>
      </c>
      <c r="AO108" s="359">
        <v>0.23433511191944867</v>
      </c>
      <c r="AP108" s="359">
        <v>0.15425009768696332</v>
      </c>
      <c r="AQ108" s="359">
        <v>0.13036218006169986</v>
      </c>
      <c r="AR108" s="359">
        <v>0.14225925056715952</v>
      </c>
      <c r="AS108" s="359">
        <v>0.18886699033793203</v>
      </c>
      <c r="AT108" s="359">
        <v>0.28183779481379079</v>
      </c>
      <c r="AU108" s="359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0.37670730974833322</v>
      </c>
      <c r="BA108" s="359">
        <v>0.5683954393770857</v>
      </c>
      <c r="BB108" s="359">
        <v>0.42372538668044524</v>
      </c>
      <c r="BC108" s="359" t="s">
        <v>173</v>
      </c>
    </row>
    <row r="109" spans="1:55" x14ac:dyDescent="0.3">
      <c r="A109" s="447"/>
      <c r="B109" s="433"/>
      <c r="C109" s="409" t="s">
        <v>142</v>
      </c>
      <c r="D109" s="381">
        <v>35.123436289161958</v>
      </c>
      <c r="E109" s="381">
        <v>34.322260138821179</v>
      </c>
      <c r="F109" s="381">
        <v>34.404196033437138</v>
      </c>
      <c r="G109" s="381">
        <v>35.67604608334404</v>
      </c>
      <c r="H109" s="381">
        <v>35.69721350657526</v>
      </c>
      <c r="I109" s="381">
        <v>35.624604187818534</v>
      </c>
      <c r="J109" s="381">
        <v>36.904626899523699</v>
      </c>
      <c r="K109" s="381">
        <v>37.834240186552663</v>
      </c>
      <c r="L109" s="381">
        <v>35.602781992403493</v>
      </c>
      <c r="M109" s="381">
        <v>35.211005581122102</v>
      </c>
      <c r="N109" s="381">
        <v>36.457234645791203</v>
      </c>
      <c r="O109" s="38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381">
        <v>33.974545126823749</v>
      </c>
      <c r="V109" s="381">
        <v>37.180041728156326</v>
      </c>
      <c r="W109" s="381">
        <v>39.728773159016214</v>
      </c>
      <c r="X109" s="381">
        <v>37.879102078905078</v>
      </c>
      <c r="Y109" s="381">
        <v>37.407281611903016</v>
      </c>
      <c r="Z109" s="381">
        <v>37.477484346259779</v>
      </c>
      <c r="AA109" s="381">
        <v>37.638801098144285</v>
      </c>
      <c r="AB109" s="381">
        <v>35.958890714229838</v>
      </c>
      <c r="AC109" s="381">
        <v>35.729462096812959</v>
      </c>
      <c r="AD109" s="381">
        <v>37.133970089229607</v>
      </c>
      <c r="AE109" s="381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381">
        <v>37.092602892102335</v>
      </c>
      <c r="AL109" s="381">
        <v>36.677637121322746</v>
      </c>
      <c r="AM109" s="381">
        <v>36.526565241031214</v>
      </c>
      <c r="AN109" s="381">
        <v>36.176359863772866</v>
      </c>
      <c r="AO109" s="381">
        <v>36.089438038683106</v>
      </c>
      <c r="AP109" s="381">
        <v>36.814683928925291</v>
      </c>
      <c r="AQ109" s="381">
        <v>37.576263406084379</v>
      </c>
      <c r="AR109" s="381">
        <v>35.761736807862199</v>
      </c>
      <c r="AS109" s="381">
        <v>35.097040271712764</v>
      </c>
      <c r="AT109" s="381">
        <v>36.3111238204175</v>
      </c>
      <c r="AU109" s="381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34.450804509441205</v>
      </c>
      <c r="BA109" s="381">
        <v>34.419631379710815</v>
      </c>
      <c r="BB109" s="381">
        <v>35.072189349112428</v>
      </c>
      <c r="BC109" s="381" t="s">
        <v>173</v>
      </c>
    </row>
    <row r="110" spans="1:55" x14ac:dyDescent="0.3">
      <c r="A110" s="447"/>
      <c r="B110" s="433"/>
      <c r="C110" s="409" t="s">
        <v>45</v>
      </c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450"/>
      <c r="Q110" s="451"/>
      <c r="R110" s="451"/>
      <c r="S110" s="451"/>
      <c r="T110" s="359">
        <v>-1.2774267524089103E-2</v>
      </c>
      <c r="U110" s="359">
        <v>-1.0130889125338709E-2</v>
      </c>
      <c r="V110" s="359">
        <v>8.0683347229546273E-2</v>
      </c>
      <c r="W110" s="359">
        <v>0.1135979885832768</v>
      </c>
      <c r="X110" s="359">
        <v>6.1122097721378853E-2</v>
      </c>
      <c r="Y110" s="359">
        <v>5.0040624021699329E-2</v>
      </c>
      <c r="Z110" s="359">
        <v>1.5522645664342796E-2</v>
      </c>
      <c r="AA110" s="359">
        <v>-5.1656670636098133E-3</v>
      </c>
      <c r="AB110" s="359">
        <v>1.0002272347771238E-2</v>
      </c>
      <c r="AC110" s="359">
        <v>1.4724274616252964E-2</v>
      </c>
      <c r="AD110" s="359">
        <v>1.8562445835878249E-2</v>
      </c>
      <c r="AE110" s="359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359">
        <v>9.1776291739570678E-2</v>
      </c>
      <c r="AL110" s="359">
        <v>-1.3512749945439407E-2</v>
      </c>
      <c r="AM110" s="359">
        <v>-8.0601731776816204E-2</v>
      </c>
      <c r="AN110" s="359">
        <v>-4.4952021607726302E-2</v>
      </c>
      <c r="AO110" s="359">
        <v>-3.5229600132199182E-2</v>
      </c>
      <c r="AP110" s="359">
        <v>-1.7685296355827433E-2</v>
      </c>
      <c r="AQ110" s="359">
        <v>-1.6615218932408699E-3</v>
      </c>
      <c r="AR110" s="359">
        <v>-5.4827582957007095E-3</v>
      </c>
      <c r="AS110" s="359">
        <v>-1.7700289564577764E-2</v>
      </c>
      <c r="AT110" s="359">
        <v>-2.2158855270117388E-2</v>
      </c>
      <c r="AU110" s="359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-6.070443423672444E-2</v>
      </c>
      <c r="BA110" s="359">
        <v>-7.2062117618622079E-2</v>
      </c>
      <c r="BB110" s="359">
        <v>-4.3771842959779511E-2</v>
      </c>
      <c r="BC110" s="359" t="s">
        <v>173</v>
      </c>
    </row>
    <row r="111" spans="1:55" x14ac:dyDescent="0.3">
      <c r="A111" s="447" t="s">
        <v>145</v>
      </c>
      <c r="B111" s="433"/>
      <c r="C111" s="409" t="s">
        <v>140</v>
      </c>
      <c r="D111" s="381">
        <v>215.4</v>
      </c>
      <c r="E111" s="381">
        <v>195.1</v>
      </c>
      <c r="F111" s="381">
        <v>229.2</v>
      </c>
      <c r="G111" s="381">
        <v>240.3</v>
      </c>
      <c r="H111" s="381">
        <v>238.8</v>
      </c>
      <c r="I111" s="381">
        <v>250.8</v>
      </c>
      <c r="J111" s="381">
        <v>275.8</v>
      </c>
      <c r="K111" s="381">
        <v>283.60000000000002</v>
      </c>
      <c r="L111" s="381">
        <v>254</v>
      </c>
      <c r="M111" s="381">
        <v>259.10000000000002</v>
      </c>
      <c r="N111" s="381">
        <v>262.5</v>
      </c>
      <c r="O111" s="38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381">
        <v>245.5</v>
      </c>
      <c r="V111" s="381">
        <v>176.4</v>
      </c>
      <c r="W111" s="381">
        <v>154</v>
      </c>
      <c r="X111" s="381">
        <v>184</v>
      </c>
      <c r="Y111" s="381">
        <v>196.1</v>
      </c>
      <c r="Z111" s="381">
        <v>224.5</v>
      </c>
      <c r="AA111" s="381">
        <v>227.5</v>
      </c>
      <c r="AB111" s="381">
        <v>224.4</v>
      </c>
      <c r="AC111" s="381">
        <v>228.5</v>
      </c>
      <c r="AD111" s="381">
        <v>250.2</v>
      </c>
      <c r="AE111" s="381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381">
        <v>258.3</v>
      </c>
      <c r="AL111" s="381">
        <v>294.3</v>
      </c>
      <c r="AM111" s="381">
        <v>280.5</v>
      </c>
      <c r="AN111" s="381">
        <v>311.2</v>
      </c>
      <c r="AO111" s="381">
        <v>315.2</v>
      </c>
      <c r="AP111" s="381">
        <v>347.3</v>
      </c>
      <c r="AQ111" s="381">
        <v>372.6</v>
      </c>
      <c r="AR111" s="381">
        <v>359.2</v>
      </c>
      <c r="AS111" s="381">
        <v>374.6</v>
      </c>
      <c r="AT111" s="381">
        <v>405.5</v>
      </c>
      <c r="AU111" s="381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366.7</v>
      </c>
      <c r="BA111" s="381">
        <v>350.9</v>
      </c>
      <c r="BB111" s="381">
        <v>398.7</v>
      </c>
      <c r="BC111" s="381" t="s">
        <v>173</v>
      </c>
    </row>
    <row r="112" spans="1:55" x14ac:dyDescent="0.3">
      <c r="A112" s="418"/>
      <c r="B112" s="433"/>
      <c r="C112" s="409" t="s">
        <v>45</v>
      </c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450"/>
      <c r="Q112" s="451"/>
      <c r="R112" s="451"/>
      <c r="S112" s="451"/>
      <c r="T112" s="359">
        <v>0.21355617455895995</v>
      </c>
      <c r="U112" s="359">
        <v>0.25832906201947725</v>
      </c>
      <c r="V112" s="359">
        <v>-0.2303664921465968</v>
      </c>
      <c r="W112" s="359">
        <v>-0.3591344153141906</v>
      </c>
      <c r="X112" s="359">
        <v>-0.2294807370184255</v>
      </c>
      <c r="Y112" s="359">
        <v>-0.21810207336523132</v>
      </c>
      <c r="Z112" s="359">
        <v>-0.18600435097897031</v>
      </c>
      <c r="AA112" s="359">
        <v>-0.19781382228490837</v>
      </c>
      <c r="AB112" s="359">
        <v>-0.11653543307086613</v>
      </c>
      <c r="AC112" s="359">
        <v>-0.11810111925897344</v>
      </c>
      <c r="AD112" s="359">
        <v>-4.6857142857142903E-2</v>
      </c>
      <c r="AE112" s="359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359">
        <v>5.2138492871690471E-2</v>
      </c>
      <c r="AL112" s="359">
        <v>0.66836734693877553</v>
      </c>
      <c r="AM112" s="359">
        <v>0.8214285714285714</v>
      </c>
      <c r="AN112" s="359">
        <v>0.69130434782608685</v>
      </c>
      <c r="AO112" s="359">
        <v>0.60734319224885258</v>
      </c>
      <c r="AP112" s="359">
        <v>0.54699331848552346</v>
      </c>
      <c r="AQ112" s="359">
        <v>0.63780219780219793</v>
      </c>
      <c r="AR112" s="359">
        <v>0.60071301247771824</v>
      </c>
      <c r="AS112" s="359">
        <v>0.6393873085339169</v>
      </c>
      <c r="AT112" s="359">
        <v>0.62070343725019994</v>
      </c>
      <c r="AU112" s="359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0.48281439547108762</v>
      </c>
      <c r="BA112" s="359">
        <v>0.35849787069299249</v>
      </c>
      <c r="BB112" s="359">
        <v>0.3547400611620794</v>
      </c>
      <c r="BC112" s="359" t="s">
        <v>173</v>
      </c>
    </row>
    <row r="113" spans="1:55" x14ac:dyDescent="0.3">
      <c r="A113" s="447"/>
      <c r="B113" s="433"/>
      <c r="C113" s="409" t="s">
        <v>141</v>
      </c>
      <c r="D113" s="381">
        <v>4870</v>
      </c>
      <c r="E113" s="381">
        <v>4486</v>
      </c>
      <c r="F113" s="381">
        <v>5116</v>
      </c>
      <c r="G113" s="381">
        <v>5311</v>
      </c>
      <c r="H113" s="381">
        <v>5358</v>
      </c>
      <c r="I113" s="381">
        <v>5496</v>
      </c>
      <c r="J113" s="381">
        <v>5936</v>
      </c>
      <c r="K113" s="381">
        <v>5991</v>
      </c>
      <c r="L113" s="381">
        <v>5866</v>
      </c>
      <c r="M113" s="381">
        <v>6135</v>
      </c>
      <c r="N113" s="381">
        <v>6189</v>
      </c>
      <c r="O113" s="38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381">
        <v>5799</v>
      </c>
      <c r="V113" s="381">
        <v>4875</v>
      </c>
      <c r="W113" s="381">
        <v>4551</v>
      </c>
      <c r="X113" s="381">
        <v>5044</v>
      </c>
      <c r="Y113" s="381">
        <v>5136</v>
      </c>
      <c r="Z113" s="381">
        <v>5555</v>
      </c>
      <c r="AA113" s="381">
        <v>5749</v>
      </c>
      <c r="AB113" s="381">
        <v>6140</v>
      </c>
      <c r="AC113" s="381">
        <v>6563</v>
      </c>
      <c r="AD113" s="381">
        <v>6554</v>
      </c>
      <c r="AE113" s="381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381">
        <v>6638</v>
      </c>
      <c r="AL113" s="381">
        <v>7606</v>
      </c>
      <c r="AM113" s="381">
        <v>7260</v>
      </c>
      <c r="AN113" s="381">
        <v>7811</v>
      </c>
      <c r="AO113" s="381">
        <v>8034</v>
      </c>
      <c r="AP113" s="381">
        <v>8583</v>
      </c>
      <c r="AQ113" s="381">
        <v>8559</v>
      </c>
      <c r="AR113" s="381">
        <v>8718</v>
      </c>
      <c r="AS113" s="381">
        <v>9927</v>
      </c>
      <c r="AT113" s="381">
        <v>10043</v>
      </c>
      <c r="AU113" s="381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9804</v>
      </c>
      <c r="BA113" s="381">
        <v>9339</v>
      </c>
      <c r="BB113" s="381">
        <v>10504</v>
      </c>
      <c r="BC113" s="381" t="s">
        <v>173</v>
      </c>
    </row>
    <row r="114" spans="1:55" x14ac:dyDescent="0.3">
      <c r="A114" s="419"/>
      <c r="B114" s="433"/>
      <c r="C114" s="409" t="s">
        <v>45</v>
      </c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450"/>
      <c r="Q114" s="451"/>
      <c r="R114" s="451"/>
      <c r="S114" s="451"/>
      <c r="T114" s="359">
        <v>0.26652977412731005</v>
      </c>
      <c r="U114" s="359">
        <v>0.29268836379848417</v>
      </c>
      <c r="V114" s="359">
        <v>-4.7107114933541833E-2</v>
      </c>
      <c r="W114" s="359">
        <v>-0.14309922801732253</v>
      </c>
      <c r="X114" s="359">
        <v>-5.8603956700261292E-2</v>
      </c>
      <c r="Y114" s="359">
        <v>-6.5502183406113537E-2</v>
      </c>
      <c r="Z114" s="359">
        <v>-6.4184636118598384E-2</v>
      </c>
      <c r="AA114" s="359">
        <v>-4.0393924219662827E-2</v>
      </c>
      <c r="AB114" s="359">
        <v>4.6709853392430958E-2</v>
      </c>
      <c r="AC114" s="359">
        <v>6.9763651181744088E-2</v>
      </c>
      <c r="AD114" s="359">
        <v>5.8975601874293099E-2</v>
      </c>
      <c r="AE114" s="359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359">
        <v>0.14468011726159682</v>
      </c>
      <c r="AL114" s="359">
        <v>0.56020512820512824</v>
      </c>
      <c r="AM114" s="359">
        <v>0.59525379037574155</v>
      </c>
      <c r="AN114" s="359">
        <v>0.54857256145915945</v>
      </c>
      <c r="AO114" s="359">
        <v>0.56425233644859818</v>
      </c>
      <c r="AP114" s="359">
        <v>0.54509450945094506</v>
      </c>
      <c r="AQ114" s="359">
        <v>0.48878065750565314</v>
      </c>
      <c r="AR114" s="359">
        <v>0.41986970684039088</v>
      </c>
      <c r="AS114" s="359">
        <v>0.51257047082127072</v>
      </c>
      <c r="AT114" s="359">
        <v>0.53234665852914254</v>
      </c>
      <c r="AU114" s="359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0.46372051358614513</v>
      </c>
      <c r="BA114" s="359">
        <v>0.40689966857487198</v>
      </c>
      <c r="BB114" s="359">
        <v>0.38101498816723639</v>
      </c>
      <c r="BC114" s="359" t="s">
        <v>173</v>
      </c>
    </row>
    <row r="115" spans="1:55" x14ac:dyDescent="0.3">
      <c r="A115" s="447"/>
      <c r="B115" s="433"/>
      <c r="C115" s="409" t="s">
        <v>142</v>
      </c>
      <c r="D115" s="381">
        <v>44.229979466119097</v>
      </c>
      <c r="E115" s="381">
        <v>43.490860454748102</v>
      </c>
      <c r="F115" s="381">
        <v>44.800625488663016</v>
      </c>
      <c r="G115" s="381">
        <v>45.245716437582374</v>
      </c>
      <c r="H115" s="381">
        <v>44.568868980963046</v>
      </c>
      <c r="I115" s="381">
        <v>45.633187772925766</v>
      </c>
      <c r="J115" s="381">
        <v>46.462264150943398</v>
      </c>
      <c r="K115" s="381">
        <v>47.337673176431316</v>
      </c>
      <c r="L115" s="381">
        <v>43.300375042618477</v>
      </c>
      <c r="M115" s="381">
        <v>42.233088834555829</v>
      </c>
      <c r="N115" s="381">
        <v>42.413960252060107</v>
      </c>
      <c r="O115" s="38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381">
        <v>42.334885325056042</v>
      </c>
      <c r="V115" s="381">
        <v>36.184615384615384</v>
      </c>
      <c r="W115" s="381">
        <v>33.838716765546032</v>
      </c>
      <c r="X115" s="381">
        <v>36.478984932593178</v>
      </c>
      <c r="Y115" s="381">
        <v>38.181464174454831</v>
      </c>
      <c r="Z115" s="381">
        <v>40.414041404140413</v>
      </c>
      <c r="AA115" s="381">
        <v>39.572099495564444</v>
      </c>
      <c r="AB115" s="381">
        <v>36.547231270358303</v>
      </c>
      <c r="AC115" s="381">
        <v>34.816394941337805</v>
      </c>
      <c r="AD115" s="381">
        <v>38.175160207506863</v>
      </c>
      <c r="AE115" s="381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381">
        <v>38.912322988852061</v>
      </c>
      <c r="AL115" s="381">
        <v>38.693136997107544</v>
      </c>
      <c r="AM115" s="381">
        <v>38.636363636363633</v>
      </c>
      <c r="AN115" s="381">
        <v>39.841249519907819</v>
      </c>
      <c r="AO115" s="381">
        <v>39.233258650734378</v>
      </c>
      <c r="AP115" s="381">
        <v>40.463707328439938</v>
      </c>
      <c r="AQ115" s="381">
        <v>43.533123028391167</v>
      </c>
      <c r="AR115" s="381">
        <v>41.202110575820143</v>
      </c>
      <c r="AS115" s="381">
        <v>37.735468923138917</v>
      </c>
      <c r="AT115" s="381">
        <v>40.376381559295034</v>
      </c>
      <c r="AU115" s="381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37.403100775193799</v>
      </c>
      <c r="BA115" s="381">
        <v>37.573616018845698</v>
      </c>
      <c r="BB115" s="381">
        <v>37.956968773800455</v>
      </c>
      <c r="BC115" s="381" t="s">
        <v>173</v>
      </c>
    </row>
    <row r="116" spans="1:55" x14ac:dyDescent="0.3">
      <c r="A116" s="447"/>
      <c r="B116" s="433"/>
      <c r="C116" s="409" t="s">
        <v>45</v>
      </c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450"/>
      <c r="Q116" s="451"/>
      <c r="R116" s="451"/>
      <c r="S116" s="451"/>
      <c r="T116" s="359">
        <v>-4.1825783057371148E-2</v>
      </c>
      <c r="U116" s="359">
        <v>-2.657972543207883E-2</v>
      </c>
      <c r="V116" s="359">
        <v>-0.19231896898912604</v>
      </c>
      <c r="W116" s="359">
        <v>-0.25211225658836878</v>
      </c>
      <c r="X116" s="359">
        <v>-0.18151423254257015</v>
      </c>
      <c r="Y116" s="359">
        <v>-0.16329614392821473</v>
      </c>
      <c r="Z116" s="359">
        <v>-0.13017494642865307</v>
      </c>
      <c r="AA116" s="359">
        <v>-0.16404637490152832</v>
      </c>
      <c r="AB116" s="359">
        <v>-0.15596039908692197</v>
      </c>
      <c r="AC116" s="359">
        <v>-0.17561334247353369</v>
      </c>
      <c r="AD116" s="359">
        <v>-9.9938794193295336E-2</v>
      </c>
      <c r="AE116" s="359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359">
        <v>-8.0844965326463902E-2</v>
      </c>
      <c r="AL116" s="359">
        <v>6.9325639801016331E-2</v>
      </c>
      <c r="AM116" s="359">
        <v>0.1417798110979929</v>
      </c>
      <c r="AN116" s="359">
        <v>9.21699053174731E-2</v>
      </c>
      <c r="AO116" s="359">
        <v>2.7547253595980373E-2</v>
      </c>
      <c r="AP116" s="359">
        <v>1.2289274364537253E-3</v>
      </c>
      <c r="AQ116" s="359">
        <v>0.10009637050646518</v>
      </c>
      <c r="AR116" s="359">
        <v>0.12736612716370632</v>
      </c>
      <c r="AS116" s="359">
        <v>8.3841936728930852E-2</v>
      </c>
      <c r="AT116" s="359">
        <v>5.7661090086409551E-2</v>
      </c>
      <c r="AU116" s="359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1.3044759370190359E-2</v>
      </c>
      <c r="BA116" s="359">
        <v>-3.4403162473489124E-2</v>
      </c>
      <c r="BB116" s="359">
        <v>-1.9025808720603884E-2</v>
      </c>
      <c r="BC116" s="359" t="s">
        <v>173</v>
      </c>
    </row>
    <row r="117" spans="1:55" x14ac:dyDescent="0.3">
      <c r="A117" s="447" t="s">
        <v>232</v>
      </c>
      <c r="B117" s="433"/>
      <c r="C117" s="409" t="s">
        <v>140</v>
      </c>
      <c r="D117" s="381">
        <v>242.5</v>
      </c>
      <c r="E117" s="381">
        <v>231.5</v>
      </c>
      <c r="F117" s="381">
        <v>307.10000000000002</v>
      </c>
      <c r="G117" s="381">
        <v>409</v>
      </c>
      <c r="H117" s="381">
        <v>454.3</v>
      </c>
      <c r="I117" s="381">
        <v>479.8</v>
      </c>
      <c r="J117" s="381">
        <v>655.8</v>
      </c>
      <c r="K117" s="381">
        <v>820.3</v>
      </c>
      <c r="L117" s="381">
        <v>515.79999999999995</v>
      </c>
      <c r="M117" s="381">
        <v>450.7</v>
      </c>
      <c r="N117" s="381">
        <v>307.5</v>
      </c>
      <c r="O117" s="38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381">
        <v>273</v>
      </c>
      <c r="V117" s="381">
        <v>170.4</v>
      </c>
      <c r="W117" s="381">
        <v>53.2</v>
      </c>
      <c r="X117" s="381">
        <v>69.2</v>
      </c>
      <c r="Y117" s="381">
        <v>102.8</v>
      </c>
      <c r="Z117" s="381">
        <v>262.7</v>
      </c>
      <c r="AA117" s="381">
        <v>467.1</v>
      </c>
      <c r="AB117" s="381">
        <v>278.39999999999998</v>
      </c>
      <c r="AC117" s="381">
        <v>218.1</v>
      </c>
      <c r="AD117" s="381">
        <v>136.4</v>
      </c>
      <c r="AE117" s="381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381">
        <v>64.599999999999994</v>
      </c>
      <c r="AL117" s="381">
        <v>79.8</v>
      </c>
      <c r="AM117" s="381">
        <v>114.7</v>
      </c>
      <c r="AN117" s="381">
        <v>221.1</v>
      </c>
      <c r="AO117" s="381">
        <v>297.39999999999998</v>
      </c>
      <c r="AP117" s="381">
        <v>434.8</v>
      </c>
      <c r="AQ117" s="381">
        <v>762.4</v>
      </c>
      <c r="AR117" s="381">
        <v>474.6</v>
      </c>
      <c r="AS117" s="381">
        <v>499.7</v>
      </c>
      <c r="AT117" s="381">
        <v>375.2</v>
      </c>
      <c r="AU117" s="381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232.5</v>
      </c>
      <c r="BA117" s="381">
        <v>290.3</v>
      </c>
      <c r="BB117" s="381">
        <v>408.4</v>
      </c>
      <c r="BC117" s="381" t="s">
        <v>173</v>
      </c>
    </row>
    <row r="118" spans="1:55" x14ac:dyDescent="0.3">
      <c r="A118" s="418"/>
      <c r="B118" s="433"/>
      <c r="C118" s="409" t="s">
        <v>45</v>
      </c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450"/>
      <c r="Q118" s="451"/>
      <c r="R118" s="451"/>
      <c r="S118" s="451"/>
      <c r="T118" s="359">
        <v>0.11835051546391748</v>
      </c>
      <c r="U118" s="359">
        <v>0.17926565874730022</v>
      </c>
      <c r="V118" s="359">
        <v>-0.44513187886681865</v>
      </c>
      <c r="W118" s="359">
        <v>-0.86992665036674821</v>
      </c>
      <c r="X118" s="359">
        <v>-0.84767774598283074</v>
      </c>
      <c r="Y118" s="359">
        <v>-0.7857440600250104</v>
      </c>
      <c r="Z118" s="359">
        <v>-0.59942055504727054</v>
      </c>
      <c r="AA118" s="359">
        <v>-0.4305741801779836</v>
      </c>
      <c r="AB118" s="359">
        <v>-0.46025591314462971</v>
      </c>
      <c r="AC118" s="359">
        <v>-0.51608608830707792</v>
      </c>
      <c r="AD118" s="359">
        <v>-0.55642276422764225</v>
      </c>
      <c r="AE118" s="359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359">
        <v>-0.76336996336996343</v>
      </c>
      <c r="AL118" s="359">
        <v>-0.53169014084507049</v>
      </c>
      <c r="AM118" s="359">
        <v>1.1560150375939848</v>
      </c>
      <c r="AN118" s="359">
        <v>2.1950867052023115</v>
      </c>
      <c r="AO118" s="359">
        <v>1.8929961089494161</v>
      </c>
      <c r="AP118" s="359">
        <v>0.65511990864103553</v>
      </c>
      <c r="AQ118" s="359">
        <v>0.6321986726611003</v>
      </c>
      <c r="AR118" s="359">
        <v>0.70474137931034508</v>
      </c>
      <c r="AS118" s="359">
        <v>1.2911508482347549</v>
      </c>
      <c r="AT118" s="359">
        <v>1.7507331378299118</v>
      </c>
      <c r="AU118" s="359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1.2163965681601525</v>
      </c>
      <c r="BA118" s="359">
        <v>3.4938080495356041</v>
      </c>
      <c r="BB118" s="359">
        <v>4.1177944862155389</v>
      </c>
      <c r="BC118" s="359" t="s">
        <v>173</v>
      </c>
    </row>
    <row r="119" spans="1:55" x14ac:dyDescent="0.3">
      <c r="A119" s="447"/>
      <c r="B119" s="433"/>
      <c r="C119" s="409" t="s">
        <v>141</v>
      </c>
      <c r="D119" s="381">
        <v>4217</v>
      </c>
      <c r="E119" s="381">
        <v>4161</v>
      </c>
      <c r="F119" s="381">
        <v>5476</v>
      </c>
      <c r="G119" s="381">
        <v>7037</v>
      </c>
      <c r="H119" s="381">
        <v>7766</v>
      </c>
      <c r="I119" s="381">
        <v>8241</v>
      </c>
      <c r="J119" s="381">
        <v>11183</v>
      </c>
      <c r="K119" s="381">
        <v>14413</v>
      </c>
      <c r="L119" s="381">
        <v>9304</v>
      </c>
      <c r="M119" s="381">
        <v>8134</v>
      </c>
      <c r="N119" s="381">
        <v>6012</v>
      </c>
      <c r="O119" s="38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381">
        <v>5480</v>
      </c>
      <c r="V119" s="381">
        <v>3415</v>
      </c>
      <c r="W119" s="381">
        <v>945</v>
      </c>
      <c r="X119" s="381">
        <v>1267</v>
      </c>
      <c r="Y119" s="381">
        <v>1874</v>
      </c>
      <c r="Z119" s="381">
        <v>4835</v>
      </c>
      <c r="AA119" s="381">
        <v>8710</v>
      </c>
      <c r="AB119" s="381">
        <v>5690</v>
      </c>
      <c r="AC119" s="381">
        <v>4541</v>
      </c>
      <c r="AD119" s="381">
        <v>2747</v>
      </c>
      <c r="AE119" s="381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381">
        <v>1276</v>
      </c>
      <c r="AL119" s="381">
        <v>1598</v>
      </c>
      <c r="AM119" s="381">
        <v>2217</v>
      </c>
      <c r="AN119" s="381">
        <v>4083</v>
      </c>
      <c r="AO119" s="381">
        <v>5755</v>
      </c>
      <c r="AP119" s="381">
        <v>8204</v>
      </c>
      <c r="AQ119" s="381">
        <v>14247</v>
      </c>
      <c r="AR119" s="381">
        <v>9867</v>
      </c>
      <c r="AS119" s="381">
        <v>10438</v>
      </c>
      <c r="AT119" s="381">
        <v>8366</v>
      </c>
      <c r="AU119" s="381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5376</v>
      </c>
      <c r="BA119" s="381">
        <v>6908</v>
      </c>
      <c r="BB119" s="381">
        <v>9463</v>
      </c>
      <c r="BC119" s="381" t="s">
        <v>173</v>
      </c>
    </row>
    <row r="120" spans="1:55" x14ac:dyDescent="0.3">
      <c r="A120" s="419"/>
      <c r="B120" s="433"/>
      <c r="C120" s="409" t="s">
        <v>45</v>
      </c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450"/>
      <c r="Q120" s="451"/>
      <c r="R120" s="451"/>
      <c r="S120" s="451"/>
      <c r="T120" s="359">
        <v>0.22219587384396491</v>
      </c>
      <c r="U120" s="359">
        <v>0.31699110790675317</v>
      </c>
      <c r="V120" s="359">
        <v>-0.37636961285609932</v>
      </c>
      <c r="W120" s="359">
        <v>-0.86570981952536596</v>
      </c>
      <c r="X120" s="359">
        <v>-0.83685294875096572</v>
      </c>
      <c r="Y120" s="359">
        <v>-0.77260041257128986</v>
      </c>
      <c r="Z120" s="359">
        <v>-0.56764732182777433</v>
      </c>
      <c r="AA120" s="359">
        <v>-0.39568445153680704</v>
      </c>
      <c r="AB120" s="359">
        <v>-0.38843508168529667</v>
      </c>
      <c r="AC120" s="359">
        <v>-0.44172608802557167</v>
      </c>
      <c r="AD120" s="359">
        <v>-0.54308050565535593</v>
      </c>
      <c r="AE120" s="359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359">
        <v>-0.76715328467153288</v>
      </c>
      <c r="AL120" s="359">
        <v>-0.53206442166910684</v>
      </c>
      <c r="AM120" s="359">
        <v>1.3460317460317461</v>
      </c>
      <c r="AN120" s="359">
        <v>2.222573007103394</v>
      </c>
      <c r="AO120" s="359">
        <v>2.0709711846318037</v>
      </c>
      <c r="AP120" s="359">
        <v>0.69679420889348498</v>
      </c>
      <c r="AQ120" s="359">
        <v>0.63570608495981629</v>
      </c>
      <c r="AR120" s="359">
        <v>0.73409490333919158</v>
      </c>
      <c r="AS120" s="359">
        <v>1.2986126403875797</v>
      </c>
      <c r="AT120" s="359">
        <v>2.0455041863851475</v>
      </c>
      <c r="AU120" s="359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1.6033898305084746</v>
      </c>
      <c r="BA120" s="359">
        <v>4.4137931034482758</v>
      </c>
      <c r="BB120" s="359">
        <v>4.9217772215269084</v>
      </c>
      <c r="BC120" s="359" t="s">
        <v>173</v>
      </c>
    </row>
    <row r="121" spans="1:55" x14ac:dyDescent="0.3">
      <c r="A121" s="447"/>
      <c r="B121" s="433"/>
      <c r="C121" s="409" t="s">
        <v>142</v>
      </c>
      <c r="D121" s="381">
        <v>57.505335546597109</v>
      </c>
      <c r="E121" s="381">
        <v>55.635664503725067</v>
      </c>
      <c r="F121" s="381">
        <v>56.081081081081081</v>
      </c>
      <c r="G121" s="381">
        <v>58.121358533465965</v>
      </c>
      <c r="H121" s="381">
        <v>58.498583569405099</v>
      </c>
      <c r="I121" s="381">
        <v>58.2210896735833</v>
      </c>
      <c r="J121" s="381">
        <v>58.642582491281409</v>
      </c>
      <c r="K121" s="381">
        <v>56.913897176160411</v>
      </c>
      <c r="L121" s="381">
        <v>55.438521066208075</v>
      </c>
      <c r="M121" s="381">
        <v>55.409392672731741</v>
      </c>
      <c r="N121" s="381">
        <v>51.147704590818364</v>
      </c>
      <c r="O121" s="38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381">
        <v>49.817518248175183</v>
      </c>
      <c r="V121" s="381">
        <v>49.897510980966324</v>
      </c>
      <c r="W121" s="381">
        <v>56.296296296296298</v>
      </c>
      <c r="X121" s="381">
        <v>54.617205998421468</v>
      </c>
      <c r="Y121" s="381">
        <v>54.85592315901814</v>
      </c>
      <c r="Z121" s="381">
        <v>54.332988624612206</v>
      </c>
      <c r="AA121" s="381">
        <v>53.628013777267512</v>
      </c>
      <c r="AB121" s="381">
        <v>48.927943760984185</v>
      </c>
      <c r="AC121" s="381">
        <v>48.029068487117378</v>
      </c>
      <c r="AD121" s="381">
        <v>49.654168183472876</v>
      </c>
      <c r="AE121" s="381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381">
        <v>50.626959247648898</v>
      </c>
      <c r="AL121" s="381">
        <v>49.93742177722153</v>
      </c>
      <c r="AM121" s="381">
        <v>51.736580965268381</v>
      </c>
      <c r="AN121" s="381">
        <v>54.151359294636293</v>
      </c>
      <c r="AO121" s="381">
        <v>51.676802780191139</v>
      </c>
      <c r="AP121" s="381">
        <v>52.998537298878595</v>
      </c>
      <c r="AQ121" s="381">
        <v>53.513020284972278</v>
      </c>
      <c r="AR121" s="381">
        <v>48.099726360595923</v>
      </c>
      <c r="AS121" s="381">
        <v>47.873155776968765</v>
      </c>
      <c r="AT121" s="381">
        <v>44.848195075304808</v>
      </c>
      <c r="AU121" s="381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43.247767857142854</v>
      </c>
      <c r="BA121" s="381">
        <v>42.023740590619575</v>
      </c>
      <c r="BB121" s="381">
        <v>43.157561027158408</v>
      </c>
      <c r="BC121" s="381" t="s">
        <v>173</v>
      </c>
    </row>
    <row r="122" spans="1:55" x14ac:dyDescent="0.3">
      <c r="A122" s="447"/>
      <c r="B122" s="433"/>
      <c r="C122" s="409" t="s">
        <v>45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450"/>
      <c r="Q122" s="451"/>
      <c r="R122" s="451"/>
      <c r="S122" s="451"/>
      <c r="T122" s="359">
        <v>-8.4966215810760554E-2</v>
      </c>
      <c r="U122" s="359">
        <v>-0.10457583831249705</v>
      </c>
      <c r="V122" s="359">
        <v>-0.11026124997794988</v>
      </c>
      <c r="W122" s="359">
        <v>-3.140088744000722E-2</v>
      </c>
      <c r="X122" s="359">
        <v>-6.6349941043933255E-2</v>
      </c>
      <c r="Y122" s="359">
        <v>-5.7799785841041035E-2</v>
      </c>
      <c r="Z122" s="359">
        <v>-7.3489155551939161E-2</v>
      </c>
      <c r="AA122" s="359">
        <v>-5.7734289196932048E-2</v>
      </c>
      <c r="AB122" s="359">
        <v>-0.11743778838271245</v>
      </c>
      <c r="AC122" s="359">
        <v>-0.13319626564408082</v>
      </c>
      <c r="AD122" s="359">
        <v>-2.9200458149466903E-2</v>
      </c>
      <c r="AE122" s="359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359">
        <v>1.6248119696395447E-2</v>
      </c>
      <c r="AL122" s="359">
        <v>7.9985545311930968E-4</v>
      </c>
      <c r="AM122" s="359">
        <v>-8.0994943380101159E-2</v>
      </c>
      <c r="AN122" s="359">
        <v>-8.5293030880898377E-3</v>
      </c>
      <c r="AO122" s="359">
        <v>-5.7954003793013624E-2</v>
      </c>
      <c r="AP122" s="359">
        <v>-2.4560609668526859E-2</v>
      </c>
      <c r="AQ122" s="359">
        <v>-2.1442802780806858E-3</v>
      </c>
      <c r="AR122" s="359">
        <v>-1.6927288104199745E-2</v>
      </c>
      <c r="AS122" s="359">
        <v>-3.2462155744376431E-3</v>
      </c>
      <c r="AT122" s="359">
        <v>-9.6788915895437561E-2</v>
      </c>
      <c r="AU122" s="359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-0.1486497557197331</v>
      </c>
      <c r="BA122" s="359">
        <v>-0.16993354499023866</v>
      </c>
      <c r="BB122" s="366">
        <v>-0.13576713632331916</v>
      </c>
      <c r="BC122" s="366" t="s">
        <v>173</v>
      </c>
    </row>
    <row r="123" spans="1:55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  <c r="BA123" s="546"/>
      <c r="BB123" s="545"/>
    </row>
    <row r="124" spans="1:55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2143.9</v>
      </c>
      <c r="BA124" s="381">
        <v>2211.6</v>
      </c>
      <c r="BB124" s="381">
        <v>2435.4</v>
      </c>
      <c r="BC124" s="381" t="s">
        <v>173</v>
      </c>
    </row>
    <row r="125" spans="1:55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0.15059303386464881</v>
      </c>
      <c r="BA125" s="359">
        <v>0.28581395348837202</v>
      </c>
      <c r="BB125" s="359">
        <v>0.15783968812398996</v>
      </c>
      <c r="BC125" s="359" t="s">
        <v>173</v>
      </c>
    </row>
    <row r="126" spans="1:55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27907</v>
      </c>
      <c r="BA126" s="381">
        <v>28914</v>
      </c>
      <c r="BB126" s="381">
        <v>31662</v>
      </c>
      <c r="BC126" s="381" t="s">
        <v>173</v>
      </c>
    </row>
    <row r="127" spans="1:55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0.20371808143547274</v>
      </c>
      <c r="BA127" s="359">
        <v>0.38284949064995932</v>
      </c>
      <c r="BB127" s="359">
        <v>0.20704509930997675</v>
      </c>
      <c r="BC127" s="359" t="s">
        <v>173</v>
      </c>
    </row>
    <row r="128" spans="1:55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76.823019314150571</v>
      </c>
      <c r="BA128" s="381">
        <v>76.488898111641419</v>
      </c>
      <c r="BB128" s="381">
        <v>76.918703808982372</v>
      </c>
      <c r="BC128" s="381" t="s">
        <v>173</v>
      </c>
    </row>
    <row r="129" spans="1:55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-4.4134127741497962E-2</v>
      </c>
      <c r="BA129" s="359">
        <v>-7.0170714757959093E-2</v>
      </c>
      <c r="BB129" s="359">
        <v>-4.0765180368252808E-2</v>
      </c>
      <c r="BC129" s="359" t="s">
        <v>173</v>
      </c>
    </row>
    <row r="130" spans="1:55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2054.9</v>
      </c>
      <c r="BA130" s="381">
        <v>2119.6999999999998</v>
      </c>
      <c r="BB130" s="381">
        <v>2320.1</v>
      </c>
      <c r="BC130" s="381" t="s">
        <v>173</v>
      </c>
    </row>
    <row r="131" spans="1:55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0.14574853638137725</v>
      </c>
      <c r="BA131" s="359">
        <v>0.27034639817811335</v>
      </c>
      <c r="BB131" s="359">
        <v>0.13680239110196485</v>
      </c>
      <c r="BC131" s="359" t="s">
        <v>173</v>
      </c>
    </row>
    <row r="132" spans="1:55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27185</v>
      </c>
      <c r="BA132" s="381">
        <v>28161</v>
      </c>
      <c r="BB132" s="381">
        <v>30737</v>
      </c>
      <c r="BC132" s="381" t="s">
        <v>173</v>
      </c>
    </row>
    <row r="133" spans="1:55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0.20075088339222616</v>
      </c>
      <c r="BA133" s="359">
        <v>0.37250219319621797</v>
      </c>
      <c r="BB133" s="359">
        <v>0.19357719788754271</v>
      </c>
      <c r="BC133" s="359" t="s">
        <v>173</v>
      </c>
    </row>
    <row r="134" spans="1:55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75.589479492367118</v>
      </c>
      <c r="BA134" s="381">
        <v>75.270764532509503</v>
      </c>
      <c r="BB134" s="381">
        <v>75.48231772781989</v>
      </c>
      <c r="BC134" s="381" t="s">
        <v>173</v>
      </c>
    </row>
    <row r="135" spans="1:55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-4.5806626313247049E-2</v>
      </c>
      <c r="BA135" s="359">
        <v>-7.4430332807125826E-2</v>
      </c>
      <c r="BB135" s="359">
        <v>-4.7566933153599882E-2</v>
      </c>
      <c r="BC135" s="359" t="s">
        <v>173</v>
      </c>
    </row>
    <row r="136" spans="1:55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2034</v>
      </c>
      <c r="BA136" s="381">
        <v>2097</v>
      </c>
      <c r="BB136" s="381">
        <v>2293</v>
      </c>
      <c r="BC136" s="381" t="s">
        <v>173</v>
      </c>
    </row>
    <row r="137" spans="1:55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0.14552827213336342</v>
      </c>
      <c r="BA137" s="359">
        <v>0.2716026923776606</v>
      </c>
      <c r="BB137" s="359">
        <v>0.13638616314798296</v>
      </c>
      <c r="BC137" s="359" t="s">
        <v>173</v>
      </c>
    </row>
    <row r="138" spans="1:55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27022</v>
      </c>
      <c r="BA138" s="381">
        <v>27978</v>
      </c>
      <c r="BB138" s="381">
        <v>30521</v>
      </c>
      <c r="BC138" s="381" t="s">
        <v>173</v>
      </c>
    </row>
    <row r="139" spans="1:55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0.20065760241713321</v>
      </c>
      <c r="BA139" s="359">
        <v>0.37362529457973293</v>
      </c>
      <c r="BB139" s="359">
        <v>0.19334532374100719</v>
      </c>
      <c r="BC139" s="359" t="s">
        <v>173</v>
      </c>
    </row>
    <row r="140" spans="1:55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75.272000592110132</v>
      </c>
      <c r="BA140" s="381">
        <v>74.951747801844306</v>
      </c>
      <c r="BB140" s="381">
        <v>75.128599980341406</v>
      </c>
      <c r="BC140" s="381" t="s">
        <v>173</v>
      </c>
    </row>
    <row r="141" spans="1:55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-4.5915946538617664E-2</v>
      </c>
      <c r="BA141" s="359">
        <v>-7.4272512747580677E-2</v>
      </c>
      <c r="BB141" s="359">
        <v>-4.7730660572300652E-2</v>
      </c>
      <c r="BC141" s="359" t="s">
        <v>173</v>
      </c>
    </row>
    <row r="142" spans="1:55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20.9</v>
      </c>
      <c r="BA142" s="381">
        <v>22.7</v>
      </c>
      <c r="BB142" s="381">
        <v>27.1</v>
      </c>
      <c r="BC142" s="381" t="s">
        <v>173</v>
      </c>
    </row>
    <row r="143" spans="1:55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0.16759776536312851</v>
      </c>
      <c r="BA143" s="359">
        <v>0.16410256410256407</v>
      </c>
      <c r="BB143" s="359">
        <v>0.17316017316017315</v>
      </c>
      <c r="BC143" s="359" t="s">
        <v>173</v>
      </c>
    </row>
    <row r="144" spans="1:55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163</v>
      </c>
      <c r="BA144" s="381">
        <v>183</v>
      </c>
      <c r="BB144" s="381">
        <v>216</v>
      </c>
      <c r="BC144" s="381" t="s">
        <v>173</v>
      </c>
    </row>
    <row r="145" spans="1:55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0.21641791044776118</v>
      </c>
      <c r="BA145" s="359">
        <v>0.22</v>
      </c>
      <c r="BB145" s="359">
        <v>0.22727272727272727</v>
      </c>
      <c r="BC145" s="359" t="s">
        <v>173</v>
      </c>
    </row>
    <row r="146" spans="1:55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128.22085889570553</v>
      </c>
      <c r="BA146" s="381">
        <v>124.04371584699453</v>
      </c>
      <c r="BB146" s="381">
        <v>125.46296296296296</v>
      </c>
      <c r="BC146" s="381" t="s">
        <v>173</v>
      </c>
    </row>
    <row r="147" spans="1:55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-4.013435240086366E-2</v>
      </c>
      <c r="BA147" s="359">
        <v>-4.5817570407734383E-2</v>
      </c>
      <c r="BB147" s="359">
        <v>-4.4091710758377436E-2</v>
      </c>
      <c r="BC147" s="359" t="s">
        <v>173</v>
      </c>
    </row>
    <row r="148" spans="1:55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89</v>
      </c>
      <c r="BA148" s="381">
        <v>91.9</v>
      </c>
      <c r="BB148" s="381">
        <v>115.3</v>
      </c>
      <c r="BC148" s="381" t="s">
        <v>173</v>
      </c>
    </row>
    <row r="149" spans="1:55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0.27507163323782241</v>
      </c>
      <c r="BA149" s="359">
        <v>0.78793774319066168</v>
      </c>
      <c r="BB149" s="359">
        <v>0.8448</v>
      </c>
      <c r="BC149" s="359" t="s">
        <v>173</v>
      </c>
    </row>
    <row r="150" spans="1:55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722</v>
      </c>
      <c r="BA150" s="381">
        <v>753</v>
      </c>
      <c r="BB150" s="381">
        <v>925</v>
      </c>
      <c r="BC150" s="381" t="s">
        <v>173</v>
      </c>
    </row>
    <row r="151" spans="1:55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0.32720588235294118</v>
      </c>
      <c r="BA151" s="359">
        <v>0.92583120204603575</v>
      </c>
      <c r="BB151" s="359">
        <v>0.93110647181628392</v>
      </c>
      <c r="BC151" s="359" t="s">
        <v>173</v>
      </c>
    </row>
    <row r="152" spans="1:55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123.26869806094183</v>
      </c>
      <c r="BA152" s="381">
        <v>122.04515272244356</v>
      </c>
      <c r="BB152" s="381">
        <v>124.64864864864865</v>
      </c>
      <c r="BC152" s="381" t="s">
        <v>173</v>
      </c>
    </row>
    <row r="153" spans="1:55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-3.9281207089507823E-2</v>
      </c>
      <c r="BA153" s="366">
        <v>-7.1602048356509185E-2</v>
      </c>
      <c r="BB153" s="366">
        <v>-4.4692756756756817E-2</v>
      </c>
      <c r="BC153" s="366" t="s">
        <v>173</v>
      </c>
    </row>
    <row r="154" spans="1:55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5" x14ac:dyDescent="0.3">
      <c r="A155" s="460" t="s">
        <v>77</v>
      </c>
    </row>
    <row r="156" spans="1:55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5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5" x14ac:dyDescent="0.3">
      <c r="A158" s="460" t="s">
        <v>80</v>
      </c>
    </row>
    <row r="159" spans="1:55" x14ac:dyDescent="0.3">
      <c r="A159" s="460" t="s">
        <v>189</v>
      </c>
    </row>
    <row r="160" spans="1:55" x14ac:dyDescent="0.3">
      <c r="A160" s="460" t="s">
        <v>149</v>
      </c>
    </row>
  </sheetData>
  <mergeCells count="8">
    <mergeCell ref="AZ7:BC7"/>
    <mergeCell ref="AV5:AY5"/>
    <mergeCell ref="A4:AF4"/>
    <mergeCell ref="A6:A8"/>
    <mergeCell ref="D6:AI6"/>
    <mergeCell ref="D7:S7"/>
    <mergeCell ref="T7:AI7"/>
    <mergeCell ref="AJ7:AY7"/>
  </mergeCells>
  <phoneticPr fontId="58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6"/>
  <sheetViews>
    <sheetView showGridLines="0" topLeftCell="B1" zoomScale="90" zoomScaleNormal="90" workbookViewId="0">
      <selection activeCell="Q14" sqref="Q14"/>
    </sheetView>
  </sheetViews>
  <sheetFormatPr defaultRowHeight="14.4" x14ac:dyDescent="0.3"/>
  <cols>
    <col min="1" max="1" width="53" style="517" customWidth="1"/>
    <col min="2" max="2" width="8.44140625" style="517" customWidth="1"/>
    <col min="3" max="3" width="12.5546875" style="517" customWidth="1"/>
    <col min="4" max="15" width="11.6640625" style="517" customWidth="1"/>
    <col min="16" max="16384" width="8.88671875" style="517"/>
  </cols>
  <sheetData>
    <row r="2" spans="1:19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9" ht="20.25" customHeight="1" x14ac:dyDescent="0.35">
      <c r="A3" s="617" t="s">
        <v>245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</row>
    <row r="4" spans="1:19" x14ac:dyDescent="0.3">
      <c r="H4" s="628"/>
      <c r="I4" s="628"/>
      <c r="J4" s="628"/>
      <c r="K4" s="628"/>
      <c r="L4" s="628"/>
      <c r="M4" s="628"/>
      <c r="N4" s="628"/>
      <c r="O4" s="628"/>
    </row>
    <row r="5" spans="1:19" ht="23.25" customHeight="1" thickBot="1" x14ac:dyDescent="0.35">
      <c r="A5" s="618"/>
      <c r="B5" s="174"/>
      <c r="C5" s="175"/>
      <c r="D5" s="621" t="s">
        <v>39</v>
      </c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</row>
    <row r="6" spans="1:19" s="177" customFormat="1" ht="23.25" customHeight="1" thickBot="1" x14ac:dyDescent="0.35">
      <c r="A6" s="619"/>
      <c r="B6" s="176"/>
      <c r="C6" s="215"/>
      <c r="D6" s="623">
        <v>2019</v>
      </c>
      <c r="E6" s="624"/>
      <c r="F6" s="624"/>
      <c r="G6" s="625"/>
      <c r="H6" s="623">
        <v>2020</v>
      </c>
      <c r="I6" s="624"/>
      <c r="J6" s="624"/>
      <c r="K6" s="626"/>
      <c r="L6" s="623">
        <v>2021</v>
      </c>
      <c r="M6" s="624"/>
      <c r="N6" s="624"/>
      <c r="O6" s="626"/>
      <c r="P6" s="623">
        <v>2022</v>
      </c>
      <c r="Q6" s="624"/>
      <c r="R6" s="624"/>
      <c r="S6" s="626"/>
    </row>
    <row r="7" spans="1:19" ht="41.25" customHeight="1" x14ac:dyDescent="0.3">
      <c r="A7" s="620"/>
      <c r="B7" s="178" t="s">
        <v>7</v>
      </c>
      <c r="C7" s="179" t="s">
        <v>40</v>
      </c>
      <c r="D7" s="180" t="s">
        <v>44</v>
      </c>
      <c r="E7" s="180" t="s">
        <v>203</v>
      </c>
      <c r="F7" s="180" t="s">
        <v>205</v>
      </c>
      <c r="G7" s="180" t="s">
        <v>204</v>
      </c>
      <c r="H7" s="180" t="s">
        <v>44</v>
      </c>
      <c r="I7" s="180" t="s">
        <v>203</v>
      </c>
      <c r="J7" s="180" t="s">
        <v>205</v>
      </c>
      <c r="K7" s="181" t="s">
        <v>204</v>
      </c>
      <c r="L7" s="180" t="s">
        <v>44</v>
      </c>
      <c r="M7" s="180" t="s">
        <v>203</v>
      </c>
      <c r="N7" s="180" t="s">
        <v>205</v>
      </c>
      <c r="O7" s="181" t="s">
        <v>204</v>
      </c>
      <c r="P7" s="180" t="s">
        <v>44</v>
      </c>
      <c r="Q7" s="180" t="s">
        <v>203</v>
      </c>
      <c r="R7" s="180" t="s">
        <v>205</v>
      </c>
      <c r="S7" s="181" t="s">
        <v>204</v>
      </c>
    </row>
    <row r="8" spans="1:19" x14ac:dyDescent="0.3">
      <c r="A8" s="432" t="s">
        <v>212</v>
      </c>
      <c r="B8" s="433" t="s">
        <v>213</v>
      </c>
      <c r="C8" s="433"/>
      <c r="D8" s="461"/>
      <c r="E8" s="461"/>
      <c r="F8" s="461"/>
      <c r="G8" s="462"/>
      <c r="H8" s="463"/>
      <c r="I8" s="461"/>
      <c r="J8" s="461"/>
      <c r="K8" s="464"/>
      <c r="L8" s="463"/>
      <c r="M8" s="461"/>
      <c r="N8" s="461"/>
      <c r="O8" s="464"/>
    </row>
    <row r="9" spans="1:19" x14ac:dyDescent="0.3">
      <c r="A9" s="465" t="s">
        <v>214</v>
      </c>
      <c r="B9" s="433"/>
      <c r="C9" s="433"/>
      <c r="D9" s="435"/>
      <c r="E9" s="435"/>
      <c r="F9" s="435"/>
      <c r="G9" s="436"/>
      <c r="H9" s="434"/>
      <c r="I9" s="435"/>
      <c r="J9" s="435"/>
      <c r="K9" s="437"/>
      <c r="L9" s="434"/>
      <c r="M9" s="435"/>
      <c r="N9" s="435"/>
      <c r="O9" s="437"/>
    </row>
    <row r="10" spans="1:19" x14ac:dyDescent="0.3">
      <c r="A10" s="466" t="s">
        <v>74</v>
      </c>
      <c r="B10" s="433"/>
      <c r="C10" s="433" t="s">
        <v>194</v>
      </c>
      <c r="D10" s="467">
        <v>6254</v>
      </c>
      <c r="E10" s="467">
        <v>8358</v>
      </c>
      <c r="F10" s="467">
        <v>9190</v>
      </c>
      <c r="G10" s="468">
        <v>7371</v>
      </c>
      <c r="H10" s="458">
        <v>5408</v>
      </c>
      <c r="I10" s="467">
        <v>243</v>
      </c>
      <c r="J10" s="467">
        <v>2124</v>
      </c>
      <c r="K10" s="459">
        <v>1486</v>
      </c>
      <c r="L10" s="458">
        <v>741</v>
      </c>
      <c r="M10" s="467">
        <v>1777</v>
      </c>
      <c r="N10" s="467">
        <v>4570</v>
      </c>
      <c r="O10" s="459">
        <v>5061</v>
      </c>
      <c r="P10" s="410">
        <v>4519</v>
      </c>
      <c r="Q10" s="410"/>
      <c r="R10" s="410"/>
      <c r="S10" s="410"/>
    </row>
    <row r="11" spans="1:19" x14ac:dyDescent="0.3">
      <c r="A11" s="469" t="s">
        <v>215</v>
      </c>
      <c r="B11" s="433"/>
      <c r="C11" s="433" t="s">
        <v>45</v>
      </c>
      <c r="D11" s="470">
        <v>4.2000000000000003E-2</v>
      </c>
      <c r="E11" s="470">
        <v>8.5000000000000006E-2</v>
      </c>
      <c r="F11" s="470">
        <v>7.6999999999999999E-2</v>
      </c>
      <c r="G11" s="471">
        <v>8.5000000000000006E-2</v>
      </c>
      <c r="H11" s="454">
        <v>-0.13500000000000001</v>
      </c>
      <c r="I11" s="470">
        <v>-0.97099999999999997</v>
      </c>
      <c r="J11" s="470">
        <v>-0.76900000000000002</v>
      </c>
      <c r="K11" s="457">
        <v>-0.79800000000000004</v>
      </c>
      <c r="L11" s="454">
        <v>-0.86299999999999999</v>
      </c>
      <c r="M11" s="470">
        <v>6.3127572016460904</v>
      </c>
      <c r="N11" s="470">
        <v>1.1516007532956685</v>
      </c>
      <c r="O11" s="457">
        <v>2.4057873485868102</v>
      </c>
      <c r="P11" s="548">
        <v>5.0985155195681511</v>
      </c>
      <c r="Q11" s="548"/>
      <c r="R11" s="548"/>
      <c r="S11" s="548"/>
    </row>
    <row r="12" spans="1:19" x14ac:dyDescent="0.3">
      <c r="A12" s="466" t="s">
        <v>76</v>
      </c>
      <c r="B12" s="433"/>
      <c r="C12" s="433" t="s">
        <v>194</v>
      </c>
      <c r="D12" s="467">
        <v>2607</v>
      </c>
      <c r="E12" s="467">
        <v>3546</v>
      </c>
      <c r="F12" s="467">
        <v>3899</v>
      </c>
      <c r="G12" s="468">
        <v>3053</v>
      </c>
      <c r="H12" s="458">
        <v>2198</v>
      </c>
      <c r="I12" s="467">
        <v>87</v>
      </c>
      <c r="J12" s="467">
        <v>1396</v>
      </c>
      <c r="K12" s="459">
        <v>751</v>
      </c>
      <c r="L12" s="458">
        <v>356</v>
      </c>
      <c r="M12" s="467">
        <v>911</v>
      </c>
      <c r="N12" s="467">
        <v>2335</v>
      </c>
      <c r="O12" s="459">
        <v>2240</v>
      </c>
      <c r="P12" s="410">
        <v>1951</v>
      </c>
      <c r="Q12" s="410"/>
      <c r="R12" s="410"/>
      <c r="S12" s="410"/>
    </row>
    <row r="13" spans="1:19" x14ac:dyDescent="0.3">
      <c r="A13" s="469" t="s">
        <v>216</v>
      </c>
      <c r="B13" s="433"/>
      <c r="C13" s="433" t="s">
        <v>45</v>
      </c>
      <c r="D13" s="470">
        <v>9.5000000000000001E-2</v>
      </c>
      <c r="E13" s="470">
        <v>0.10299999999999999</v>
      </c>
      <c r="F13" s="470">
        <v>0.113</v>
      </c>
      <c r="G13" s="471">
        <v>7.4999999999999997E-2</v>
      </c>
      <c r="H13" s="454">
        <v>-0.157</v>
      </c>
      <c r="I13" s="470">
        <v>-0.97499999999999998</v>
      </c>
      <c r="J13" s="470">
        <v>-0.64200000000000002</v>
      </c>
      <c r="K13" s="457">
        <v>-0.754</v>
      </c>
      <c r="L13" s="454">
        <v>-0.83799999999999997</v>
      </c>
      <c r="M13" s="470">
        <v>9.4712643678160919</v>
      </c>
      <c r="N13" s="470">
        <v>0.67263610315186251</v>
      </c>
      <c r="O13" s="457">
        <v>1.9826897470039946</v>
      </c>
      <c r="P13" s="548">
        <v>4.4803370786516856</v>
      </c>
      <c r="Q13" s="548"/>
      <c r="R13" s="548"/>
      <c r="S13" s="548"/>
    </row>
    <row r="14" spans="1:19" x14ac:dyDescent="0.3">
      <c r="A14" s="466" t="s">
        <v>217</v>
      </c>
      <c r="B14" s="433"/>
      <c r="C14" s="433" t="s">
        <v>194</v>
      </c>
      <c r="D14" s="467">
        <v>1013</v>
      </c>
      <c r="E14" s="467">
        <v>2960</v>
      </c>
      <c r="F14" s="467">
        <v>3464</v>
      </c>
      <c r="G14" s="468">
        <v>1571</v>
      </c>
      <c r="H14" s="458">
        <v>762</v>
      </c>
      <c r="I14" s="467">
        <v>36</v>
      </c>
      <c r="J14" s="467">
        <v>1034</v>
      </c>
      <c r="K14" s="459">
        <v>374</v>
      </c>
      <c r="L14" s="458">
        <v>55</v>
      </c>
      <c r="M14" s="467">
        <v>518</v>
      </c>
      <c r="N14" s="467">
        <v>1525</v>
      </c>
      <c r="O14" s="459">
        <v>1167</v>
      </c>
      <c r="P14" s="410">
        <v>762</v>
      </c>
      <c r="Q14" s="410"/>
      <c r="R14" s="410"/>
      <c r="S14" s="410"/>
    </row>
    <row r="15" spans="1:19" x14ac:dyDescent="0.3">
      <c r="A15" s="469" t="s">
        <v>218</v>
      </c>
      <c r="B15" s="433"/>
      <c r="C15" s="433" t="s">
        <v>45</v>
      </c>
      <c r="D15" s="470">
        <v>0.123</v>
      </c>
      <c r="E15" s="470">
        <v>0.05</v>
      </c>
      <c r="F15" s="470">
        <v>2.1000000000000001E-2</v>
      </c>
      <c r="G15" s="471">
        <v>1E-3</v>
      </c>
      <c r="H15" s="454">
        <v>-0.248</v>
      </c>
      <c r="I15" s="470">
        <v>-0.98799999999999999</v>
      </c>
      <c r="J15" s="470">
        <v>-0.70199999999999996</v>
      </c>
      <c r="K15" s="457">
        <v>-0.76200000000000001</v>
      </c>
      <c r="L15" s="454">
        <v>-0.92800000000000005</v>
      </c>
      <c r="M15" s="470">
        <v>13.388888888888889</v>
      </c>
      <c r="N15" s="470">
        <v>0.47485493230174081</v>
      </c>
      <c r="O15" s="457">
        <v>2.1203208556149731</v>
      </c>
      <c r="P15" s="548">
        <v>12.854545454545455</v>
      </c>
      <c r="Q15" s="548"/>
      <c r="R15" s="548"/>
      <c r="S15" s="548"/>
    </row>
    <row r="16" spans="1:19" x14ac:dyDescent="0.3">
      <c r="A16" s="466" t="s">
        <v>219</v>
      </c>
      <c r="B16" s="433"/>
      <c r="C16" s="433" t="s">
        <v>194</v>
      </c>
      <c r="D16" s="467">
        <v>731</v>
      </c>
      <c r="E16" s="467">
        <v>899</v>
      </c>
      <c r="F16" s="467">
        <v>986</v>
      </c>
      <c r="G16" s="468">
        <v>753</v>
      </c>
      <c r="H16" s="458">
        <v>613</v>
      </c>
      <c r="I16" s="467">
        <v>11</v>
      </c>
      <c r="J16" s="467">
        <v>302</v>
      </c>
      <c r="K16" s="459">
        <v>245</v>
      </c>
      <c r="L16" s="458">
        <v>118</v>
      </c>
      <c r="M16" s="467">
        <v>328</v>
      </c>
      <c r="N16" s="467">
        <v>864</v>
      </c>
      <c r="O16" s="459">
        <v>717</v>
      </c>
      <c r="P16" s="410">
        <v>626</v>
      </c>
      <c r="Q16" s="410"/>
      <c r="R16" s="410"/>
      <c r="S16" s="410"/>
    </row>
    <row r="17" spans="1:19" x14ac:dyDescent="0.3">
      <c r="A17" s="469" t="s">
        <v>220</v>
      </c>
      <c r="B17" s="433"/>
      <c r="C17" s="433" t="s">
        <v>45</v>
      </c>
      <c r="D17" s="470">
        <v>4.2999999999999997E-2</v>
      </c>
      <c r="E17" s="470">
        <v>3.0000000000000001E-3</v>
      </c>
      <c r="F17" s="470">
        <v>0</v>
      </c>
      <c r="G17" s="471">
        <v>-1.2E-2</v>
      </c>
      <c r="H17" s="454">
        <v>-0.161</v>
      </c>
      <c r="I17" s="470">
        <v>-0.98799999999999999</v>
      </c>
      <c r="J17" s="470">
        <v>-0.69299999999999995</v>
      </c>
      <c r="K17" s="457">
        <v>-0.67500000000000004</v>
      </c>
      <c r="L17" s="454">
        <v>-0.80800000000000005</v>
      </c>
      <c r="M17" s="470">
        <v>28.818181818181817</v>
      </c>
      <c r="N17" s="470">
        <v>1.8609271523178808</v>
      </c>
      <c r="O17" s="457">
        <v>1.926530612244898</v>
      </c>
      <c r="P17" s="548">
        <v>4.3050847457627119</v>
      </c>
      <c r="Q17" s="548"/>
      <c r="R17" s="548"/>
      <c r="S17" s="548"/>
    </row>
    <row r="18" spans="1:19" x14ac:dyDescent="0.3">
      <c r="A18" s="466" t="s">
        <v>221</v>
      </c>
      <c r="B18" s="433"/>
      <c r="C18" s="433" t="s">
        <v>194</v>
      </c>
      <c r="D18" s="467">
        <v>408</v>
      </c>
      <c r="E18" s="467">
        <v>684</v>
      </c>
      <c r="F18" s="467">
        <v>885</v>
      </c>
      <c r="G18" s="468">
        <v>486</v>
      </c>
      <c r="H18" s="458">
        <v>343</v>
      </c>
      <c r="I18" s="467">
        <v>31</v>
      </c>
      <c r="J18" s="467">
        <v>335</v>
      </c>
      <c r="K18" s="459">
        <v>186</v>
      </c>
      <c r="L18" s="458">
        <v>131</v>
      </c>
      <c r="M18" s="467">
        <v>319</v>
      </c>
      <c r="N18" s="467">
        <v>719</v>
      </c>
      <c r="O18" s="459">
        <v>447</v>
      </c>
      <c r="P18" s="410">
        <v>337</v>
      </c>
      <c r="Q18" s="410"/>
      <c r="R18" s="410"/>
      <c r="S18" s="410"/>
    </row>
    <row r="19" spans="1:19" x14ac:dyDescent="0.3">
      <c r="A19" s="469" t="s">
        <v>222</v>
      </c>
      <c r="B19" s="433"/>
      <c r="C19" s="433" t="s">
        <v>45</v>
      </c>
      <c r="D19" s="470">
        <v>6.9000000000000006E-2</v>
      </c>
      <c r="E19" s="470">
        <v>9.1999999999999998E-2</v>
      </c>
      <c r="F19" s="470">
        <v>4.9000000000000002E-2</v>
      </c>
      <c r="G19" s="471">
        <v>4.2999999999999997E-2</v>
      </c>
      <c r="H19" s="454">
        <v>-0.159</v>
      </c>
      <c r="I19" s="470">
        <v>-0.95499999999999996</v>
      </c>
      <c r="J19" s="470">
        <v>-0.621</v>
      </c>
      <c r="K19" s="457">
        <v>-0.61699999999999999</v>
      </c>
      <c r="L19" s="454">
        <v>-0.61699999999999999</v>
      </c>
      <c r="M19" s="470">
        <v>9.2903225806451619</v>
      </c>
      <c r="N19" s="470">
        <v>1.146268656716418</v>
      </c>
      <c r="O19" s="457">
        <v>1.403225806451613</v>
      </c>
      <c r="P19" s="548">
        <v>1.5725190839694656</v>
      </c>
      <c r="Q19" s="548"/>
      <c r="R19" s="548"/>
      <c r="S19" s="548"/>
    </row>
    <row r="20" spans="1:19" s="30" customFormat="1" x14ac:dyDescent="0.3">
      <c r="A20" s="472" t="s">
        <v>223</v>
      </c>
      <c r="B20" s="433"/>
      <c r="C20" s="433" t="s">
        <v>194</v>
      </c>
      <c r="D20" s="473">
        <v>11014</v>
      </c>
      <c r="E20" s="473">
        <v>16448</v>
      </c>
      <c r="F20" s="473">
        <v>18425</v>
      </c>
      <c r="G20" s="474">
        <v>13234</v>
      </c>
      <c r="H20" s="475">
        <v>9325</v>
      </c>
      <c r="I20" s="473">
        <v>409</v>
      </c>
      <c r="J20" s="473">
        <v>5192</v>
      </c>
      <c r="K20" s="476">
        <v>3042</v>
      </c>
      <c r="L20" s="475">
        <v>1401</v>
      </c>
      <c r="M20" s="473">
        <v>3854</v>
      </c>
      <c r="N20" s="473">
        <v>10012</v>
      </c>
      <c r="O20" s="476">
        <v>9632</v>
      </c>
      <c r="P20" s="549">
        <v>8195</v>
      </c>
      <c r="Q20" s="549"/>
      <c r="R20" s="549"/>
      <c r="S20" s="549"/>
    </row>
    <row r="21" spans="1:19" s="30" customFormat="1" x14ac:dyDescent="0.3">
      <c r="A21" s="477" t="s">
        <v>224</v>
      </c>
      <c r="B21" s="433"/>
      <c r="C21" s="433" t="s">
        <v>45</v>
      </c>
      <c r="D21" s="478">
        <v>6.2E-2</v>
      </c>
      <c r="E21" s="478">
        <v>7.8E-2</v>
      </c>
      <c r="F21" s="478">
        <v>6.7000000000000004E-2</v>
      </c>
      <c r="G21" s="479">
        <v>6.4000000000000001E-2</v>
      </c>
      <c r="H21" s="480">
        <v>-0.153</v>
      </c>
      <c r="I21" s="478">
        <v>-0.97499999999999998</v>
      </c>
      <c r="J21" s="478">
        <v>-0.71799999999999997</v>
      </c>
      <c r="K21" s="481">
        <v>-0.77</v>
      </c>
      <c r="L21" s="480">
        <v>-0.85</v>
      </c>
      <c r="M21" s="478">
        <v>8.4229828850855739</v>
      </c>
      <c r="N21" s="478">
        <v>0.92835130970724189</v>
      </c>
      <c r="O21" s="481">
        <v>2.1663379355687047</v>
      </c>
      <c r="P21" s="550">
        <v>4.8493932905067805</v>
      </c>
      <c r="Q21" s="550"/>
      <c r="R21" s="550"/>
      <c r="S21" s="550"/>
    </row>
    <row r="22" spans="1:19" x14ac:dyDescent="0.3">
      <c r="A22" s="465" t="s">
        <v>225</v>
      </c>
      <c r="B22" s="433"/>
      <c r="C22" s="433"/>
      <c r="D22" s="435"/>
      <c r="E22" s="435"/>
      <c r="F22" s="435"/>
      <c r="G22" s="436"/>
      <c r="H22" s="434"/>
      <c r="I22" s="435"/>
      <c r="J22" s="435"/>
      <c r="K22" s="437"/>
      <c r="L22" s="434"/>
      <c r="M22" s="435"/>
      <c r="N22" s="435"/>
      <c r="O22" s="437"/>
    </row>
    <row r="23" spans="1:19" x14ac:dyDescent="0.3">
      <c r="A23" s="466" t="s">
        <v>74</v>
      </c>
      <c r="B23" s="433"/>
      <c r="C23" s="433" t="s">
        <v>226</v>
      </c>
      <c r="D23" s="467">
        <v>47450</v>
      </c>
      <c r="E23" s="467">
        <v>56879</v>
      </c>
      <c r="F23" s="467">
        <v>60797</v>
      </c>
      <c r="G23" s="468">
        <v>52578</v>
      </c>
      <c r="H23" s="458">
        <v>42476</v>
      </c>
      <c r="I23" s="467">
        <v>3529</v>
      </c>
      <c r="J23" s="467">
        <v>22520</v>
      </c>
      <c r="K23" s="459">
        <v>18318</v>
      </c>
      <c r="L23" s="458">
        <v>10721</v>
      </c>
      <c r="M23" s="467">
        <v>21237</v>
      </c>
      <c r="N23" s="467">
        <v>38711</v>
      </c>
      <c r="O23" s="459">
        <v>40929</v>
      </c>
      <c r="P23" s="410">
        <v>38306</v>
      </c>
      <c r="Q23" s="410"/>
      <c r="R23" s="410"/>
      <c r="S23" s="410"/>
    </row>
    <row r="24" spans="1:19" x14ac:dyDescent="0.3">
      <c r="A24" s="469" t="s">
        <v>215</v>
      </c>
      <c r="B24" s="433"/>
      <c r="C24" s="433" t="s">
        <v>45</v>
      </c>
      <c r="D24" s="470">
        <v>0.01</v>
      </c>
      <c r="E24" s="470">
        <v>3.2000000000000001E-2</v>
      </c>
      <c r="F24" s="470">
        <v>0.02</v>
      </c>
      <c r="G24" s="471">
        <v>1.0999999999999999E-2</v>
      </c>
      <c r="H24" s="454">
        <v>-0.105</v>
      </c>
      <c r="I24" s="470">
        <v>-0.93799999999999994</v>
      </c>
      <c r="J24" s="470">
        <v>-0.63</v>
      </c>
      <c r="K24" s="457">
        <v>-0.65200000000000002</v>
      </c>
      <c r="L24" s="454">
        <v>-0.748</v>
      </c>
      <c r="M24" s="470">
        <v>5.0178520827429871</v>
      </c>
      <c r="N24" s="470">
        <v>0.71896092362344588</v>
      </c>
      <c r="O24" s="457">
        <v>1.2343596462495905</v>
      </c>
      <c r="P24" s="548">
        <v>2.5729875944408169</v>
      </c>
      <c r="Q24" s="548"/>
      <c r="R24" s="548"/>
      <c r="S24" s="548"/>
    </row>
    <row r="25" spans="1:19" x14ac:dyDescent="0.3">
      <c r="A25" s="466" t="s">
        <v>76</v>
      </c>
      <c r="B25" s="433"/>
      <c r="C25" s="433" t="s">
        <v>226</v>
      </c>
      <c r="D25" s="467">
        <v>20398</v>
      </c>
      <c r="E25" s="467">
        <v>25206</v>
      </c>
      <c r="F25" s="467">
        <v>27746</v>
      </c>
      <c r="G25" s="468">
        <v>23187</v>
      </c>
      <c r="H25" s="458">
        <v>18233</v>
      </c>
      <c r="I25" s="467">
        <v>1722</v>
      </c>
      <c r="J25" s="467">
        <v>13194</v>
      </c>
      <c r="K25" s="459">
        <v>8834</v>
      </c>
      <c r="L25" s="458">
        <v>5185</v>
      </c>
      <c r="M25" s="467">
        <v>9979</v>
      </c>
      <c r="N25" s="467">
        <v>18965</v>
      </c>
      <c r="O25" s="459">
        <v>17710</v>
      </c>
      <c r="P25" s="410">
        <v>16175</v>
      </c>
      <c r="Q25" s="410"/>
      <c r="R25" s="410"/>
      <c r="S25" s="410"/>
    </row>
    <row r="26" spans="1:19" x14ac:dyDescent="0.3">
      <c r="A26" s="469" t="s">
        <v>216</v>
      </c>
      <c r="B26" s="433"/>
      <c r="C26" s="433" t="s">
        <v>45</v>
      </c>
      <c r="D26" s="470">
        <v>5.5E-2</v>
      </c>
      <c r="E26" s="470">
        <v>4.1000000000000002E-2</v>
      </c>
      <c r="F26" s="470">
        <v>7.1999999999999995E-2</v>
      </c>
      <c r="G26" s="471">
        <v>2.5000000000000001E-2</v>
      </c>
      <c r="H26" s="454">
        <v>-0.106</v>
      </c>
      <c r="I26" s="470">
        <v>-0.93200000000000005</v>
      </c>
      <c r="J26" s="470">
        <v>-0.52400000000000002</v>
      </c>
      <c r="K26" s="457">
        <v>-0.61899999999999999</v>
      </c>
      <c r="L26" s="454">
        <v>-0.71599999999999997</v>
      </c>
      <c r="M26" s="470">
        <v>4.7950058072009289</v>
      </c>
      <c r="N26" s="470">
        <v>0.43739578596331669</v>
      </c>
      <c r="O26" s="457">
        <v>1.0047543581616483</v>
      </c>
      <c r="P26" s="548">
        <v>2.119575699132112</v>
      </c>
      <c r="Q26" s="548"/>
      <c r="R26" s="548"/>
      <c r="S26" s="548"/>
    </row>
    <row r="27" spans="1:19" x14ac:dyDescent="0.3">
      <c r="A27" s="466" t="s">
        <v>217</v>
      </c>
      <c r="B27" s="433"/>
      <c r="C27" s="433" t="s">
        <v>226</v>
      </c>
      <c r="D27" s="467">
        <v>7218</v>
      </c>
      <c r="E27" s="467">
        <v>19208</v>
      </c>
      <c r="F27" s="467">
        <v>21739</v>
      </c>
      <c r="G27" s="468">
        <v>10622</v>
      </c>
      <c r="H27" s="458">
        <v>5728</v>
      </c>
      <c r="I27" s="467">
        <v>616</v>
      </c>
      <c r="J27" s="467">
        <v>11204</v>
      </c>
      <c r="K27" s="459">
        <v>4972</v>
      </c>
      <c r="L27" s="458">
        <v>1037</v>
      </c>
      <c r="M27" s="467">
        <v>6312</v>
      </c>
      <c r="N27" s="467">
        <v>15363</v>
      </c>
      <c r="O27" s="459">
        <v>9605</v>
      </c>
      <c r="P27" s="410">
        <v>6305</v>
      </c>
      <c r="Q27" s="410"/>
      <c r="R27" s="410"/>
      <c r="S27" s="410"/>
    </row>
    <row r="28" spans="1:19" x14ac:dyDescent="0.3">
      <c r="A28" s="469" t="s">
        <v>218</v>
      </c>
      <c r="B28" s="433"/>
      <c r="C28" s="433" t="s">
        <v>45</v>
      </c>
      <c r="D28" s="470">
        <v>0.1</v>
      </c>
      <c r="E28" s="470">
        <v>5.0999999999999997E-2</v>
      </c>
      <c r="F28" s="470">
        <v>0.01</v>
      </c>
      <c r="G28" s="471">
        <v>-3.4000000000000002E-2</v>
      </c>
      <c r="H28" s="454">
        <v>-0.20599999999999999</v>
      </c>
      <c r="I28" s="470">
        <v>-0.96799999999999997</v>
      </c>
      <c r="J28" s="470">
        <v>-0.48499999999999999</v>
      </c>
      <c r="K28" s="457">
        <v>-0.53200000000000003</v>
      </c>
      <c r="L28" s="454">
        <v>-0.81899999999999995</v>
      </c>
      <c r="M28" s="470">
        <v>9.2467532467532472</v>
      </c>
      <c r="N28" s="470">
        <v>0.37120671188861121</v>
      </c>
      <c r="O28" s="457">
        <v>0.93181818181818177</v>
      </c>
      <c r="P28" s="548">
        <v>5.0800385728061714</v>
      </c>
      <c r="Q28" s="548"/>
      <c r="R28" s="548"/>
      <c r="S28" s="548"/>
    </row>
    <row r="29" spans="1:19" x14ac:dyDescent="0.3">
      <c r="A29" s="466" t="s">
        <v>219</v>
      </c>
      <c r="B29" s="433"/>
      <c r="C29" s="433" t="s">
        <v>226</v>
      </c>
      <c r="D29" s="467">
        <v>6011</v>
      </c>
      <c r="E29" s="467">
        <v>6785</v>
      </c>
      <c r="F29" s="467">
        <v>7236</v>
      </c>
      <c r="G29" s="468">
        <v>6036</v>
      </c>
      <c r="H29" s="458">
        <v>5049</v>
      </c>
      <c r="I29" s="467">
        <v>544</v>
      </c>
      <c r="J29" s="467">
        <v>3636</v>
      </c>
      <c r="K29" s="459">
        <v>3203</v>
      </c>
      <c r="L29" s="458">
        <v>2097</v>
      </c>
      <c r="M29" s="467">
        <v>3584</v>
      </c>
      <c r="N29" s="467">
        <v>6845</v>
      </c>
      <c r="O29" s="459">
        <v>6017</v>
      </c>
      <c r="P29" s="410">
        <v>5421</v>
      </c>
      <c r="Q29" s="410"/>
      <c r="R29" s="410"/>
      <c r="S29" s="410"/>
    </row>
    <row r="30" spans="1:19" x14ac:dyDescent="0.3">
      <c r="A30" s="469" t="s">
        <v>220</v>
      </c>
      <c r="B30" s="433"/>
      <c r="C30" s="433" t="s">
        <v>45</v>
      </c>
      <c r="D30" s="470">
        <v>2.8000000000000001E-2</v>
      </c>
      <c r="E30" s="470">
        <v>-6.2E-2</v>
      </c>
      <c r="F30" s="470">
        <v>-2.1999999999999999E-2</v>
      </c>
      <c r="G30" s="471">
        <v>-6.9000000000000006E-2</v>
      </c>
      <c r="H30" s="454">
        <v>-0.16</v>
      </c>
      <c r="I30" s="470">
        <v>-0.92</v>
      </c>
      <c r="J30" s="470">
        <v>-0.498</v>
      </c>
      <c r="K30" s="457">
        <v>-0.46899999999999997</v>
      </c>
      <c r="L30" s="454">
        <v>-0.58499999999999996</v>
      </c>
      <c r="M30" s="470">
        <v>5.5882352941176467</v>
      </c>
      <c r="N30" s="470">
        <v>0.88256325632563259</v>
      </c>
      <c r="O30" s="457">
        <v>0.87855135810177953</v>
      </c>
      <c r="P30" s="548">
        <v>1.5851216022889842</v>
      </c>
      <c r="Q30" s="548"/>
      <c r="R30" s="548"/>
      <c r="S30" s="548"/>
    </row>
    <row r="31" spans="1:19" x14ac:dyDescent="0.3">
      <c r="A31" s="466" t="s">
        <v>221</v>
      </c>
      <c r="B31" s="433"/>
      <c r="C31" s="433" t="s">
        <v>226</v>
      </c>
      <c r="D31" s="467">
        <v>5474</v>
      </c>
      <c r="E31" s="467">
        <v>8180</v>
      </c>
      <c r="F31" s="467">
        <v>10007</v>
      </c>
      <c r="G31" s="468">
        <v>5835</v>
      </c>
      <c r="H31" s="458">
        <v>4754</v>
      </c>
      <c r="I31" s="467">
        <v>1957</v>
      </c>
      <c r="J31" s="467">
        <v>6907</v>
      </c>
      <c r="K31" s="459">
        <v>4788</v>
      </c>
      <c r="L31" s="458">
        <v>3813</v>
      </c>
      <c r="M31" s="467">
        <v>6134</v>
      </c>
      <c r="N31" s="467">
        <v>9304</v>
      </c>
      <c r="O31" s="459">
        <v>5963</v>
      </c>
      <c r="P31" s="410">
        <v>5404</v>
      </c>
      <c r="Q31" s="410"/>
      <c r="R31" s="410"/>
      <c r="S31" s="410"/>
    </row>
    <row r="32" spans="1:19" x14ac:dyDescent="0.3">
      <c r="A32" s="469" t="s">
        <v>222</v>
      </c>
      <c r="B32" s="433"/>
      <c r="C32" s="433" t="s">
        <v>45</v>
      </c>
      <c r="D32" s="470">
        <v>6.2E-2</v>
      </c>
      <c r="E32" s="470">
        <v>5.1999999999999998E-2</v>
      </c>
      <c r="F32" s="470">
        <v>5.0999999999999997E-2</v>
      </c>
      <c r="G32" s="471">
        <v>-1.4999999999999999E-2</v>
      </c>
      <c r="H32" s="454">
        <v>-0.13200000000000001</v>
      </c>
      <c r="I32" s="470">
        <v>-0.76100000000000001</v>
      </c>
      <c r="J32" s="470">
        <v>-0.31</v>
      </c>
      <c r="K32" s="457">
        <v>-0.17899999999999999</v>
      </c>
      <c r="L32" s="454">
        <v>-0.19800000000000001</v>
      </c>
      <c r="M32" s="470">
        <v>2.1343893714869697</v>
      </c>
      <c r="N32" s="470">
        <v>0.34703923555812943</v>
      </c>
      <c r="O32" s="457">
        <v>0.24540517961570593</v>
      </c>
      <c r="P32" s="548">
        <v>0.4172567532126934</v>
      </c>
      <c r="Q32" s="548"/>
      <c r="R32" s="548"/>
      <c r="S32" s="548"/>
    </row>
    <row r="33" spans="1:19" s="30" customFormat="1" x14ac:dyDescent="0.3">
      <c r="A33" s="472" t="s">
        <v>223</v>
      </c>
      <c r="B33" s="433"/>
      <c r="C33" s="433" t="s">
        <v>226</v>
      </c>
      <c r="D33" s="473">
        <v>86551</v>
      </c>
      <c r="E33" s="473">
        <v>116258</v>
      </c>
      <c r="F33" s="473">
        <v>127525</v>
      </c>
      <c r="G33" s="474">
        <v>98258</v>
      </c>
      <c r="H33" s="475">
        <v>76240</v>
      </c>
      <c r="I33" s="473">
        <v>8368</v>
      </c>
      <c r="J33" s="473">
        <v>57461</v>
      </c>
      <c r="K33" s="476">
        <v>40115</v>
      </c>
      <c r="L33" s="475">
        <v>22853</v>
      </c>
      <c r="M33" s="473">
        <v>47246</v>
      </c>
      <c r="N33" s="473">
        <v>89188</v>
      </c>
      <c r="O33" s="476">
        <v>80224</v>
      </c>
      <c r="P33" s="549">
        <v>71365</v>
      </c>
      <c r="Q33" s="549"/>
      <c r="R33" s="549"/>
      <c r="S33" s="549"/>
    </row>
    <row r="34" spans="1:19" s="30" customFormat="1" x14ac:dyDescent="0.3">
      <c r="A34" s="482" t="s">
        <v>224</v>
      </c>
      <c r="B34" s="439"/>
      <c r="C34" s="439" t="s">
        <v>45</v>
      </c>
      <c r="D34" s="483">
        <v>3.2000000000000001E-2</v>
      </c>
      <c r="E34" s="483">
        <v>3.2000000000000001E-2</v>
      </c>
      <c r="F34" s="483">
        <v>2.9000000000000001E-2</v>
      </c>
      <c r="G34" s="484">
        <v>2E-3</v>
      </c>
      <c r="H34" s="485">
        <v>-0.11899999999999999</v>
      </c>
      <c r="I34" s="483">
        <v>-0.92800000000000005</v>
      </c>
      <c r="J34" s="483">
        <v>-0.54900000000000004</v>
      </c>
      <c r="K34" s="486">
        <v>-0.59199999999999997</v>
      </c>
      <c r="L34" s="485">
        <v>-0.7</v>
      </c>
      <c r="M34" s="483">
        <v>4.6460325047801145</v>
      </c>
      <c r="N34" s="483">
        <v>0.55214841370668799</v>
      </c>
      <c r="O34" s="486">
        <v>0.99985043001371054</v>
      </c>
      <c r="P34" s="551">
        <v>2.122784754736796</v>
      </c>
      <c r="Q34" s="551"/>
      <c r="R34" s="551"/>
      <c r="S34" s="551"/>
    </row>
    <row r="35" spans="1:19" x14ac:dyDescent="0.3">
      <c r="A35" s="430" t="s">
        <v>206</v>
      </c>
      <c r="B35" s="431" t="s">
        <v>46</v>
      </c>
      <c r="C35" s="431"/>
      <c r="D35" s="444"/>
      <c r="E35" s="445"/>
      <c r="F35" s="445"/>
      <c r="G35" s="446"/>
      <c r="H35" s="445"/>
      <c r="I35" s="445"/>
      <c r="J35" s="445"/>
      <c r="K35" s="449"/>
      <c r="L35" s="445"/>
      <c r="M35" s="445"/>
      <c r="N35" s="445"/>
      <c r="O35" s="449"/>
    </row>
    <row r="36" spans="1:19" x14ac:dyDescent="0.3">
      <c r="A36" s="447" t="s">
        <v>207</v>
      </c>
      <c r="B36" s="433"/>
      <c r="C36" s="433" t="s">
        <v>208</v>
      </c>
      <c r="D36" s="450">
        <v>9202.74</v>
      </c>
      <c r="E36" s="451">
        <v>9244.1180000000004</v>
      </c>
      <c r="F36" s="451">
        <v>9436.7540000000008</v>
      </c>
      <c r="G36" s="452">
        <v>8911.5319999999992</v>
      </c>
      <c r="H36" s="451">
        <v>8982.7260000000006</v>
      </c>
      <c r="I36" s="451">
        <v>8211.4220000000005</v>
      </c>
      <c r="J36" s="451">
        <v>8534.4040000000005</v>
      </c>
      <c r="K36" s="453">
        <v>8951.2620000000006</v>
      </c>
      <c r="L36" s="451">
        <v>9369.1280000000006</v>
      </c>
      <c r="M36" s="451">
        <v>9235.7929999999997</v>
      </c>
      <c r="N36" s="451">
        <v>9219.77</v>
      </c>
      <c r="O36" s="453">
        <v>9453.143</v>
      </c>
      <c r="P36" s="451" t="s">
        <v>173</v>
      </c>
      <c r="Q36" s="451"/>
      <c r="R36" s="451"/>
      <c r="S36" s="451"/>
    </row>
    <row r="37" spans="1:19" x14ac:dyDescent="0.3">
      <c r="A37" s="448"/>
      <c r="B37" s="433"/>
      <c r="C37" s="433" t="s">
        <v>45</v>
      </c>
      <c r="D37" s="454">
        <v>6.8000000000000005E-2</v>
      </c>
      <c r="E37" s="455">
        <v>6.9000000000000006E-2</v>
      </c>
      <c r="F37" s="455">
        <v>5.7999999999999996E-2</v>
      </c>
      <c r="G37" s="456">
        <v>-5.5999999999999994E-2</v>
      </c>
      <c r="H37" s="455">
        <v>-2.4E-2</v>
      </c>
      <c r="I37" s="455">
        <v>-0.11199999999999999</v>
      </c>
      <c r="J37" s="455">
        <v>-9.6000000000000002E-2</v>
      </c>
      <c r="K37" s="457">
        <v>4.0000000000000001E-3</v>
      </c>
      <c r="L37" s="455">
        <v>4.2999999999999997E-2</v>
      </c>
      <c r="M37" s="455">
        <v>0.125</v>
      </c>
      <c r="N37" s="455">
        <v>0.08</v>
      </c>
      <c r="O37" s="457">
        <v>5.5999999999999994E-2</v>
      </c>
      <c r="P37" s="548" t="s">
        <v>173</v>
      </c>
      <c r="Q37" s="548"/>
      <c r="R37" s="548"/>
      <c r="S37" s="548"/>
    </row>
    <row r="38" spans="1:19" x14ac:dyDescent="0.3">
      <c r="A38" s="447" t="s">
        <v>209</v>
      </c>
      <c r="B38" s="433"/>
      <c r="C38" s="433" t="s">
        <v>208</v>
      </c>
      <c r="D38" s="450">
        <v>22050.565999999999</v>
      </c>
      <c r="E38" s="451">
        <v>21760.774000000001</v>
      </c>
      <c r="F38" s="451">
        <v>21733.428</v>
      </c>
      <c r="G38" s="452">
        <v>22557.613000000001</v>
      </c>
      <c r="H38" s="451">
        <v>20826.091</v>
      </c>
      <c r="I38" s="451">
        <v>13201.779</v>
      </c>
      <c r="J38" s="451">
        <v>18349.43</v>
      </c>
      <c r="K38" s="453">
        <v>19305.937000000002</v>
      </c>
      <c r="L38" s="451">
        <v>19261.849999999999</v>
      </c>
      <c r="M38" s="451">
        <v>18871.420999999998</v>
      </c>
      <c r="N38" s="451">
        <v>20531.09</v>
      </c>
      <c r="O38" s="453">
        <v>22390.143</v>
      </c>
      <c r="P38" s="451" t="s">
        <v>173</v>
      </c>
      <c r="Q38" s="451"/>
      <c r="R38" s="451"/>
      <c r="S38" s="451"/>
    </row>
    <row r="39" spans="1:19" x14ac:dyDescent="0.3">
      <c r="A39" s="448"/>
      <c r="B39" s="433"/>
      <c r="C39" s="433" t="s">
        <v>45</v>
      </c>
      <c r="D39" s="434">
        <v>4.4999999999999998E-2</v>
      </c>
      <c r="E39" s="435">
        <v>0.02</v>
      </c>
      <c r="F39" s="435">
        <v>3.1E-2</v>
      </c>
      <c r="G39" s="436">
        <v>6.7000000000000004E-2</v>
      </c>
      <c r="H39" s="435">
        <v>-5.5999999999999994E-2</v>
      </c>
      <c r="I39" s="435">
        <v>-0.39299999999999996</v>
      </c>
      <c r="J39" s="435">
        <v>-0.156</v>
      </c>
      <c r="K39" s="437">
        <v>-0.14400000000000002</v>
      </c>
      <c r="L39" s="435">
        <v>-7.4999999999999997E-2</v>
      </c>
      <c r="M39" s="435">
        <v>0.42899999999999999</v>
      </c>
      <c r="N39" s="435">
        <v>0.11900000000000001</v>
      </c>
      <c r="O39" s="437">
        <v>0.16</v>
      </c>
      <c r="P39" s="435" t="s">
        <v>173</v>
      </c>
      <c r="Q39" s="435"/>
      <c r="R39" s="435"/>
      <c r="S39" s="435"/>
    </row>
    <row r="40" spans="1:19" x14ac:dyDescent="0.3">
      <c r="A40" s="447" t="s">
        <v>210</v>
      </c>
      <c r="B40" s="433"/>
      <c r="C40" s="433" t="s">
        <v>208</v>
      </c>
      <c r="D40" s="450">
        <v>8352.0590000000011</v>
      </c>
      <c r="E40" s="451">
        <v>8409.2259999999969</v>
      </c>
      <c r="F40" s="451">
        <v>8472.1879999999983</v>
      </c>
      <c r="G40" s="452">
        <v>8538.4940000000006</v>
      </c>
      <c r="H40" s="451">
        <v>8424.9139999999952</v>
      </c>
      <c r="I40" s="451">
        <v>8090.8550000000014</v>
      </c>
      <c r="J40" s="451">
        <v>8671.9639999999963</v>
      </c>
      <c r="K40" s="453">
        <v>8730.3800000000028</v>
      </c>
      <c r="L40" s="451">
        <v>8592.5699999999961</v>
      </c>
      <c r="M40" s="451">
        <v>8850.5339999999997</v>
      </c>
      <c r="N40" s="451">
        <v>8964.2679999999964</v>
      </c>
      <c r="O40" s="453">
        <v>8903.9539999999961</v>
      </c>
      <c r="P40" s="451" t="s">
        <v>173</v>
      </c>
      <c r="Q40" s="451"/>
      <c r="R40" s="451"/>
      <c r="S40" s="451"/>
    </row>
    <row r="41" spans="1:19" x14ac:dyDescent="0.3">
      <c r="A41" s="448"/>
      <c r="B41" s="433"/>
      <c r="C41" s="433" t="s">
        <v>45</v>
      </c>
      <c r="D41" s="434">
        <v>1.3999999999999999E-2</v>
      </c>
      <c r="E41" s="435">
        <v>1.8000000000000002E-2</v>
      </c>
      <c r="F41" s="435">
        <v>2.5000000000000001E-2</v>
      </c>
      <c r="G41" s="436">
        <v>2.8999999999999998E-2</v>
      </c>
      <c r="H41" s="435">
        <v>9.0000000000000011E-3</v>
      </c>
      <c r="I41" s="435">
        <v>-3.7999999999999999E-2</v>
      </c>
      <c r="J41" s="435">
        <v>2.4E-2</v>
      </c>
      <c r="K41" s="437">
        <v>2.2000000000000002E-2</v>
      </c>
      <c r="L41" s="435">
        <v>0.02</v>
      </c>
      <c r="M41" s="435">
        <v>9.4E-2</v>
      </c>
      <c r="N41" s="435">
        <v>3.4000000000000002E-2</v>
      </c>
      <c r="O41" s="437">
        <v>0.02</v>
      </c>
      <c r="P41" s="435" t="s">
        <v>173</v>
      </c>
      <c r="Q41" s="435"/>
      <c r="R41" s="435"/>
      <c r="S41" s="435"/>
    </row>
    <row r="42" spans="1:19" x14ac:dyDescent="0.3">
      <c r="A42" s="447" t="s">
        <v>211</v>
      </c>
      <c r="B42" s="433"/>
      <c r="C42" s="433" t="s">
        <v>208</v>
      </c>
      <c r="D42" s="450">
        <v>31779.381000000001</v>
      </c>
      <c r="E42" s="451">
        <v>31862.853999999999</v>
      </c>
      <c r="F42" s="451">
        <v>32109.83</v>
      </c>
      <c r="G42" s="452">
        <v>32348.996999999999</v>
      </c>
      <c r="H42" s="451">
        <v>31491.203000000001</v>
      </c>
      <c r="I42" s="451">
        <v>26242.717000000001</v>
      </c>
      <c r="J42" s="451">
        <v>30533.703000000001</v>
      </c>
      <c r="K42" s="453">
        <v>30456.638999999999</v>
      </c>
      <c r="L42" s="451">
        <v>29049.057000000001</v>
      </c>
      <c r="M42" s="451">
        <v>31255.774000000001</v>
      </c>
      <c r="N42" s="451">
        <v>31776.916000000001</v>
      </c>
      <c r="O42" s="453">
        <v>32131.326000000001</v>
      </c>
      <c r="P42" s="451" t="s">
        <v>173</v>
      </c>
      <c r="Q42" s="451"/>
      <c r="R42" s="451"/>
      <c r="S42" s="451"/>
    </row>
    <row r="43" spans="1:19" x14ac:dyDescent="0.3">
      <c r="A43" s="438"/>
      <c r="B43" s="439"/>
      <c r="C43" s="439" t="s">
        <v>45</v>
      </c>
      <c r="D43" s="440">
        <v>3.4000000000000002E-2</v>
      </c>
      <c r="E43" s="441">
        <v>3.2000000000000001E-2</v>
      </c>
      <c r="F43" s="441">
        <v>3.6000000000000004E-2</v>
      </c>
      <c r="G43" s="442">
        <v>3.2000000000000001E-2</v>
      </c>
      <c r="H43" s="441">
        <v>-9.0000000000000011E-3</v>
      </c>
      <c r="I43" s="441">
        <v>-0.17600000000000002</v>
      </c>
      <c r="J43" s="441">
        <v>-4.9000000000000002E-2</v>
      </c>
      <c r="K43" s="443">
        <v>-5.7999999999999996E-2</v>
      </c>
      <c r="L43" s="441">
        <v>-7.8E-2</v>
      </c>
      <c r="M43" s="441">
        <v>0.191</v>
      </c>
      <c r="N43" s="441">
        <v>4.0999999999999995E-2</v>
      </c>
      <c r="O43" s="443">
        <v>5.5E-2</v>
      </c>
      <c r="P43" s="441" t="s">
        <v>173</v>
      </c>
      <c r="Q43" s="441"/>
      <c r="R43" s="441"/>
      <c r="S43" s="441"/>
    </row>
    <row r="44" spans="1:19" ht="14.25" customHeight="1" x14ac:dyDescent="0.3">
      <c r="A44" s="627" t="s">
        <v>25</v>
      </c>
      <c r="B44" s="627"/>
      <c r="C44" s="627"/>
      <c r="D44" s="627"/>
      <c r="E44" s="627"/>
      <c r="F44" s="627"/>
      <c r="G44" s="627"/>
      <c r="H44" s="627"/>
      <c r="I44" s="627"/>
      <c r="J44" s="627"/>
      <c r="K44" s="627"/>
    </row>
    <row r="45" spans="1:19" x14ac:dyDescent="0.3">
      <c r="A45" s="460" t="s">
        <v>227</v>
      </c>
    </row>
    <row r="46" spans="1:19" x14ac:dyDescent="0.3">
      <c r="A46" s="460" t="s">
        <v>80</v>
      </c>
    </row>
  </sheetData>
  <mergeCells count="10">
    <mergeCell ref="P6:S6"/>
    <mergeCell ref="D5:S5"/>
    <mergeCell ref="A44:K44"/>
    <mergeCell ref="L6:O6"/>
    <mergeCell ref="A3:K3"/>
    <mergeCell ref="H4:K4"/>
    <mergeCell ref="L4:O4"/>
    <mergeCell ref="A5:A7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9"/>
  <sheetViews>
    <sheetView showGridLines="0" zoomScale="80" zoomScaleNormal="80" workbookViewId="0">
      <pane ySplit="7" topLeftCell="A56" activePane="bottomLeft" state="frozen"/>
      <selection pane="bottomLeft" activeCell="AA70" sqref="AA70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hidden="1" customWidth="1"/>
    <col min="19" max="25" width="12" style="517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36" t="s">
        <v>28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37">
        <v>2020</v>
      </c>
      <c r="E4" s="637"/>
      <c r="F4" s="637"/>
      <c r="G4" s="637"/>
      <c r="H4" s="637"/>
      <c r="I4" s="637"/>
      <c r="J4" s="637"/>
      <c r="K4" s="637"/>
      <c r="L4" s="629">
        <v>2021</v>
      </c>
      <c r="M4" s="630"/>
      <c r="N4" s="630"/>
      <c r="O4" s="630"/>
      <c r="P4" s="630"/>
      <c r="Q4" s="630"/>
      <c r="R4" s="630"/>
      <c r="S4" s="629">
        <v>2022</v>
      </c>
      <c r="T4" s="630"/>
      <c r="U4" s="630"/>
      <c r="V4" s="630"/>
      <c r="W4" s="630"/>
      <c r="X4" s="630"/>
      <c r="Y4" s="630"/>
    </row>
    <row r="5" spans="2:25" ht="42.6" customHeight="1" x14ac:dyDescent="0.3">
      <c r="B5" s="562" t="s">
        <v>7</v>
      </c>
      <c r="C5" s="562" t="s">
        <v>91</v>
      </c>
      <c r="D5" s="634" t="s">
        <v>274</v>
      </c>
      <c r="E5" s="593"/>
      <c r="F5" s="635"/>
      <c r="G5" s="593" t="s">
        <v>8</v>
      </c>
      <c r="H5" s="593"/>
      <c r="I5" s="635"/>
      <c r="J5" s="634" t="s">
        <v>237</v>
      </c>
      <c r="K5" s="593"/>
      <c r="L5" s="631" t="s">
        <v>274</v>
      </c>
      <c r="M5" s="632"/>
      <c r="N5" s="633"/>
      <c r="O5" s="634" t="s">
        <v>8</v>
      </c>
      <c r="P5" s="593"/>
      <c r="Q5" s="635"/>
      <c r="R5" s="492" t="s">
        <v>237</v>
      </c>
      <c r="S5" s="631" t="s">
        <v>274</v>
      </c>
      <c r="T5" s="632"/>
      <c r="U5" s="633"/>
      <c r="V5" s="634" t="s">
        <v>8</v>
      </c>
      <c r="W5" s="593"/>
      <c r="X5" s="635"/>
      <c r="Y5" s="521" t="s">
        <v>237</v>
      </c>
    </row>
    <row r="6" spans="2:25" ht="47.25" customHeight="1" x14ac:dyDescent="0.3">
      <c r="B6" s="563"/>
      <c r="C6" s="563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2" t="s">
        <v>242</v>
      </c>
      <c r="T6" s="520" t="s">
        <v>243</v>
      </c>
      <c r="U6" s="520" t="s">
        <v>241</v>
      </c>
      <c r="V6" s="522" t="s">
        <v>242</v>
      </c>
      <c r="W6" s="520" t="s">
        <v>243</v>
      </c>
      <c r="X6" s="520" t="s">
        <v>241</v>
      </c>
      <c r="Y6" s="520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7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7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7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7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7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s="517" customFormat="1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s="517" customFormat="1" ht="19.2" customHeight="1" x14ac:dyDescent="0.3">
      <c r="B59" s="497" t="s">
        <v>234</v>
      </c>
      <c r="C59" s="498">
        <v>44637</v>
      </c>
      <c r="L59" s="499"/>
      <c r="M59" s="499">
        <v>4.9000000000000004</v>
      </c>
      <c r="N59" s="499"/>
      <c r="O59" s="499"/>
      <c r="P59" s="499">
        <v>6.6</v>
      </c>
      <c r="Q59" s="499"/>
      <c r="R59" s="499">
        <v>127.5</v>
      </c>
      <c r="S59" s="499"/>
      <c r="T59" s="499">
        <v>4.8</v>
      </c>
      <c r="U59" s="499"/>
      <c r="V59" s="499"/>
      <c r="W59" s="499">
        <v>6.4</v>
      </c>
      <c r="X59" s="499"/>
      <c r="Y59" s="499">
        <v>120.2</v>
      </c>
    </row>
    <row r="60" spans="2:25" s="517" customFormat="1" ht="19.2" customHeight="1" x14ac:dyDescent="0.3">
      <c r="B60" s="497" t="s">
        <v>10</v>
      </c>
      <c r="C60" s="498">
        <v>44644</v>
      </c>
      <c r="L60" s="499"/>
      <c r="M60" s="499">
        <v>4.9000000000000004</v>
      </c>
      <c r="N60" s="499"/>
      <c r="O60" s="499"/>
      <c r="P60" s="499">
        <v>6.6</v>
      </c>
      <c r="Q60" s="499"/>
      <c r="R60" s="499"/>
      <c r="S60" s="499"/>
      <c r="T60" s="499">
        <v>4.9000000000000004</v>
      </c>
      <c r="U60" s="499"/>
      <c r="V60" s="499"/>
      <c r="W60" s="499">
        <v>5.9</v>
      </c>
      <c r="X60" s="499"/>
      <c r="Y60" s="499"/>
    </row>
    <row r="61" spans="2:25" ht="19.2" customHeight="1" x14ac:dyDescent="0.3">
      <c r="B61" s="497" t="s">
        <v>231</v>
      </c>
      <c r="C61" s="498">
        <v>44645</v>
      </c>
      <c r="L61" s="499"/>
      <c r="M61" s="499">
        <v>4.9000000000000004</v>
      </c>
      <c r="N61" s="499"/>
      <c r="O61" s="499"/>
      <c r="P61" s="499">
        <v>6.6</v>
      </c>
      <c r="Q61" s="499"/>
      <c r="R61" s="499">
        <v>127.4</v>
      </c>
      <c r="S61" s="499"/>
      <c r="T61" s="499">
        <v>5</v>
      </c>
      <c r="U61" s="499"/>
      <c r="V61" s="499"/>
      <c r="W61" s="499">
        <v>6</v>
      </c>
      <c r="X61" s="499"/>
      <c r="Y61" s="499">
        <v>120.8</v>
      </c>
    </row>
    <row r="62" spans="2:25" s="517" customFormat="1" ht="19.2" customHeight="1" x14ac:dyDescent="0.3">
      <c r="B62" s="497" t="s">
        <v>336</v>
      </c>
      <c r="C62" s="498">
        <v>44657</v>
      </c>
      <c r="L62" s="499"/>
      <c r="M62" s="499">
        <v>4.9000000000000004</v>
      </c>
      <c r="N62" s="499"/>
      <c r="O62" s="499"/>
      <c r="P62" s="499">
        <v>6.6</v>
      </c>
      <c r="Q62" s="499"/>
      <c r="R62" s="499"/>
      <c r="S62" s="499">
        <v>3</v>
      </c>
      <c r="T62" s="499">
        <v>4</v>
      </c>
      <c r="U62" s="499">
        <v>5</v>
      </c>
      <c r="V62" s="499">
        <v>6.2</v>
      </c>
      <c r="W62" s="499">
        <v>6.1</v>
      </c>
      <c r="X62" s="499">
        <v>6</v>
      </c>
      <c r="Y62" s="499"/>
    </row>
    <row r="63" spans="2:25" s="517" customFormat="1" ht="19.2" customHeight="1" x14ac:dyDescent="0.3">
      <c r="B63" s="497" t="s">
        <v>11</v>
      </c>
      <c r="C63" s="498">
        <v>44659</v>
      </c>
      <c r="L63" s="499"/>
      <c r="M63" s="499"/>
      <c r="N63" s="499"/>
      <c r="O63" s="499"/>
      <c r="P63" s="499"/>
      <c r="Q63" s="499"/>
      <c r="R63" s="499"/>
      <c r="S63" s="499">
        <v>4.2</v>
      </c>
      <c r="T63" s="499"/>
      <c r="U63" s="499">
        <v>5</v>
      </c>
      <c r="V63" s="499"/>
      <c r="W63" s="499"/>
      <c r="X63" s="499"/>
      <c r="Y63" s="499"/>
    </row>
    <row r="64" spans="2:25" s="517" customFormat="1" ht="19.2" customHeight="1" x14ac:dyDescent="0.3">
      <c r="B64" s="497" t="s">
        <v>231</v>
      </c>
      <c r="C64" s="498">
        <v>44664</v>
      </c>
      <c r="L64" s="499"/>
      <c r="M64" s="499">
        <v>4.9000000000000004</v>
      </c>
      <c r="N64" s="499"/>
      <c r="O64" s="499"/>
      <c r="P64" s="499">
        <v>6.6</v>
      </c>
      <c r="Q64" s="499"/>
      <c r="R64" s="499">
        <v>127.4</v>
      </c>
      <c r="S64" s="499"/>
      <c r="T64" s="499">
        <v>4.9000000000000004</v>
      </c>
      <c r="U64" s="499"/>
      <c r="V64" s="499"/>
      <c r="W64" s="499">
        <v>6</v>
      </c>
      <c r="X64" s="499"/>
      <c r="Y64" s="499">
        <v>120.7</v>
      </c>
    </row>
    <row r="65" spans="2:25" s="517" customFormat="1" ht="19.2" customHeight="1" x14ac:dyDescent="0.3">
      <c r="B65" s="497" t="s">
        <v>252</v>
      </c>
      <c r="C65" s="498">
        <v>44670</v>
      </c>
      <c r="L65" s="499"/>
      <c r="M65" s="499">
        <v>4.9000000000000004</v>
      </c>
      <c r="N65" s="499"/>
      <c r="O65" s="499"/>
      <c r="P65" s="499">
        <v>6.6</v>
      </c>
      <c r="Q65" s="499"/>
      <c r="R65" s="499">
        <v>135.19999999999999</v>
      </c>
      <c r="S65" s="499"/>
      <c r="T65" s="499">
        <v>4</v>
      </c>
      <c r="U65" s="499"/>
      <c r="V65" s="499"/>
      <c r="W65" s="499">
        <v>6.5</v>
      </c>
      <c r="X65" s="499"/>
      <c r="Y65" s="499">
        <v>127.5</v>
      </c>
    </row>
    <row r="66" spans="2:25" ht="6.6" customHeight="1" x14ac:dyDescent="0.3">
      <c r="B66" s="501"/>
      <c r="C66" s="502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</row>
    <row r="67" spans="2:25" ht="7.2" customHeight="1" x14ac:dyDescent="0.3">
      <c r="B67" s="164"/>
      <c r="C67" s="164"/>
      <c r="D67" s="204"/>
      <c r="E67" s="204"/>
      <c r="F67" s="204"/>
      <c r="G67" s="204"/>
      <c r="H67" s="204"/>
      <c r="I67" s="204"/>
      <c r="J67" s="201"/>
      <c r="K67" s="204"/>
    </row>
    <row r="68" spans="2:25" ht="19.2" customHeight="1" x14ac:dyDescent="0.3">
      <c r="B68" s="497" t="s">
        <v>235</v>
      </c>
      <c r="C68" s="164"/>
      <c r="D68" s="499">
        <f>AVERAGE(D8,D9,D10,D13,D15,D16,D18,D19,D23,D26)</f>
        <v>-11.79</v>
      </c>
      <c r="E68" s="499">
        <f>AVERAGE(E8:E32)</f>
        <v>-8.2125000000000004</v>
      </c>
      <c r="F68" s="499">
        <f>AVERAGE(F8,F18,F23)</f>
        <v>-6</v>
      </c>
      <c r="G68" s="499">
        <f>AVERAGE(G8,G9,G13,G15,G18)</f>
        <v>12.4</v>
      </c>
      <c r="H68" s="499">
        <f>AVERAGE(H8,H9,H11,H12,H13,H14,H15,H16,H18,H20,H21,H22,H23,H24,H25,H27,H28,H29,H32)</f>
        <v>9.4222222222222207</v>
      </c>
      <c r="I68" s="499">
        <f>AVERAGE(I8,I18)</f>
        <v>8.0500000000000007</v>
      </c>
      <c r="J68" s="499">
        <f>AVERAGE(J13,J15)</f>
        <v>140.85000000000002</v>
      </c>
      <c r="K68" s="499">
        <f>AVERAGE(K11,K12,K13,K14,K15,K20,K21,K24,K25,K27,K28)</f>
        <v>134.96363636363637</v>
      </c>
      <c r="L68" s="499">
        <f>AVERAGE(L32,L37,L44,L50)</f>
        <v>1.425</v>
      </c>
      <c r="M68" s="499">
        <f>AVERAGE(M11,M12,M17,M20,M23,M24,M25,M27,M28,M29,M31,M33,M34,M35,M36,M37,M38,M39,M40,M41,M42,M43,M44,M45,M46,M47,M48,M49,M50,M51,M52,M53,M54,M55,M56,M57,M58,M59,M60,M61,M62,M64)</f>
        <v>4.1785714285714306</v>
      </c>
      <c r="N68" s="499">
        <f>AVERAGE(N32,N37,N39,N44,N45,N50,N61)</f>
        <v>4.5333333333333332</v>
      </c>
      <c r="O68" s="499">
        <f>AVERAGE(O37,O44,O50)</f>
        <v>7.3999999999999995</v>
      </c>
      <c r="P68" s="499">
        <f>AVERAGE(P11,P12,P20,P24,P25,P27,P28,P29,P34,P35,P36,P37,P38,P40,P41,P42,P44,P46,P47,P48,P49,P50,P51,P52,P54,P56,P59,P60,P61,P61)</f>
        <v>7.3166666666666664</v>
      </c>
      <c r="Q68" s="499">
        <f>AVERAGE(Q37,Q44,Q50)</f>
        <v>6.9000000000000012</v>
      </c>
      <c r="R68" s="499">
        <f>AVERAGE(R12,R20,R24,R25,R27,R28,R35,R37,R40,R41,R46,R51,R52,R59,R61,R64)</f>
        <v>130.15</v>
      </c>
      <c r="S68" s="499">
        <f>AVERAGE(S55,S56,S62,S63)</f>
        <v>3.8250000000000002</v>
      </c>
      <c r="T68" s="499">
        <f>AVERAGE(T52,T54,T49,T51,T56,T57,T58,T59,T60,T61,T62,T64,T65)</f>
        <v>4.9384615384615378</v>
      </c>
      <c r="U68" s="499">
        <f>AVERAGE(U55,U56,U57,U62,U63)</f>
        <v>5.38</v>
      </c>
      <c r="V68" s="499">
        <f>AVERAGE(V56,V62)</f>
        <v>6.2</v>
      </c>
      <c r="W68" s="499">
        <f>AVERAGE(W52,W54,W49,W51,W56,W59,W60,W61,W62,W64,W65)</f>
        <v>6.254545454545454</v>
      </c>
      <c r="X68" s="499">
        <f>AVERAGE(X56,X62)</f>
        <v>5.95</v>
      </c>
      <c r="Y68" s="499">
        <f>AVERAGE(Y51,Y52,Y59,Y61,Y64,Y65)</f>
        <v>123.56666666666668</v>
      </c>
    </row>
    <row r="69" spans="2:25" ht="15.6" x14ac:dyDescent="0.3">
      <c r="B69" s="164"/>
      <c r="C69" s="164"/>
      <c r="D69" s="205"/>
      <c r="E69" s="205"/>
      <c r="F69" s="205"/>
      <c r="G69" s="205"/>
      <c r="H69" s="205"/>
      <c r="I69" s="205"/>
      <c r="J69" s="201"/>
      <c r="K69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8 W6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74"/>
    </row>
    <row r="3" spans="2:19" s="233" customFormat="1" ht="35.1" customHeight="1" x14ac:dyDescent="0.3">
      <c r="B3" s="653" t="s">
        <v>287</v>
      </c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38" t="s">
        <v>297</v>
      </c>
      <c r="C5" s="638"/>
      <c r="D5" s="638"/>
      <c r="E5" s="638"/>
      <c r="F5" s="638"/>
      <c r="G5" s="638"/>
      <c r="H5" s="638"/>
      <c r="I5" s="638"/>
      <c r="J5" s="638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39" t="s">
        <v>85</v>
      </c>
      <c r="C6" s="639"/>
      <c r="D6" s="639"/>
      <c r="E6" s="639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51" t="s">
        <v>103</v>
      </c>
      <c r="C7" s="652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50" t="s">
        <v>288</v>
      </c>
      <c r="C9" s="650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38" t="s">
        <v>298</v>
      </c>
      <c r="C11" s="638"/>
      <c r="D11" s="638"/>
      <c r="E11" s="638"/>
      <c r="F11" s="638"/>
      <c r="G11" s="638"/>
      <c r="H11" s="638"/>
      <c r="I11" s="638"/>
      <c r="J11" s="638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39" t="s">
        <v>85</v>
      </c>
      <c r="C12" s="639"/>
      <c r="D12" s="639"/>
      <c r="E12" s="639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51" t="s">
        <v>103</v>
      </c>
      <c r="C13" s="652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50" t="s">
        <v>288</v>
      </c>
      <c r="C15" s="650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38" t="s">
        <v>299</v>
      </c>
      <c r="C17" s="638"/>
      <c r="D17" s="638"/>
      <c r="E17" s="638"/>
      <c r="F17" s="638"/>
      <c r="G17" s="638"/>
      <c r="H17" s="638"/>
      <c r="I17" s="638"/>
      <c r="J17" s="638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39" t="s">
        <v>85</v>
      </c>
      <c r="C18" s="639"/>
      <c r="D18" s="639"/>
      <c r="E18" s="639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51" t="s">
        <v>103</v>
      </c>
      <c r="C19" s="652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50" t="s">
        <v>288</v>
      </c>
      <c r="C21" s="650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38" t="s">
        <v>289</v>
      </c>
      <c r="C23" s="638"/>
      <c r="D23" s="638"/>
      <c r="E23" s="638"/>
      <c r="F23" s="638"/>
      <c r="G23" s="638"/>
      <c r="H23" s="638"/>
      <c r="I23" s="638"/>
      <c r="J23" s="638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39" t="s">
        <v>85</v>
      </c>
      <c r="C24" s="639"/>
      <c r="D24" s="639"/>
      <c r="E24" s="639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61" t="s">
        <v>103</v>
      </c>
      <c r="C25" s="662"/>
      <c r="D25" s="658" t="s">
        <v>293</v>
      </c>
      <c r="E25" s="659"/>
      <c r="F25" s="659"/>
      <c r="G25" s="659"/>
      <c r="H25" s="665" t="s">
        <v>294</v>
      </c>
      <c r="I25" s="666"/>
      <c r="J25" s="666"/>
      <c r="K25" s="666"/>
      <c r="L25" s="665" t="s">
        <v>125</v>
      </c>
      <c r="M25" s="666"/>
      <c r="N25" s="666"/>
      <c r="O25" s="666"/>
      <c r="P25" s="665" t="s">
        <v>295</v>
      </c>
      <c r="Q25" s="666"/>
      <c r="R25" s="666"/>
      <c r="S25" s="666"/>
      <c r="T25" s="669" t="s">
        <v>296</v>
      </c>
      <c r="U25" s="670"/>
      <c r="V25" s="670"/>
      <c r="W25" s="670"/>
      <c r="X25" s="669" t="s">
        <v>126</v>
      </c>
      <c r="Y25" s="670"/>
      <c r="Z25" s="670"/>
      <c r="AA25" s="670"/>
    </row>
    <row r="26" spans="2:27" s="255" customFormat="1" ht="75.75" customHeight="1" x14ac:dyDescent="0.3">
      <c r="B26" s="651"/>
      <c r="C26" s="652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50" t="s">
        <v>288</v>
      </c>
      <c r="C28" s="650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53" t="s">
        <v>258</v>
      </c>
      <c r="C34" s="653"/>
      <c r="D34" s="653"/>
      <c r="E34" s="653"/>
      <c r="F34" s="653"/>
      <c r="G34" s="653"/>
      <c r="H34" s="653"/>
      <c r="I34" s="653"/>
      <c r="J34" s="653"/>
      <c r="K34" s="653"/>
      <c r="L34" s="653"/>
      <c r="M34" s="653"/>
      <c r="N34" s="653"/>
      <c r="O34" s="653"/>
      <c r="P34" s="653"/>
      <c r="Q34" s="653"/>
      <c r="R34" s="653"/>
      <c r="S34" s="653"/>
    </row>
    <row r="35" spans="2:23" x14ac:dyDescent="0.3">
      <c r="B35" s="638" t="s">
        <v>260</v>
      </c>
      <c r="C35" s="638"/>
      <c r="D35" s="638"/>
      <c r="E35" s="638"/>
      <c r="F35" s="638"/>
      <c r="G35" s="638"/>
      <c r="H35" s="638"/>
      <c r="I35" s="638"/>
      <c r="J35" s="638"/>
      <c r="N35" s="10"/>
      <c r="O35" s="10"/>
    </row>
    <row r="36" spans="2:23" x14ac:dyDescent="0.3">
      <c r="B36" s="638"/>
      <c r="C36" s="638"/>
      <c r="D36" s="638"/>
      <c r="E36" s="638"/>
      <c r="F36" s="638"/>
      <c r="G36" s="638"/>
      <c r="H36" s="638"/>
      <c r="I36" s="638"/>
      <c r="J36" s="638"/>
      <c r="N36" s="10"/>
      <c r="O36" s="10"/>
    </row>
    <row r="37" spans="2:23" ht="15.75" customHeight="1" x14ac:dyDescent="0.3">
      <c r="B37" s="639" t="s">
        <v>85</v>
      </c>
      <c r="C37" s="639"/>
      <c r="D37" s="639"/>
      <c r="E37" s="639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61" t="s">
        <v>103</v>
      </c>
      <c r="C38" s="662"/>
      <c r="D38" s="658" t="s">
        <v>261</v>
      </c>
      <c r="E38" s="659"/>
      <c r="F38" s="659"/>
      <c r="G38" s="659"/>
      <c r="H38" s="665" t="s">
        <v>265</v>
      </c>
      <c r="I38" s="666"/>
      <c r="J38" s="666"/>
      <c r="K38" s="666"/>
      <c r="L38" s="665" t="s">
        <v>125</v>
      </c>
      <c r="M38" s="666"/>
      <c r="N38" s="666"/>
      <c r="O38" s="666"/>
      <c r="P38" s="665" t="s">
        <v>126</v>
      </c>
      <c r="Q38" s="666"/>
      <c r="R38" s="666"/>
      <c r="S38" s="666"/>
      <c r="T38" s="665" t="s">
        <v>127</v>
      </c>
      <c r="U38" s="666"/>
      <c r="V38" s="666"/>
      <c r="W38" s="666"/>
    </row>
    <row r="39" spans="2:23" ht="40.799999999999997" x14ac:dyDescent="0.3">
      <c r="B39" s="651"/>
      <c r="C39" s="652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50" t="s">
        <v>259</v>
      </c>
      <c r="C41" s="650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38" t="s">
        <v>266</v>
      </c>
      <c r="C45" s="638"/>
      <c r="D45" s="638"/>
      <c r="E45" s="638"/>
      <c r="F45" s="638"/>
      <c r="G45" s="638"/>
      <c r="H45" s="638"/>
      <c r="I45" s="638"/>
      <c r="J45" s="638"/>
      <c r="L45" s="10"/>
      <c r="M45" s="10"/>
      <c r="N45" s="10"/>
      <c r="O45" s="10"/>
    </row>
    <row r="46" spans="2:23" x14ac:dyDescent="0.3">
      <c r="B46" s="638"/>
      <c r="C46" s="638"/>
      <c r="D46" s="638"/>
      <c r="E46" s="638"/>
      <c r="F46" s="638"/>
      <c r="G46" s="638"/>
      <c r="H46" s="638"/>
      <c r="I46" s="638"/>
      <c r="J46" s="638"/>
      <c r="L46" s="10"/>
      <c r="M46" s="10"/>
      <c r="N46" s="10"/>
      <c r="O46" s="10"/>
    </row>
    <row r="47" spans="2:23" x14ac:dyDescent="0.3">
      <c r="B47" s="639" t="s">
        <v>85</v>
      </c>
      <c r="C47" s="639"/>
      <c r="D47" s="639"/>
      <c r="E47" s="639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61" t="s">
        <v>103</v>
      </c>
      <c r="C48" s="662"/>
      <c r="D48" s="667">
        <v>2020</v>
      </c>
      <c r="E48" s="668"/>
      <c r="F48" s="668"/>
      <c r="G48" s="668"/>
      <c r="H48" s="667">
        <v>2021</v>
      </c>
      <c r="I48" s="668"/>
      <c r="J48" s="668"/>
      <c r="K48" s="668"/>
      <c r="L48" s="10"/>
      <c r="M48" s="10"/>
      <c r="N48" s="10"/>
      <c r="O48" s="10"/>
    </row>
    <row r="49" spans="2:23" ht="51" x14ac:dyDescent="0.3">
      <c r="B49" s="651"/>
      <c r="C49" s="652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50" t="s">
        <v>259</v>
      </c>
      <c r="C51" s="650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38" t="s">
        <v>270</v>
      </c>
      <c r="C54" s="638"/>
      <c r="D54" s="638"/>
      <c r="E54" s="638"/>
      <c r="F54" s="638"/>
      <c r="G54" s="638"/>
      <c r="H54" s="638"/>
      <c r="I54" s="638"/>
      <c r="J54" s="638"/>
      <c r="K54" s="638"/>
      <c r="L54" s="10"/>
      <c r="M54" s="10"/>
      <c r="N54" s="10"/>
      <c r="O54" s="10"/>
    </row>
    <row r="55" spans="2:23" ht="29.25" customHeight="1" x14ac:dyDescent="0.3">
      <c r="B55" s="638"/>
      <c r="C55" s="638"/>
      <c r="D55" s="638"/>
      <c r="E55" s="638"/>
      <c r="F55" s="638"/>
      <c r="G55" s="638"/>
      <c r="H55" s="638"/>
      <c r="I55" s="638"/>
      <c r="J55" s="638"/>
      <c r="K55" s="638"/>
      <c r="L55" s="10"/>
      <c r="M55" s="10"/>
      <c r="N55" s="10"/>
      <c r="O55" s="10"/>
    </row>
    <row r="56" spans="2:23" x14ac:dyDescent="0.3">
      <c r="B56" s="639" t="s">
        <v>85</v>
      </c>
      <c r="C56" s="639"/>
      <c r="D56" s="639"/>
      <c r="E56" s="639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51" t="s">
        <v>103</v>
      </c>
      <c r="C57" s="652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50" t="s">
        <v>259</v>
      </c>
      <c r="C59" s="650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53" t="s">
        <v>257</v>
      </c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2" t="s">
        <v>103</v>
      </c>
      <c r="C65" s="642"/>
      <c r="D65" s="642" t="s">
        <v>86</v>
      </c>
      <c r="E65" s="642"/>
      <c r="F65" s="642" t="s">
        <v>87</v>
      </c>
      <c r="G65" s="642"/>
      <c r="H65" s="642" t="s">
        <v>88</v>
      </c>
      <c r="I65" s="642"/>
      <c r="J65" s="10"/>
      <c r="K65" s="642" t="s">
        <v>103</v>
      </c>
      <c r="L65" s="642"/>
      <c r="M65" s="77" t="s">
        <v>120</v>
      </c>
      <c r="N65" s="76" t="s">
        <v>121</v>
      </c>
      <c r="O65" s="634" t="s">
        <v>122</v>
      </c>
      <c r="P65" s="635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44" t="s">
        <v>89</v>
      </c>
      <c r="C67" s="644"/>
      <c r="D67" s="641">
        <v>82.13572854291418</v>
      </c>
      <c r="E67" s="641"/>
      <c r="F67" s="641">
        <v>16.387225548902194</v>
      </c>
      <c r="G67" s="641"/>
      <c r="H67" s="69"/>
      <c r="I67" s="70">
        <v>1.4770459081836327</v>
      </c>
      <c r="K67" s="663" t="s">
        <v>89</v>
      </c>
      <c r="L67" s="663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44" t="s">
        <v>90</v>
      </c>
      <c r="C68" s="644"/>
      <c r="D68" s="641">
        <v>82.216892239163954</v>
      </c>
      <c r="E68" s="641"/>
      <c r="F68" s="641">
        <v>16.463936953914683</v>
      </c>
      <c r="G68" s="641"/>
      <c r="H68" s="69"/>
      <c r="I68" s="70">
        <v>1.3191708069213637</v>
      </c>
      <c r="K68" s="643" t="s">
        <v>90</v>
      </c>
      <c r="L68" s="643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44" t="s">
        <v>133</v>
      </c>
      <c r="C69" s="644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40" t="s">
        <v>133</v>
      </c>
      <c r="L69" s="640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44" t="s">
        <v>170</v>
      </c>
      <c r="C70" s="644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40" t="s">
        <v>256</v>
      </c>
      <c r="L70" s="640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44" t="s">
        <v>190</v>
      </c>
      <c r="C72" s="644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44" t="s">
        <v>190</v>
      </c>
      <c r="L72" s="644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44" t="s">
        <v>228</v>
      </c>
      <c r="C73" s="644"/>
      <c r="D73" s="160"/>
      <c r="E73" s="160">
        <v>92.1</v>
      </c>
      <c r="F73" s="160"/>
      <c r="G73" s="160">
        <v>7.3</v>
      </c>
      <c r="H73" s="160"/>
      <c r="I73" s="160">
        <v>0.6</v>
      </c>
      <c r="K73" s="644" t="s">
        <v>228</v>
      </c>
      <c r="L73" s="644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63" t="s">
        <v>238</v>
      </c>
      <c r="C74" s="663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63" t="s">
        <v>238</v>
      </c>
      <c r="L74" s="663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63" t="s">
        <v>240</v>
      </c>
      <c r="C75" s="663"/>
      <c r="D75" s="169"/>
      <c r="E75" s="169">
        <v>96.3</v>
      </c>
      <c r="F75" s="169"/>
      <c r="G75" s="169">
        <v>3.2</v>
      </c>
      <c r="H75" s="169"/>
      <c r="I75" s="169">
        <v>0.4</v>
      </c>
      <c r="K75" s="663" t="s">
        <v>240</v>
      </c>
      <c r="L75" s="663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63" t="s">
        <v>247</v>
      </c>
      <c r="C76" s="663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63" t="s">
        <v>247</v>
      </c>
      <c r="L76" s="663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64" t="s">
        <v>118</v>
      </c>
      <c r="C79" s="664"/>
      <c r="D79" s="664"/>
      <c r="E79" s="664"/>
      <c r="F79" s="664"/>
      <c r="G79" s="664"/>
      <c r="H79" s="664"/>
      <c r="I79" s="664"/>
      <c r="K79" s="664" t="s">
        <v>119</v>
      </c>
      <c r="L79" s="664"/>
      <c r="M79" s="664"/>
      <c r="N79" s="664"/>
      <c r="O79" s="664"/>
      <c r="P79" s="664"/>
      <c r="Q79" s="664"/>
      <c r="R79" s="664"/>
      <c r="S79" s="664"/>
    </row>
    <row r="80" spans="2:19" x14ac:dyDescent="0.3">
      <c r="B80" s="664"/>
      <c r="C80" s="664"/>
      <c r="D80" s="664"/>
      <c r="E80" s="664"/>
      <c r="F80" s="664"/>
      <c r="G80" s="664"/>
      <c r="H80" s="664"/>
      <c r="I80" s="664"/>
      <c r="K80" s="664"/>
      <c r="L80" s="664"/>
      <c r="M80" s="664"/>
      <c r="N80" s="664"/>
      <c r="O80" s="664"/>
      <c r="P80" s="664"/>
      <c r="Q80" s="664"/>
      <c r="R80" s="664"/>
      <c r="S80" s="664"/>
    </row>
    <row r="81" spans="2:32" ht="30.75" customHeight="1" x14ac:dyDescent="0.3">
      <c r="B81" s="36" t="s">
        <v>85</v>
      </c>
      <c r="C81" s="33"/>
      <c r="D81" s="33"/>
      <c r="I81" s="10"/>
      <c r="K81" s="661" t="s">
        <v>103</v>
      </c>
      <c r="L81" s="662"/>
      <c r="M81" s="658" t="s">
        <v>125</v>
      </c>
      <c r="N81" s="659"/>
      <c r="O81" s="659"/>
      <c r="P81" s="659"/>
      <c r="Q81" s="660"/>
      <c r="R81" s="654" t="s">
        <v>126</v>
      </c>
      <c r="S81" s="655"/>
      <c r="T81" s="655"/>
      <c r="U81" s="656"/>
      <c r="V81" s="656"/>
      <c r="W81" s="646" t="s">
        <v>127</v>
      </c>
      <c r="X81" s="647"/>
      <c r="Y81" s="647"/>
      <c r="Z81" s="648"/>
      <c r="AA81" s="657"/>
      <c r="AB81" s="646" t="s">
        <v>128</v>
      </c>
      <c r="AC81" s="647"/>
      <c r="AD81" s="647"/>
      <c r="AE81" s="648"/>
      <c r="AF81" s="649"/>
    </row>
    <row r="82" spans="2:32" ht="61.5" customHeight="1" x14ac:dyDescent="0.3">
      <c r="B82" s="642" t="s">
        <v>103</v>
      </c>
      <c r="C82" s="642"/>
      <c r="D82" s="642" t="s">
        <v>120</v>
      </c>
      <c r="E82" s="642"/>
      <c r="F82" s="642" t="s">
        <v>121</v>
      </c>
      <c r="G82" s="642"/>
      <c r="H82" s="72" t="s">
        <v>122</v>
      </c>
      <c r="I82" s="76" t="s">
        <v>123</v>
      </c>
      <c r="K82" s="651"/>
      <c r="L82" s="652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63" t="s">
        <v>89</v>
      </c>
      <c r="C84" s="663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63" t="s">
        <v>89</v>
      </c>
      <c r="L84" s="663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44" t="s">
        <v>90</v>
      </c>
      <c r="C85" s="644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44" t="s">
        <v>90</v>
      </c>
      <c r="L85" s="644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44" t="s">
        <v>133</v>
      </c>
      <c r="C86" s="644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44" t="s">
        <v>133</v>
      </c>
      <c r="L86" s="644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44" t="s">
        <v>170</v>
      </c>
      <c r="C87" s="644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44" t="s">
        <v>170</v>
      </c>
      <c r="L87" s="644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44" t="s">
        <v>190</v>
      </c>
      <c r="C89" s="644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50"/>
      <c r="L89" s="650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44" t="s">
        <v>228</v>
      </c>
      <c r="C90" s="644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63" t="s">
        <v>238</v>
      </c>
      <c r="C91" s="663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63" t="s">
        <v>240</v>
      </c>
      <c r="C92" s="663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63" t="s">
        <v>247</v>
      </c>
      <c r="C93" s="663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71" t="s">
        <v>81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</row>
    <row r="3" spans="1:22" x14ac:dyDescent="0.3">
      <c r="A3" s="28" t="s">
        <v>84</v>
      </c>
    </row>
    <row r="4" spans="1:22" ht="21" customHeight="1" x14ac:dyDescent="0.3">
      <c r="B4" s="672" t="s">
        <v>106</v>
      </c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</row>
    <row r="5" spans="1:22" s="78" customFormat="1" ht="68.25" customHeight="1" x14ac:dyDescent="0.3">
      <c r="A5" s="79"/>
      <c r="C5" s="79"/>
      <c r="D5" s="79"/>
      <c r="E5" s="79"/>
      <c r="F5" s="79"/>
      <c r="G5" s="673" t="s">
        <v>116</v>
      </c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72" t="s">
        <v>113</v>
      </c>
      <c r="C7" s="672"/>
      <c r="D7" s="672"/>
      <c r="E7" s="672"/>
      <c r="F7" s="672"/>
      <c r="G7" s="672"/>
      <c r="H7" s="672"/>
      <c r="J7" s="672" t="s">
        <v>74</v>
      </c>
      <c r="K7" s="672"/>
      <c r="L7" s="672"/>
      <c r="M7" s="672"/>
      <c r="N7" s="672"/>
      <c r="O7" s="672"/>
      <c r="Q7" s="672" t="s">
        <v>76</v>
      </c>
      <c r="R7" s="672"/>
      <c r="S7" s="672"/>
      <c r="T7" s="672"/>
      <c r="U7" s="672"/>
      <c r="V7" s="672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2022-05-05T13:34:55Z</dcterms:modified>
</cp:coreProperties>
</file>